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3" sheetId="4" r:id="rId1"/>
  </sheets>
  <calcPr calcId="152511" concurrentCalc="0"/>
</workbook>
</file>

<file path=xl/calcChain.xml><?xml version="1.0" encoding="utf-8"?>
<calcChain xmlns="http://schemas.openxmlformats.org/spreadsheetml/2006/main">
  <c r="C20" i="4" l="1"/>
  <c r="B20" i="4"/>
  <c r="D20" i="4"/>
  <c r="D19" i="4"/>
  <c r="D18" i="4"/>
  <c r="D17" i="4"/>
  <c r="D16" i="4"/>
  <c r="D15" i="4"/>
  <c r="D14" i="4"/>
  <c r="D13" i="4"/>
  <c r="D11" i="4"/>
  <c r="D10" i="4"/>
  <c r="D9" i="4"/>
  <c r="D8" i="4"/>
  <c r="D7" i="4"/>
  <c r="D6" i="4"/>
  <c r="D5" i="4"/>
  <c r="C5" i="4"/>
  <c r="B5" i="4"/>
  <c r="D27" i="4"/>
  <c r="D37" i="4"/>
  <c r="D44" i="4"/>
  <c r="D24" i="4"/>
  <c r="C40" i="4"/>
  <c r="B40" i="4"/>
  <c r="D38" i="4"/>
  <c r="D62" i="4"/>
  <c r="D61" i="4"/>
  <c r="C60" i="4"/>
  <c r="B60" i="4"/>
  <c r="D60" i="4"/>
  <c r="D59" i="4"/>
  <c r="C58" i="4"/>
  <c r="B58" i="4"/>
  <c r="D57" i="4"/>
  <c r="D56" i="4"/>
  <c r="D55" i="4"/>
  <c r="C54" i="4"/>
  <c r="B54" i="4"/>
  <c r="D53" i="4"/>
  <c r="D52" i="4"/>
  <c r="C51" i="4"/>
  <c r="B51" i="4"/>
  <c r="D50" i="4"/>
  <c r="D49" i="4"/>
  <c r="D48" i="4"/>
  <c r="D47" i="4"/>
  <c r="D46" i="4"/>
  <c r="C45" i="4"/>
  <c r="B45" i="4"/>
  <c r="D42" i="4"/>
  <c r="D41" i="4"/>
  <c r="D39" i="4"/>
  <c r="D36" i="4"/>
  <c r="B35" i="4"/>
  <c r="D34" i="4"/>
  <c r="D33" i="4"/>
  <c r="C32" i="4"/>
  <c r="B32" i="4"/>
  <c r="D31" i="4"/>
  <c r="C30" i="4"/>
  <c r="B30" i="4"/>
  <c r="D30" i="4"/>
  <c r="D29" i="4"/>
  <c r="D26" i="4"/>
  <c r="D25" i="4"/>
  <c r="D54" i="4"/>
  <c r="D51" i="4"/>
  <c r="D58" i="4"/>
  <c r="D45" i="4"/>
  <c r="C35" i="4"/>
  <c r="D35" i="4"/>
  <c r="D32" i="4"/>
  <c r="D23" i="4"/>
  <c r="D40" i="4"/>
  <c r="B63" i="4"/>
  <c r="D43" i="4"/>
  <c r="B64" i="4"/>
  <c r="C63" i="4"/>
  <c r="D63" i="4"/>
  <c r="C64" i="4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<sst xmlns="http://schemas.openxmlformats.org/spreadsheetml/2006/main" count="66" uniqueCount="66">
  <si>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</si>
  <si>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</si>
  <si>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</si>
  <si>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</si>
  <si>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</si>
  <si>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</si>
  <si>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</si>
  <si>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</si>
  <si>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</si>
  <si>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</si>
  <si>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</si>
  <si>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</si>
  <si>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</si>
  <si>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</si>
  <si>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</si>
  <si>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</si>
  <si>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</si>
  <si>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</si>
  <si>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</si>
  <si>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</si>
  <si>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</si>
  <si>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</si>
  <si>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</si>
  <si>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</si>
  <si>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</si>
  <si>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</si>
  <si>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</si>
  <si>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</si>
  <si>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</si>
  <si>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</si>
  <si>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</si>
  <si>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</si>
  <si>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План на  2016</t>
  </si>
  <si>
    <t>Отчет за текущий период 2016 года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</si>
  <si>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</si>
  <si>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</si>
  <si>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</si>
  <si>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</si>
  <si>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</si>
  <si>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</si>
  <si>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</si>
  <si>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</si>
  <si>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</si>
  <si>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</si>
  <si>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</si>
  <si>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</si>
  <si>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</si>
  <si>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</si>
  <si>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</si>
  <si>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</si>
  <si>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</si>
  <si>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</si>
  <si>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</si>
  <si>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</si>
  <si>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</si>
  <si>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</si>
  <si>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</si>
  <si>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</si>
  <si>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</si>
  <si>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</si>
  <si>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</si>
  <si>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0102 - Функционирование высшего должностного лица субъекта Российской Федерации и муниципального образования</t>
  </si>
  <si>
    <t>0310 - Обеспечение пожарной безопасности</t>
  </si>
  <si>
    <t>0804 - Другие вопросы в области культуры, кинематографии</t>
  </si>
  <si>
    <t>Социальная политика</t>
  </si>
  <si>
    <t>Отчет об исполнении консолидированного бюджета муниципального  района Мелеузовский район Республики Башкортостан за январь-декабрь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</si>
</sst>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1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6" fillId="0" borderId="1" xfId="0" applyNumberFormat="1" applyFont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topLeftCell="A43" zoomScale="93" zoomScaleNormal="100" zoomScaleSheetLayoutView="93" workbookViewId="0">
      <selection activeCell="C20" sqref="C20"/>
    </sheetView>
  </sheetViews>
  <sheetFormatPr defaultColWidth="9.140625" defaultRowHeight="15" x14ac:dyDescent="0.25"/>
  <cols>
    <col min="1" max="1" width="75.5703125" style="1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6.75" customHeight="1" x14ac:dyDescent="0.3">
      <c r="A1" s="18" t="s">
        <v>65</v>
      </c>
      <c r="B1" s="18"/>
      <c r="C1" s="18"/>
      <c r="D1" s="18"/>
    </row>
    <row r="2" spans="1:4" x14ac:dyDescent="0.25">
      <c r="D2" s="4" t="s">
        <v>29</v>
      </c>
    </row>
    <row r="3" spans="1:4" ht="57" x14ac:dyDescent="0.25">
      <c r="A3" s="9" t="s">
        <v>0</v>
      </c>
      <c r="B3" s="10" t="s">
        <v>32</v>
      </c>
      <c r="C3" s="10" t="s">
        <v>33</v>
      </c>
      <c r="D3" s="10" t="s">
        <v>1</v>
      </c>
    </row>
    <row r="4" spans="1:4" ht="15.75" x14ac:dyDescent="0.25">
      <c r="A4" s="8" t="s">
        <v>2</v>
      </c>
      <c r="B4" s="2"/>
      <c r="C4" s="2"/>
      <c r="D4" s="2"/>
    </row>
    <row r="5" spans="1:4" ht="15.75" x14ac:dyDescent="0.25">
      <c r="A5" s="8" t="s">
        <v>3</v>
      </c>
      <c r="B5" s="14">
        <f>SUM(B6:B18)</f>
        <v>612855.6405600002</v>
      </c>
      <c r="C5" s="14">
        <f>SUM(C6:C18)</f>
        <v>693051.71456000011</v>
      </c>
      <c r="D5" s="14">
        <f>C5/B5*100</f>
        <v>113.08563855702141</v>
      </c>
    </row>
    <row r="6" spans="1:4" ht="15.75" x14ac:dyDescent="0.25">
      <c r="A6" s="3" t="s">
        <v>4</v>
      </c>
      <c r="B6" s="17">
        <v>352571.82834000001</v>
      </c>
      <c r="C6" s="17">
        <v>364967.25498999999</v>
      </c>
      <c r="D6" s="15">
        <f>C6/B6*100</f>
        <v>103.51571670044113</v>
      </c>
    </row>
    <row r="7" spans="1:4" ht="31.5" x14ac:dyDescent="0.25">
      <c r="A7" s="3" t="s">
        <v>5</v>
      </c>
      <c r="B7" s="17">
        <v>17664</v>
      </c>
      <c r="C7" s="17">
        <v>18642.865389999999</v>
      </c>
      <c r="D7" s="15">
        <f t="shared" ref="D7:D20" si="0">C7/B7*100</f>
        <v>105.54158395606883</v>
      </c>
    </row>
    <row r="8" spans="1:4" ht="15.75" x14ac:dyDescent="0.25">
      <c r="A8" s="3" t="s">
        <v>6</v>
      </c>
      <c r="B8" s="17">
        <v>93478.158890000006</v>
      </c>
      <c r="C8" s="17">
        <v>110010.05545</v>
      </c>
      <c r="D8" s="15">
        <f t="shared" si="0"/>
        <v>117.68530398577258</v>
      </c>
    </row>
    <row r="9" spans="1:4" ht="15.75" x14ac:dyDescent="0.25">
      <c r="A9" s="3" t="s">
        <v>7</v>
      </c>
      <c r="B9" s="17">
        <v>33442.901590000001</v>
      </c>
      <c r="C9" s="17">
        <v>38370.935230000003</v>
      </c>
      <c r="D9" s="15">
        <f t="shared" si="0"/>
        <v>114.73566408924746</v>
      </c>
    </row>
    <row r="10" spans="1:4" ht="31.5" x14ac:dyDescent="0.25">
      <c r="A10" s="3" t="s">
        <v>30</v>
      </c>
      <c r="B10" s="17">
        <v>1778</v>
      </c>
      <c r="C10" s="17">
        <v>1799.7648300000001</v>
      </c>
      <c r="D10" s="15">
        <f t="shared" si="0"/>
        <v>101.22411867266592</v>
      </c>
    </row>
    <row r="11" spans="1:4" ht="15.75" x14ac:dyDescent="0.25">
      <c r="A11" s="3" t="s">
        <v>8</v>
      </c>
      <c r="B11" s="17">
        <v>8603.75</v>
      </c>
      <c r="C11" s="17">
        <v>9241.8325100000002</v>
      </c>
      <c r="D11" s="15">
        <f t="shared" si="0"/>
        <v>107.41633020485253</v>
      </c>
    </row>
    <row r="12" spans="1:4" ht="31.5" x14ac:dyDescent="0.25">
      <c r="A12" s="3" t="s">
        <v>9</v>
      </c>
      <c r="B12" s="17">
        <v>0</v>
      </c>
      <c r="C12" s="17">
        <v>1.6590199999999999</v>
      </c>
      <c r="D12" s="15"/>
    </row>
    <row r="13" spans="1:4" ht="31.5" x14ac:dyDescent="0.25">
      <c r="A13" s="3" t="s">
        <v>10</v>
      </c>
      <c r="B13" s="17">
        <v>75580.578659999999</v>
      </c>
      <c r="C13" s="17">
        <v>90298.772289999994</v>
      </c>
      <c r="D13" s="15">
        <f t="shared" si="0"/>
        <v>119.47351276074498</v>
      </c>
    </row>
    <row r="14" spans="1:4" ht="15.75" x14ac:dyDescent="0.25">
      <c r="A14" s="3" t="s">
        <v>11</v>
      </c>
      <c r="B14" s="17">
        <v>579</v>
      </c>
      <c r="C14" s="17">
        <v>3661.0012000000002</v>
      </c>
      <c r="D14" s="15">
        <f t="shared" si="0"/>
        <v>632.29727115716753</v>
      </c>
    </row>
    <row r="15" spans="1:4" ht="31.5" x14ac:dyDescent="0.25">
      <c r="A15" s="3" t="s">
        <v>31</v>
      </c>
      <c r="B15" s="17">
        <v>956.26247999999998</v>
      </c>
      <c r="C15" s="17">
        <v>1447.6305600000001</v>
      </c>
      <c r="D15" s="15">
        <f t="shared" si="0"/>
        <v>151.38422664036761</v>
      </c>
    </row>
    <row r="16" spans="1:4" ht="15.75" x14ac:dyDescent="0.25">
      <c r="A16" s="3" t="s">
        <v>12</v>
      </c>
      <c r="B16" s="17">
        <v>23875.9</v>
      </c>
      <c r="C16" s="17">
        <v>45973.076829999998</v>
      </c>
      <c r="D16" s="15">
        <f t="shared" si="0"/>
        <v>192.55013142960053</v>
      </c>
    </row>
    <row r="17" spans="1:4" ht="15.75" x14ac:dyDescent="0.25">
      <c r="A17" s="3" t="s">
        <v>13</v>
      </c>
      <c r="B17" s="17">
        <v>3577</v>
      </c>
      <c r="C17" s="17">
        <v>6962.9363700000004</v>
      </c>
      <c r="D17" s="15">
        <f t="shared" si="0"/>
        <v>194.65855102040817</v>
      </c>
    </row>
    <row r="18" spans="1:4" ht="15.75" x14ac:dyDescent="0.25">
      <c r="A18" s="3" t="s">
        <v>14</v>
      </c>
      <c r="B18" s="17">
        <v>748.26059999999995</v>
      </c>
      <c r="C18" s="17">
        <v>1673.9298899999999</v>
      </c>
      <c r="D18" s="15">
        <f t="shared" si="0"/>
        <v>223.7094790237519</v>
      </c>
    </row>
    <row r="19" spans="1:4" ht="15.75" x14ac:dyDescent="0.25">
      <c r="A19" s="8" t="s">
        <v>15</v>
      </c>
      <c r="B19" s="14">
        <v>888217.7</v>
      </c>
      <c r="C19" s="14">
        <v>877262.84279999998</v>
      </c>
      <c r="D19" s="14">
        <f t="shared" si="0"/>
        <v>98.766647275774858</v>
      </c>
    </row>
    <row r="20" spans="1:4" ht="15.75" x14ac:dyDescent="0.25">
      <c r="A20" s="8" t="s">
        <v>16</v>
      </c>
      <c r="B20" s="16">
        <f>B19+B5</f>
        <v>1501073.3405600002</v>
      </c>
      <c r="C20" s="16">
        <f>C19+C5</f>
        <v>1570314.55736</v>
      </c>
      <c r="D20" s="14">
        <f t="shared" si="0"/>
        <v>104.6127803971369</v>
      </c>
    </row>
    <row r="21" spans="1:4" ht="15.75" x14ac:dyDescent="0.25">
      <c r="A21" s="3"/>
      <c r="B21" s="13"/>
      <c r="C21" s="13"/>
      <c r="D21" s="13"/>
    </row>
    <row r="22" spans="1:4" ht="15.75" x14ac:dyDescent="0.25">
      <c r="A22" s="5" t="s">
        <v>17</v>
      </c>
      <c r="B22" s="11"/>
      <c r="C22" s="11"/>
      <c r="D22" s="12"/>
    </row>
    <row r="23" spans="1:4" ht="15.75" x14ac:dyDescent="0.25">
      <c r="A23" s="5" t="s">
        <v>18</v>
      </c>
      <c r="B23" s="11">
        <v>135091.09127999999</v>
      </c>
      <c r="C23" s="11">
        <v>132352.11008000001</v>
      </c>
      <c r="D23" s="11">
        <f t="shared" ref="D23:D63" si="1">C23/B23*100</f>
        <v>97.972493097769885</v>
      </c>
    </row>
    <row r="24" spans="1:4" ht="31.5" x14ac:dyDescent="0.25">
      <c r="A24" s="6" t="s">
        <v>61</v>
      </c>
      <c r="B24" s="12">
        <v>11560.82084</v>
      </c>
      <c r="C24" s="12">
        <v>11560.82084</v>
      </c>
      <c r="D24" s="12">
        <f t="shared" si="1"/>
        <v>100</v>
      </c>
    </row>
    <row r="25" spans="1:4" ht="47.25" x14ac:dyDescent="0.25">
      <c r="A25" s="6" t="s">
        <v>34</v>
      </c>
      <c r="B25" s="12">
        <v>3551</v>
      </c>
      <c r="C25" s="12">
        <v>3493.3683900000001</v>
      </c>
      <c r="D25" s="12">
        <f t="shared" si="1"/>
        <v>98.377031540411153</v>
      </c>
    </row>
    <row r="26" spans="1:4" ht="47.25" x14ac:dyDescent="0.25">
      <c r="A26" s="6" t="s">
        <v>35</v>
      </c>
      <c r="B26" s="12">
        <v>100844.06705</v>
      </c>
      <c r="C26" s="12">
        <v>99094.989249999999</v>
      </c>
      <c r="D26" s="12">
        <f t="shared" si="1"/>
        <v>98.265562019496116</v>
      </c>
    </row>
    <row r="27" spans="1:4" ht="15.75" x14ac:dyDescent="0.25">
      <c r="A27" s="6" t="s">
        <v>36</v>
      </c>
      <c r="B27" s="12">
        <v>3120</v>
      </c>
      <c r="C27" s="12">
        <v>3120</v>
      </c>
      <c r="D27" s="12">
        <f t="shared" si="1"/>
        <v>100</v>
      </c>
    </row>
    <row r="28" spans="1:4" ht="15.75" x14ac:dyDescent="0.25">
      <c r="A28" s="6" t="s">
        <v>37</v>
      </c>
      <c r="B28" s="12">
        <v>600</v>
      </c>
      <c r="C28" s="12"/>
      <c r="D28" s="12"/>
    </row>
    <row r="29" spans="1:4" ht="15.75" x14ac:dyDescent="0.25">
      <c r="A29" s="6" t="s">
        <v>38</v>
      </c>
      <c r="B29" s="12">
        <v>15415.203390000001</v>
      </c>
      <c r="C29" s="12">
        <v>15082.9316</v>
      </c>
      <c r="D29" s="12">
        <f t="shared" si="1"/>
        <v>97.844518936314856</v>
      </c>
    </row>
    <row r="30" spans="1:4" ht="15.75" x14ac:dyDescent="0.25">
      <c r="A30" s="5" t="s">
        <v>19</v>
      </c>
      <c r="B30" s="11">
        <f>B31</f>
        <v>1579.2</v>
      </c>
      <c r="C30" s="11">
        <f>C31</f>
        <v>1579.2</v>
      </c>
      <c r="D30" s="12">
        <f t="shared" si="1"/>
        <v>100</v>
      </c>
    </row>
    <row r="31" spans="1:4" ht="15.75" x14ac:dyDescent="0.25">
      <c r="A31" s="6" t="s">
        <v>39</v>
      </c>
      <c r="B31" s="12">
        <v>1579.2</v>
      </c>
      <c r="C31" s="12">
        <v>1579.2</v>
      </c>
      <c r="D31" s="12">
        <f t="shared" si="1"/>
        <v>100</v>
      </c>
    </row>
    <row r="32" spans="1:4" ht="15.75" x14ac:dyDescent="0.25">
      <c r="A32" s="5" t="s">
        <v>20</v>
      </c>
      <c r="B32" s="11">
        <f>B33+B34</f>
        <v>14597.7294</v>
      </c>
      <c r="C32" s="11">
        <f>C33+C34</f>
        <v>14553.1095</v>
      </c>
      <c r="D32" s="11">
        <f t="shared" si="1"/>
        <v>99.694336709652944</v>
      </c>
    </row>
    <row r="33" spans="1:4" ht="31.5" x14ac:dyDescent="0.25">
      <c r="A33" s="6" t="s">
        <v>40</v>
      </c>
      <c r="B33" s="12">
        <v>5774</v>
      </c>
      <c r="C33" s="12">
        <v>5756.6689999999999</v>
      </c>
      <c r="D33" s="12">
        <f t="shared" si="1"/>
        <v>99.699844128853471</v>
      </c>
    </row>
    <row r="34" spans="1:4" ht="15.75" x14ac:dyDescent="0.25">
      <c r="A34" s="6" t="s">
        <v>62</v>
      </c>
      <c r="B34" s="12">
        <v>8823.7294000000002</v>
      </c>
      <c r="C34" s="12">
        <v>8796.4405000000006</v>
      </c>
      <c r="D34" s="12">
        <f t="shared" si="1"/>
        <v>99.690732809643961</v>
      </c>
    </row>
    <row r="35" spans="1:4" ht="15.75" x14ac:dyDescent="0.25">
      <c r="A35" s="5" t="s">
        <v>21</v>
      </c>
      <c r="B35" s="11">
        <f>B36+B37+B38+B39</f>
        <v>184625.40616000001</v>
      </c>
      <c r="C35" s="11">
        <f>C36+C37+C38+C39</f>
        <v>174099.98287000001</v>
      </c>
      <c r="D35" s="11">
        <f t="shared" si="1"/>
        <v>94.299038518632443</v>
      </c>
    </row>
    <row r="36" spans="1:4" ht="15.75" x14ac:dyDescent="0.25">
      <c r="A36" s="6" t="s">
        <v>41</v>
      </c>
      <c r="B36" s="12">
        <v>23494.061539999999</v>
      </c>
      <c r="C36" s="12">
        <v>23128.294440000001</v>
      </c>
      <c r="D36" s="12">
        <f t="shared" si="1"/>
        <v>98.443150838873649</v>
      </c>
    </row>
    <row r="37" spans="1:4" ht="15.75" x14ac:dyDescent="0.25">
      <c r="A37" s="6" t="s">
        <v>42</v>
      </c>
      <c r="B37" s="12">
        <v>270</v>
      </c>
      <c r="C37" s="12">
        <v>270</v>
      </c>
      <c r="D37" s="12">
        <f t="shared" si="1"/>
        <v>100</v>
      </c>
    </row>
    <row r="38" spans="1:4" ht="15.75" x14ac:dyDescent="0.25">
      <c r="A38" s="6" t="s">
        <v>43</v>
      </c>
      <c r="B38" s="12">
        <v>150902.99483000001</v>
      </c>
      <c r="C38" s="12">
        <v>142094.45623000001</v>
      </c>
      <c r="D38" s="12">
        <f t="shared" si="1"/>
        <v>94.162780791777351</v>
      </c>
    </row>
    <row r="39" spans="1:4" ht="15.75" x14ac:dyDescent="0.25">
      <c r="A39" s="6" t="s">
        <v>44</v>
      </c>
      <c r="B39" s="12">
        <v>9958.3497900000002</v>
      </c>
      <c r="C39" s="12">
        <v>8607.2322000000004</v>
      </c>
      <c r="D39" s="12">
        <f t="shared" si="1"/>
        <v>86.432314404573646</v>
      </c>
    </row>
    <row r="40" spans="1:4" ht="15.75" x14ac:dyDescent="0.25">
      <c r="A40" s="5" t="s">
        <v>22</v>
      </c>
      <c r="B40" s="11">
        <f>B41+B42+B43+B44</f>
        <v>149254.45116999999</v>
      </c>
      <c r="C40" s="11">
        <f>C41+C42+C43+C44</f>
        <v>132437.90270000001</v>
      </c>
      <c r="D40" s="11">
        <f t="shared" si="1"/>
        <v>88.732966864186835</v>
      </c>
    </row>
    <row r="41" spans="1:4" ht="15.75" x14ac:dyDescent="0.25">
      <c r="A41" s="6" t="s">
        <v>45</v>
      </c>
      <c r="B41" s="12">
        <v>4373.0864799999999</v>
      </c>
      <c r="C41" s="12">
        <v>2386.4907499999999</v>
      </c>
      <c r="D41" s="12">
        <f t="shared" si="1"/>
        <v>54.572228583048741</v>
      </c>
    </row>
    <row r="42" spans="1:4" ht="15.75" x14ac:dyDescent="0.25">
      <c r="A42" s="6" t="s">
        <v>46</v>
      </c>
      <c r="B42" s="12">
        <v>73593.600619999997</v>
      </c>
      <c r="C42" s="12">
        <v>62376.097090000003</v>
      </c>
      <c r="D42" s="12">
        <f t="shared" si="1"/>
        <v>84.757501419285774</v>
      </c>
    </row>
    <row r="43" spans="1:4" ht="15.75" x14ac:dyDescent="0.25">
      <c r="A43" s="6" t="s">
        <v>47</v>
      </c>
      <c r="B43" s="12">
        <v>71129.664069999999</v>
      </c>
      <c r="C43" s="12">
        <v>67592.314859999999</v>
      </c>
      <c r="D43" s="12">
        <f t="shared" si="1"/>
        <v>95.026900160081127</v>
      </c>
    </row>
    <row r="44" spans="1:4" ht="15.75" x14ac:dyDescent="0.25">
      <c r="A44" s="6" t="s">
        <v>48</v>
      </c>
      <c r="B44" s="12">
        <v>158.1</v>
      </c>
      <c r="C44" s="12">
        <v>83</v>
      </c>
      <c r="D44" s="12">
        <f t="shared" si="1"/>
        <v>52.498418722327642</v>
      </c>
    </row>
    <row r="45" spans="1:4" ht="15.75" x14ac:dyDescent="0.25">
      <c r="A45" s="5" t="s">
        <v>23</v>
      </c>
      <c r="B45" s="11">
        <f>B46+B47+B48+B49+B50</f>
        <v>912896.92525999993</v>
      </c>
      <c r="C45" s="11">
        <f>C46+C47+C48+C49+C50</f>
        <v>901033.96363999997</v>
      </c>
      <c r="D45" s="11">
        <f t="shared" si="1"/>
        <v>98.700514670194423</v>
      </c>
    </row>
    <row r="46" spans="1:4" ht="15.75" x14ac:dyDescent="0.25">
      <c r="A46" s="6" t="s">
        <v>49</v>
      </c>
      <c r="B46" s="12">
        <v>295935.2206</v>
      </c>
      <c r="C46" s="12">
        <v>290011.00575000001</v>
      </c>
      <c r="D46" s="12">
        <f t="shared" si="1"/>
        <v>97.998137958033908</v>
      </c>
    </row>
    <row r="47" spans="1:4" ht="15.75" x14ac:dyDescent="0.25">
      <c r="A47" s="6" t="s">
        <v>50</v>
      </c>
      <c r="B47" s="12">
        <v>556492.10465999995</v>
      </c>
      <c r="C47" s="12">
        <v>552625.16434999998</v>
      </c>
      <c r="D47" s="12">
        <f t="shared" si="1"/>
        <v>99.305122161191747</v>
      </c>
    </row>
    <row r="48" spans="1:4" ht="31.5" x14ac:dyDescent="0.25">
      <c r="A48" s="6" t="s">
        <v>51</v>
      </c>
      <c r="B48" s="12">
        <v>500</v>
      </c>
      <c r="C48" s="12">
        <v>369.43669999999997</v>
      </c>
      <c r="D48" s="12">
        <f t="shared" si="1"/>
        <v>73.887339999999995</v>
      </c>
    </row>
    <row r="49" spans="1:4" ht="15.75" x14ac:dyDescent="0.25">
      <c r="A49" s="6" t="s">
        <v>53</v>
      </c>
      <c r="B49" s="12">
        <v>32147.599999999999</v>
      </c>
      <c r="C49" s="12">
        <v>31097.17237</v>
      </c>
      <c r="D49" s="12">
        <f t="shared" si="1"/>
        <v>96.732485068869849</v>
      </c>
    </row>
    <row r="50" spans="1:4" ht="15.75" x14ac:dyDescent="0.25">
      <c r="A50" s="7" t="s">
        <v>52</v>
      </c>
      <c r="B50" s="12">
        <v>27822</v>
      </c>
      <c r="C50" s="12">
        <v>26931.18447</v>
      </c>
      <c r="D50" s="12">
        <f t="shared" si="1"/>
        <v>96.798161419020929</v>
      </c>
    </row>
    <row r="51" spans="1:4" ht="15.75" x14ac:dyDescent="0.25">
      <c r="A51" s="5" t="s">
        <v>24</v>
      </c>
      <c r="B51" s="11">
        <f>B52+B53</f>
        <v>84869.330759999997</v>
      </c>
      <c r="C51" s="11">
        <f>C52+C53</f>
        <v>82966.497759999998</v>
      </c>
      <c r="D51" s="11">
        <f t="shared" si="1"/>
        <v>97.757926234412082</v>
      </c>
    </row>
    <row r="52" spans="1:4" ht="15.75" x14ac:dyDescent="0.25">
      <c r="A52" s="6" t="s">
        <v>54</v>
      </c>
      <c r="B52" s="12">
        <v>84377.751999999993</v>
      </c>
      <c r="C52" s="12">
        <v>82474.918999999994</v>
      </c>
      <c r="D52" s="12">
        <f t="shared" si="1"/>
        <v>97.744864072700111</v>
      </c>
    </row>
    <row r="53" spans="1:4" ht="15.75" x14ac:dyDescent="0.25">
      <c r="A53" s="6" t="s">
        <v>63</v>
      </c>
      <c r="B53" s="12">
        <v>491.57875999999999</v>
      </c>
      <c r="C53" s="12">
        <v>491.57875999999999</v>
      </c>
      <c r="D53" s="12">
        <f t="shared" si="1"/>
        <v>100</v>
      </c>
    </row>
    <row r="54" spans="1:4" ht="15.75" x14ac:dyDescent="0.25">
      <c r="A54" s="5" t="s">
        <v>64</v>
      </c>
      <c r="B54" s="11">
        <f>B55+B56+B57</f>
        <v>94578.615350000007</v>
      </c>
      <c r="C54" s="11">
        <f>C55+C56+C57</f>
        <v>93581.617020000005</v>
      </c>
      <c r="D54" s="11">
        <f t="shared" si="1"/>
        <v>98.945852266592738</v>
      </c>
    </row>
    <row r="55" spans="1:4" ht="15.75" x14ac:dyDescent="0.25">
      <c r="A55" s="6" t="s">
        <v>55</v>
      </c>
      <c r="B55" s="12">
        <v>360</v>
      </c>
      <c r="C55" s="12">
        <v>151.12075999999999</v>
      </c>
      <c r="D55" s="12">
        <f t="shared" si="1"/>
        <v>41.977988888888888</v>
      </c>
    </row>
    <row r="56" spans="1:4" ht="15.75" x14ac:dyDescent="0.25">
      <c r="A56" s="6" t="s">
        <v>56</v>
      </c>
      <c r="B56" s="12">
        <v>32816.315349999997</v>
      </c>
      <c r="C56" s="12">
        <v>32285.932939999999</v>
      </c>
      <c r="D56" s="12">
        <f t="shared" si="1"/>
        <v>98.383784394002674</v>
      </c>
    </row>
    <row r="57" spans="1:4" ht="15.75" x14ac:dyDescent="0.25">
      <c r="A57" s="6" t="s">
        <v>57</v>
      </c>
      <c r="B57" s="12">
        <v>61402.3</v>
      </c>
      <c r="C57" s="12">
        <v>61144.563320000001</v>
      </c>
      <c r="D57" s="12">
        <f t="shared" si="1"/>
        <v>99.580249143761705</v>
      </c>
    </row>
    <row r="58" spans="1:4" ht="15.75" x14ac:dyDescent="0.25">
      <c r="A58" s="5" t="s">
        <v>25</v>
      </c>
      <c r="B58" s="11">
        <f>B59</f>
        <v>21029</v>
      </c>
      <c r="C58" s="11">
        <f>C59</f>
        <v>19598.604220000001</v>
      </c>
      <c r="D58" s="11">
        <f t="shared" si="1"/>
        <v>93.197984782918837</v>
      </c>
    </row>
    <row r="59" spans="1:4" ht="15.75" x14ac:dyDescent="0.25">
      <c r="A59" s="6" t="s">
        <v>58</v>
      </c>
      <c r="B59" s="12">
        <v>21029</v>
      </c>
      <c r="C59" s="12">
        <v>19598.604220000001</v>
      </c>
      <c r="D59" s="12">
        <f t="shared" si="1"/>
        <v>93.197984782918837</v>
      </c>
    </row>
    <row r="60" spans="1:4" ht="15.75" x14ac:dyDescent="0.25">
      <c r="A60" s="5" t="s">
        <v>26</v>
      </c>
      <c r="B60" s="11">
        <f>B61+B62</f>
        <v>2592.471</v>
      </c>
      <c r="C60" s="11">
        <f>C61+C62</f>
        <v>2587.6210000000001</v>
      </c>
      <c r="D60" s="11">
        <f t="shared" si="1"/>
        <v>99.812919797367073</v>
      </c>
    </row>
    <row r="61" spans="1:4" ht="15.75" x14ac:dyDescent="0.25">
      <c r="A61" s="6" t="s">
        <v>59</v>
      </c>
      <c r="B61" s="12">
        <v>1230</v>
      </c>
      <c r="C61" s="12">
        <v>1230</v>
      </c>
      <c r="D61" s="12">
        <f t="shared" si="1"/>
        <v>100</v>
      </c>
    </row>
    <row r="62" spans="1:4" ht="15.75" x14ac:dyDescent="0.25">
      <c r="A62" s="6" t="s">
        <v>60</v>
      </c>
      <c r="B62" s="12">
        <v>1362.471</v>
      </c>
      <c r="C62" s="12">
        <v>1357.6210000000001</v>
      </c>
      <c r="D62" s="12">
        <f t="shared" si="1"/>
        <v>99.64402912061982</v>
      </c>
    </row>
    <row r="63" spans="1:4" ht="15.75" x14ac:dyDescent="0.25">
      <c r="A63" s="5" t="s">
        <v>27</v>
      </c>
      <c r="B63" s="11">
        <f>B23+B30+B32+B35+B40+B45+B51+B54+B58+B60</f>
        <v>1601114.2203800001</v>
      </c>
      <c r="C63" s="11">
        <f>C23+C30+C32+C35+C40+C45+C51+C54+C58+C60</f>
        <v>1554790.6087900002</v>
      </c>
      <c r="D63" s="11">
        <f t="shared" si="1"/>
        <v>97.106789072237092</v>
      </c>
    </row>
    <row r="64" spans="1:4" ht="15.75" x14ac:dyDescent="0.25">
      <c r="A64" s="5" t="s">
        <v>28</v>
      </c>
      <c r="B64" s="11">
        <f>B20-B63</f>
        <v>-100040.87981999991</v>
      </c>
      <c r="C64" s="11">
        <f>C20-C63</f>
        <v>15523.948569999775</v>
      </c>
      <c r="D64" s="12"/>
    </row>
  </sheetData>
  <mergeCells count="1">
    <mergeCell ref="A1:D1"/>
  </mergeCells>
  <pageMargins left="0.70866141732283472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2017-03-21T09:22:26Z</dcterms:modified>
</cp:coreProperties>
</file>