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2120" windowHeight="9120" activeTab="0"/>
  </bookViews>
  <sheets>
    <sheet name="МО" sheetId="1" r:id="rId1"/>
  </sheets>
  <definedNames>
    <definedName name="_xlnm.Print_Titles" localSheetId="0">'МО'!$3:$6</definedName>
  </definedNames>
  <calcPr fullCalcOnLoad="1"/>
</workbook>
</file>

<file path=xl/sharedStrings.xml><?xml version="1.0" encoding="utf-8"?>
<sst xmlns="http://schemas.openxmlformats.org/spreadsheetml/2006/main" count="992" uniqueCount="599">
  <si>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</si>
  <si>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Устав муниципального района Мелеузовский район РБ Муниципальная программа "Дорожное хозяйство и транспортное обслуживание муниципального района Мелеузовский район Республики Башкортостан"</t>
  </si>
  <si>
    <t xml:space="preserve">Соглашения между Министерством образования РБ и Администрацией муниципального района Мелеузовский район РБ </t>
  </si>
  <si>
    <t>Устав муниципального района Мелеузовский район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</si>
  <si>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</si>
  <si>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Соглашения между ФУ администрации МР Мелеузовский раойн РБ и администрациями поселений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</si>
  <si>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Соглашения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</si>
  <si>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</si>
  <si>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</si>
  <si>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</si>
  <si>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</si>
  <si>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</si>
  <si>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</si>
  <si>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</si>
  <si>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</si>
  <si>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</si>
  <si>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РМ-А-3100</t>
  </si>
  <si>
    <t>РМ-А-3500</t>
  </si>
  <si>
    <t>Наименование вопроса местного значения, расходного обязательства</t>
  </si>
  <si>
    <t>Объем средств на исполнение расходного обязательства по всем муниципальным образованиям (тыс.рублей)</t>
  </si>
  <si>
    <t>Нормативные правовые акты, договоры, соглашения муниципальных образований</t>
  </si>
  <si>
    <t>РП-Б-0100</t>
  </si>
  <si>
    <t>РП-Б-0400</t>
  </si>
  <si>
    <t>1.2.1.</t>
  </si>
  <si>
    <t>1.2.2.</t>
  </si>
  <si>
    <t>1.2.3.</t>
  </si>
  <si>
    <t>осуществление полномочий по первичному воинскому учету на территориях, где отсутствуют военные комиссариаты</t>
  </si>
  <si>
    <t>создание музеев поселения</t>
  </si>
  <si>
    <t>осуществление мероприятий в области социальной политики</t>
  </si>
  <si>
    <t>1.4.1.</t>
  </si>
  <si>
    <t>1.4.2.</t>
  </si>
  <si>
    <t>2.2.1.</t>
  </si>
  <si>
    <t>2.2.2.</t>
  </si>
  <si>
    <t>РМ-В-0100</t>
  </si>
  <si>
    <t>организация и осуществление деятельности по опеке и попечительству</t>
  </si>
  <si>
    <t>2.3.1.</t>
  </si>
  <si>
    <t>2.3.2.</t>
  </si>
  <si>
    <t>2.3.3.</t>
  </si>
  <si>
    <t>2.3.5.</t>
  </si>
  <si>
    <t>2.3.6.</t>
  </si>
  <si>
    <t>2.3.7.</t>
  </si>
  <si>
    <t>2.3.8.</t>
  </si>
  <si>
    <t>2.3.9.</t>
  </si>
  <si>
    <t>2.3.10.</t>
  </si>
  <si>
    <t>2.3.11.</t>
  </si>
  <si>
    <t>2.3.12.</t>
  </si>
  <si>
    <t>2.4.1.</t>
  </si>
  <si>
    <t>2.4.2.</t>
  </si>
  <si>
    <t>2.4.3.</t>
  </si>
  <si>
    <t>2.4.4.</t>
  </si>
  <si>
    <t>РМ-В-0400</t>
  </si>
  <si>
    <t>осуществление мероприятий в области социального развития села</t>
  </si>
  <si>
    <t>РМ-Г-4700</t>
  </si>
  <si>
    <t>РМ-В-9916</t>
  </si>
  <si>
    <t>организация и обеспечение отдыха и оздоровления детей (за исключением организации отдыха детей в каникулярное время)</t>
  </si>
  <si>
    <t>РМ-Г-0100</t>
  </si>
  <si>
    <t>РМ-А-3600</t>
  </si>
  <si>
    <t>организация и осуществление мероприятий межпоселенческого характера по работе с детьми и молодежью</t>
  </si>
  <si>
    <t>РМ-А-3700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</si>
  <si>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</si>
  <si>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</si>
  <si>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</si>
  <si>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</si>
  <si>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</si>
  <si>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</si>
  <si>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</si>
  <si>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</si>
  <si>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</si>
  <si>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</si>
  <si>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</si>
  <si>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отчетный  финансовый год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</si>
  <si>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</si>
  <si>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</si>
  <si>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</si>
  <si>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гр.3</t>
  </si>
  <si>
    <t>гр.4</t>
  </si>
  <si>
    <t>гр.5</t>
  </si>
  <si>
    <t>гр.6</t>
  </si>
  <si>
    <t>гр.7</t>
  </si>
  <si>
    <t>гр.8</t>
  </si>
  <si>
    <t>гр.9</t>
  </si>
  <si>
    <t>гр.10</t>
  </si>
  <si>
    <t>гр.11</t>
  </si>
  <si>
    <t>гр.12</t>
  </si>
  <si>
    <t>гр.13</t>
  </si>
  <si>
    <t>гр.14</t>
  </si>
  <si>
    <t>финансирование расходов на содержание органов местного самоуправления поселений ( в части выплаты доплат к государственной пенсии за выслугу лет на муниципальной службе)</t>
  </si>
  <si>
    <t>РП-Б-2900</t>
  </si>
  <si>
    <t>РП-В-5700</t>
  </si>
  <si>
    <t>РП-Г-4300</t>
  </si>
  <si>
    <t>РП-Г-4400</t>
  </si>
  <si>
    <t>РМ-Б-5700</t>
  </si>
  <si>
    <t>РМ-В-2900</t>
  </si>
  <si>
    <t>РМ-В-5000</t>
  </si>
  <si>
    <t>РМ-В-5100</t>
  </si>
  <si>
    <t>РМ-В-5200</t>
  </si>
  <si>
    <t>РМ-В-5300</t>
  </si>
  <si>
    <t>РМ-В-5500</t>
  </si>
  <si>
    <t>РМ-В-6200</t>
  </si>
  <si>
    <t>РМ-В-6600</t>
  </si>
  <si>
    <t>выплата единовременного пособия при всех формах устройства детей, лишенных родительского попечения, в семью</t>
  </si>
  <si>
    <t>РМ-Г-4400</t>
  </si>
  <si>
    <t>Расходные обязательства поселений</t>
  </si>
  <si>
    <t>РП</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</si>
  <si>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</si>
  <si>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</si>
  <si>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</si>
  <si>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</si>
  <si>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</si>
  <si>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</si>
  <si>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</si>
  <si>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</si>
  <si>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</si>
  <si>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1.1.10.</t>
  </si>
  <si>
    <t>1.1.11.</t>
  </si>
  <si>
    <t>организация в границах поселения электро-, тепло-, газо- и водоснабжения населения, водоотведения, снабжения населения топливом</t>
  </si>
  <si>
    <t>РП-А-1100</t>
  </si>
  <si>
    <t>1.1.12.</t>
  </si>
  <si>
    <t>РП-А-1200</t>
  </si>
  <si>
    <t>1.1.13.</t>
  </si>
  <si>
    <t>0707</t>
  </si>
  <si>
    <t>Г.Н. Гончаренко</t>
  </si>
  <si>
    <t>0502</t>
  </si>
  <si>
    <t>1.1.2.</t>
  </si>
  <si>
    <t>1.1.3.</t>
  </si>
  <si>
    <t>1.1.4.</t>
  </si>
  <si>
    <t>1.1.5.</t>
  </si>
  <si>
    <t>1.1.6.</t>
  </si>
  <si>
    <t>1.1.14.</t>
  </si>
  <si>
    <t>1.3.1.</t>
  </si>
  <si>
    <t>0113</t>
  </si>
  <si>
    <t>0203</t>
  </si>
  <si>
    <t>РМ-А-1500</t>
  </si>
  <si>
    <t>0111</t>
  </si>
  <si>
    <t>РМ-Г-6100</t>
  </si>
  <si>
    <t>РМ-А-3900</t>
  </si>
  <si>
    <t>утверждение и реализация муниципальных программ в области энергосбережения и повышения энергетической эффективности, организация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</si>
  <si>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РМ-В-3900</t>
  </si>
  <si>
    <t>организация и осуществление мероприятий по работе с детьми и молодежью в поселении</t>
  </si>
  <si>
    <t>РМ-Г-0200</t>
  </si>
  <si>
    <t>РМ-Г-4500</t>
  </si>
  <si>
    <t>обеспечение жильем молодых семей (реализуемых в рамках ФЦП "Жилище" на 2011-2012 годы и республиканской программы государственной поддержки молодых семей, нуждающихся в улучшении жилищных условий, на 2011-2015 годы)</t>
  </si>
  <si>
    <t>1202</t>
  </si>
  <si>
    <t>РП-А-2300</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</si>
  <si>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</si>
  <si>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РП-А-4800</t>
  </si>
  <si>
    <t>1.1.8.</t>
  </si>
  <si>
    <t>1.1.9.</t>
  </si>
  <si>
    <t>2.1.2.</t>
  </si>
  <si>
    <t>2.1.4.</t>
  </si>
  <si>
    <t>2.4.5.</t>
  </si>
  <si>
    <t>2.4.6.</t>
  </si>
  <si>
    <t>2.4.7.</t>
  </si>
  <si>
    <t>2.4.8.</t>
  </si>
  <si>
    <t xml:space="preserve">Федеральный закон от 23.11.2009 № 261-ФЗ "Об энергосбережении и повышении энергетической эффективности и о внесении изменений в отдельные законодательные акты Российской Федерации".
</t>
  </si>
  <si>
    <t xml:space="preserve"> ст.8
</t>
  </si>
  <si>
    <t xml:space="preserve">23.11.2009-01.01.2999
</t>
  </si>
  <si>
    <t xml:space="preserve"> п.4 ст.15</t>
  </si>
  <si>
    <t xml:space="preserve"> подп.7 п.1 ст.15
</t>
  </si>
  <si>
    <t xml:space="preserve">Кодекс Республики Башкортостан о выборах от 06.12.2006 № 380-з </t>
  </si>
  <si>
    <t xml:space="preserve">ст.73
</t>
  </si>
  <si>
    <t xml:space="preserve">06.12.2006-01.01.2999
</t>
  </si>
  <si>
    <t xml:space="preserve"> подп. 30 п.1 ст.15
</t>
  </si>
  <si>
    <t>пп.24.3 п.2 ст.26.3</t>
  </si>
  <si>
    <t xml:space="preserve">06.10.1999-01.01.2999
</t>
  </si>
  <si>
    <t xml:space="preserve">подп. 19 п.1 ст.14
</t>
  </si>
  <si>
    <t xml:space="preserve"> пп. 7 п.1 ст.17
</t>
  </si>
  <si>
    <t xml:space="preserve">пп. 14 п.1 ст.14
</t>
  </si>
  <si>
    <t>Устав муниципального района Мелеузовский район РБ</t>
  </si>
  <si>
    <t>подп.6 п.1 ст. 5</t>
  </si>
  <si>
    <t>Соглашения между органами местного самоуправления муниципального района Мелеузовский район РБ и поселений о передаче полномочий</t>
  </si>
  <si>
    <t>В целом</t>
  </si>
  <si>
    <t xml:space="preserve"> ст. 19 п. 5 аб 2, п.9 ст.34
</t>
  </si>
  <si>
    <t>Решения Советов сельских поселений "Об утверждении бюджетов сельских поселений на 2014-2016 г.г. Уставы Сельских поселений" Положение о бюджетном процессе СП"    Непрограммные расходы</t>
  </si>
  <si>
    <t>Кодекс Республики Башкортостан "О выборах" от 6.12.2006 года № 380-3</t>
  </si>
  <si>
    <t>ст. 23 п. 1</t>
  </si>
  <si>
    <t>Федеральный закон от 06.10.2003 № 131-ФЗ "Об общих принципах организации местного самоуправления в Российской Федерации".</t>
  </si>
  <si>
    <t>ст. 4,5 ст. 3 п. 1 пп. 22</t>
  </si>
  <si>
    <t>ст. 4,5 ст. 3 п. 1 пп. 23</t>
  </si>
  <si>
    <t>ст. 4,5 ст. 3 п. 1 пп. 28</t>
  </si>
  <si>
    <t>ст. 4,5 ст. 3 п. 1 пп. 30</t>
  </si>
  <si>
    <t>ст. 9                                  ст. 17 п. 4                  ст. 11</t>
  </si>
  <si>
    <t>08.10.2003-01.01.2999</t>
  </si>
  <si>
    <t>пп. 24 п. 2 ст. 26.3</t>
  </si>
  <si>
    <t>ст. 5</t>
  </si>
  <si>
    <t>24.07.2000-01.01.2999</t>
  </si>
  <si>
    <t>долевое финансирование расходов на решение отдельных вопросов местного значения</t>
  </si>
  <si>
    <t>РП-А-1000</t>
  </si>
  <si>
    <t>владение, пользование и распоряжение имуществом, находящимся в муниципальной собственности поселения</t>
  </si>
  <si>
    <t>РП-А-3200</t>
  </si>
  <si>
    <t>РМ-А-0400</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</si>
  <si>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</si>
  <si>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РМ-Б-1300</t>
  </si>
  <si>
    <t>0501</t>
  </si>
  <si>
    <t>0107</t>
  </si>
  <si>
    <t>РМ-Г-4600</t>
  </si>
  <si>
    <t>РМ-Г-5300</t>
  </si>
  <si>
    <t>выплата реабилитированным лицам денежных компенсаций, предусмотренных статьями 15 и 16.1 Закона Российской Федерации "О реабилитиции жертв политических репресий"</t>
  </si>
  <si>
    <t>РМ-Г-6300</t>
  </si>
  <si>
    <t>резервные фонды местных администраций</t>
  </si>
  <si>
    <t>1003</t>
  </si>
  <si>
    <t>РМ-Б-6400</t>
  </si>
  <si>
    <t>оказание поддержки общественных организаций ветеранов и инвалидов</t>
  </si>
  <si>
    <t>премирование победителей муниципального конкурса по благоустройству</t>
  </si>
  <si>
    <t xml:space="preserve">В целом      </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</si>
  <si>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</si>
  <si>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0503</t>
  </si>
  <si>
    <t>пп.1 п.1 ст.15</t>
  </si>
  <si>
    <t>Закон РФ от 18.10.1991 г. № 1761-1 "О реабилитации жертв политических репрессий"</t>
  </si>
  <si>
    <t>ч.14 ст.16.1</t>
  </si>
  <si>
    <t>18.10.1991-01.01.2999</t>
  </si>
  <si>
    <t>Федеральный закон от 21.07.2007 г.№ 185-ФЗ "О Фонде содействия реформированию жилищно-коммунального хозяйства"</t>
  </si>
  <si>
    <t>21.07.2007-01.01.2999</t>
  </si>
  <si>
    <t xml:space="preserve">Федеральный закон от 06.10.2003 № 131-ФЗ "Об общих принципах организации местного самоуправления в Российской Федерации"; Федеральный закон от 21.07.2007 г.№ 185-ФЗ "О Фонде содействия реформированию жилищно-коммунального хозяйства"
</t>
  </si>
  <si>
    <t xml:space="preserve">п.2 ст.15.1                                                                                              </t>
  </si>
  <si>
    <t>Кодекс Республики Башкортостан от 06.12.2006 г. № 380-з "О выборах"</t>
  </si>
  <si>
    <t>ст. 73</t>
  </si>
  <si>
    <t>06.12.2006-01.01.2999</t>
  </si>
  <si>
    <t xml:space="preserve">подп.23  п.1 ст.14
</t>
  </si>
  <si>
    <t xml:space="preserve"> подп.3 п.1 ст.14
</t>
  </si>
  <si>
    <t>2.2.3.</t>
  </si>
  <si>
    <t>2.2.4.</t>
  </si>
  <si>
    <t>2.3.4.</t>
  </si>
  <si>
    <t>2.4.10.</t>
  </si>
  <si>
    <t>Постановление главы Администрации МР Мелеузовский район РБ от 11.01.2006 №3 "Об утверждении Положения о порядке расходования средств резервного фонда Администрации муниципального района Мелеузовский район РБ"</t>
  </si>
  <si>
    <t>11.01.2006-01.01.2999</t>
  </si>
  <si>
    <t>Главный бухгалтер</t>
  </si>
  <si>
    <t>А.Р. Альмухаметова</t>
  </si>
  <si>
    <t>РМ-Б-1200</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</si>
  <si>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</si>
  <si>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0409</t>
  </si>
  <si>
    <t xml:space="preserve">текущий финансовый год  </t>
  </si>
  <si>
    <t>гр. 15</t>
  </si>
  <si>
    <t>гр. 16</t>
  </si>
  <si>
    <t>гр. 17</t>
  </si>
  <si>
    <t>гр. 18</t>
  </si>
  <si>
    <t>гр. 19</t>
  </si>
  <si>
    <t>РП-А-0400</t>
  </si>
  <si>
    <t>РП-А-3900</t>
  </si>
  <si>
    <t>РМ-А-8100</t>
  </si>
  <si>
    <t>РМ-В-2400</t>
  </si>
  <si>
    <t>РМ-Г-4400-01</t>
  </si>
  <si>
    <t>РМ-Г-4400-02</t>
  </si>
  <si>
    <t>РМ-А-1400</t>
  </si>
  <si>
    <t>РМ-В-5100-02</t>
  </si>
  <si>
    <t>РМ-В-5100-04</t>
  </si>
  <si>
    <t>РМ-В-5100-05</t>
  </si>
  <si>
    <t>РМ-Г-4700-01</t>
  </si>
  <si>
    <t>РМ-Г-4700-01-01</t>
  </si>
  <si>
    <t>РМ-Г-4700-01-02</t>
  </si>
  <si>
    <t>РМ-Г-4700-03</t>
  </si>
  <si>
    <t xml:space="preserve">
</t>
  </si>
  <si>
    <t>16.12.2006-01.01.2999</t>
  </si>
  <si>
    <t xml:space="preserve"> ст 14 п 1 пп 30</t>
  </si>
  <si>
    <t>Постановление Правительства Республики Башкортостан № 218 Об утверждении Положения о порядке использования бюджетных ассигнований резервного фонда Правительства Республики Башкортостан</t>
  </si>
  <si>
    <t>пункт в целом</t>
  </si>
  <si>
    <t>22.06.2010-01.01.2999</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</si>
  <si>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</si>
  <si>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Постановление Правительства Республики Башкортостан № 388 "Об утверждении Порядка разработки и реализации республиканских целевых программ"</t>
  </si>
  <si>
    <t xml:space="preserve"> п 6.4.-6.5. пр Порядок</t>
  </si>
  <si>
    <t>28.12.2007 - 01.01.2999</t>
  </si>
  <si>
    <t>р. 3.4</t>
  </si>
  <si>
    <t>Постановление Правительства Республики Башкортостан № "370 О стратегии социально-экономического развития Республики Башкортостан до 2020 года"</t>
  </si>
  <si>
    <t>30.09.2009 - 01.01.2999</t>
  </si>
  <si>
    <t xml:space="preserve"> пп.4 п.1 ст.14
</t>
  </si>
  <si>
    <t xml:space="preserve"> пп.5 п.1 ст.14
</t>
  </si>
  <si>
    <t xml:space="preserve"> пп.6 п.1 ст.14
 ч.1 ст.18
</t>
  </si>
  <si>
    <t xml:space="preserve"> пп.9 п.1 ст.14
</t>
  </si>
  <si>
    <t xml:space="preserve"> пп.12 п.1 ст.14
</t>
  </si>
  <si>
    <t xml:space="preserve"> пп.19 п.1 ст.14
</t>
  </si>
  <si>
    <t>Закон Республики Башкортостан от 03.03.1994 № ВС-22/43 "О Ветеринарии"</t>
  </si>
  <si>
    <t xml:space="preserve"> ст 5 ч 4</t>
  </si>
  <si>
    <t>03.03.1994 - 01.01.2999</t>
  </si>
  <si>
    <t>организация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обустройства, содержания, строительства и консервации скотомогильников (биометрических ям))</t>
  </si>
  <si>
    <t>1.1.16.</t>
  </si>
  <si>
    <t>1.1.17.</t>
  </si>
  <si>
    <t>2.1.19.</t>
  </si>
  <si>
    <t>2.1.20.</t>
  </si>
  <si>
    <t>2.3.13.</t>
  </si>
  <si>
    <t>2.4.3.1.</t>
  </si>
  <si>
    <t>2.4.3.2.</t>
  </si>
  <si>
    <t>2.4.6.1.</t>
  </si>
  <si>
    <t>2.4.6.2.</t>
  </si>
  <si>
    <t>2.4.6.1.1.</t>
  </si>
  <si>
    <t>2.4.6.1.2.</t>
  </si>
  <si>
    <t>2.4.6.1.3.</t>
  </si>
  <si>
    <t>0707, 0709</t>
  </si>
  <si>
    <t>0505</t>
  </si>
  <si>
    <t>начальник Финансового управления</t>
  </si>
  <si>
    <t>Заместитель главы администрации</t>
  </si>
  <si>
    <t xml:space="preserve">по финансовым вопросам - </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</si>
  <si>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</si>
  <si>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</si>
  <si>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обеспечение первичных мер пожарной безопасности в границах населенных пунктов поселения</t>
  </si>
  <si>
    <t>РП-А-1700</t>
  </si>
  <si>
    <t>создание условий для организации досуга и обеспечения жителей поселения услугами организаций культуры</t>
  </si>
  <si>
    <t>РП-А-2000</t>
  </si>
  <si>
    <t>РП-А-2800</t>
  </si>
  <si>
    <t>РП-А-2900</t>
  </si>
  <si>
    <t>организация освещения улиц и установки указателей с названиями улиц и номерами домов</t>
  </si>
  <si>
    <t>РП-А-3000</t>
  </si>
  <si>
    <t>организация ритуальных услуг и содержание мест захоронения</t>
  </si>
  <si>
    <t>РП-А-3100</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</si>
  <si>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путем выделения субвенций местным бюджетам в размере,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 в соответствии с нормативами, установленными законами субъекта Российской Федерации</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</si>
  <si>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t>
  </si>
  <si>
    <t>РП-Б</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</si>
  <si>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</si>
  <si>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</si>
  <si>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</si>
  <si>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</si>
  <si>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ИТОГО расходные обязательства поселений</t>
  </si>
  <si>
    <t>РМ</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</si>
  <si>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</si>
  <si>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</si>
  <si>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</si>
  <si>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</si>
  <si>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</si>
  <si>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2.1.3.</t>
  </si>
  <si>
    <t>2.1.5.</t>
  </si>
  <si>
    <t>2.1.6.</t>
  </si>
  <si>
    <t>2.1.7.</t>
  </si>
  <si>
    <t>РМ-А-0700</t>
  </si>
  <si>
    <t>2.1.8.</t>
  </si>
  <si>
    <t>1.1.</t>
  </si>
  <si>
    <t>1.4.</t>
  </si>
  <si>
    <t>2.</t>
  </si>
  <si>
    <t>2.1.</t>
  </si>
  <si>
    <t>1.2.</t>
  </si>
  <si>
    <t>2.2.</t>
  </si>
  <si>
    <t>1.3.</t>
  </si>
  <si>
    <t>2.3.</t>
  </si>
  <si>
    <t>гр.0</t>
  </si>
  <si>
    <t>гр.1</t>
  </si>
  <si>
    <t>гр.2</t>
  </si>
  <si>
    <t>1.</t>
  </si>
  <si>
    <t>2.4.</t>
  </si>
  <si>
    <t>2.1.9.</t>
  </si>
  <si>
    <t>2.1.10.</t>
  </si>
  <si>
    <t>владение, пользование и распоряжение имуществом, находящимся в муниципальной собственности муниципального района</t>
  </si>
  <si>
    <t>РМ-А-1000</t>
  </si>
  <si>
    <t>2.1.11.</t>
  </si>
  <si>
    <t>РМ-А-1100</t>
  </si>
  <si>
    <t>2.1.12.</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</si>
  <si>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</si>
  <si>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</si>
  <si>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</si>
  <si>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</si>
  <si>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</si>
  <si>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2.1.15.</t>
  </si>
  <si>
    <t>2.1.16.</t>
  </si>
  <si>
    <t>2.1.17.</t>
  </si>
  <si>
    <t>2.1.18.</t>
  </si>
  <si>
    <t xml:space="preserve">Федеральный закон от 06.10.2003 № 131-ФЗ "Об общих принципах организации местного самоуправления в Российской Федерации".
</t>
  </si>
  <si>
    <t xml:space="preserve"> п.9 ст.34
</t>
  </si>
  <si>
    <t xml:space="preserve">08.10.2003-01.01.2999
</t>
  </si>
  <si>
    <t xml:space="preserve">0503
</t>
  </si>
  <si>
    <t xml:space="preserve">0501
</t>
  </si>
  <si>
    <t xml:space="preserve">Федеральный закон от 06.10.2003 № 131-ФЗ "Об общих принципах организации местного самоуправления в Российской Федерации".
Федеральный закон от 21.07.2007 № 185-ФЗ "О Фонде содействия реформированию жилищно-коммунального хозяйства".
</t>
  </si>
  <si>
    <t xml:space="preserve">08.10.2003-01.01.2999
07.08.2007-01.01.2999
</t>
  </si>
  <si>
    <t xml:space="preserve">0310
</t>
  </si>
  <si>
    <t xml:space="preserve">0801
</t>
  </si>
  <si>
    <t xml:space="preserve"> подп.19 п.1 ст.14
</t>
  </si>
  <si>
    <t xml:space="preserve">0412
</t>
  </si>
  <si>
    <t xml:space="preserve"> подп.20 п.1 ст.14
</t>
  </si>
  <si>
    <t xml:space="preserve"> подп.21 п.1 ст.14
</t>
  </si>
  <si>
    <t xml:space="preserve"> подп.22 п.1 ст.14
</t>
  </si>
  <si>
    <t xml:space="preserve">0309
</t>
  </si>
  <si>
    <t xml:space="preserve"> п.4 ст.15
</t>
  </si>
  <si>
    <t xml:space="preserve">0203
</t>
  </si>
  <si>
    <t xml:space="preserve">Федеральный закон от 28.03.1998 № 53-ФЗ "О воинской обязанности и военной службе".
</t>
  </si>
  <si>
    <t xml:space="preserve"> абз.2,22 п.2 ст.8
</t>
  </si>
  <si>
    <t xml:space="preserve">02.04.1998-01.01.2999
</t>
  </si>
  <si>
    <t xml:space="preserve"> подп.1 п.1 ст.14.1
</t>
  </si>
  <si>
    <t xml:space="preserve">1003
</t>
  </si>
  <si>
    <t xml:space="preserve">Федеральный закон от 06.10.2003 № 131-ФЗ "Об общих принципах организации местного самоуправления в Российской Федерации".
Федеральный закон от 06.10.2003 № 131-ФЗ "Об общих принципах организации местного самоуправления в Российской Федерации".
</t>
  </si>
  <si>
    <t xml:space="preserve"> п.2 ст.14.1
 п.2 ст.16.1
</t>
  </si>
  <si>
    <t xml:space="preserve">08.10.2003-01.01.2999
08.10.2003-01.01.2999
</t>
  </si>
  <si>
    <t xml:space="preserve">Закон Республики Башкортостан от 28.03.2006 № 288-з "О порядке назначения и выплаты пенсии на муниципальной службе в Республике Башкортостан".
</t>
  </si>
  <si>
    <t xml:space="preserve"> ч.1 ст.8
</t>
  </si>
  <si>
    <t xml:space="preserve">15.04.2006-01.01.2999
</t>
  </si>
  <si>
    <t xml:space="preserve"> подп.7 п.1 ст.17
</t>
  </si>
  <si>
    <t xml:space="preserve"> подп.3 п.1 ст.15
</t>
  </si>
  <si>
    <t xml:space="preserve">0502
</t>
  </si>
  <si>
    <t xml:space="preserve"> подп.4 п.1 ст.15
</t>
  </si>
  <si>
    <t xml:space="preserve">0409
</t>
  </si>
  <si>
    <t xml:space="preserve"> подп.5 п.1 ст.15
</t>
  </si>
  <si>
    <t xml:space="preserve">0408
</t>
  </si>
  <si>
    <t xml:space="preserve"> подп.6 п.1 ст.15
</t>
  </si>
  <si>
    <t xml:space="preserve"> подп.11 п.1 ст.15
</t>
  </si>
  <si>
    <t xml:space="preserve">Закон Республики Башкортостан от 31.12.1999 № 44-з "Об основных гарантиях прав ребенка в Республике Башкортостан".
</t>
  </si>
  <si>
    <t xml:space="preserve"> п.1 ст.12
</t>
  </si>
  <si>
    <t xml:space="preserve">11.04.2000-01.01.2999
</t>
  </si>
  <si>
    <t xml:space="preserve"> подп.15 п.1 ст.15
</t>
  </si>
  <si>
    <t xml:space="preserve"> подп.19 п.1 ст.15
</t>
  </si>
  <si>
    <t xml:space="preserve"> подп.19.1 п.1 ст.15
</t>
  </si>
  <si>
    <t xml:space="preserve"> подп.20 п.1 ст.15
</t>
  </si>
  <si>
    <t xml:space="preserve"> подп.21 п.1 ст.15
</t>
  </si>
  <si>
    <t xml:space="preserve"> подп.25 п.1 ст.15
</t>
  </si>
  <si>
    <t xml:space="preserve">Постановление Правительства Республики Башкортостан от 30.11.2007 № 348 "О республиканской программе развития сельского хозяйства и регулирования рынков сельскохозяйственной продукции, сырья и продовольствия на 2008-2012 годы".
</t>
  </si>
  <si>
    <t xml:space="preserve">в целом
</t>
  </si>
  <si>
    <t xml:space="preserve">01.01.2008-31.12.2012
</t>
  </si>
  <si>
    <t xml:space="preserve"> подп.26 п.1 ст.15
</t>
  </si>
  <si>
    <t xml:space="preserve">0707
</t>
  </si>
  <si>
    <t xml:space="preserve"> подп.27 п.1 ст.15
</t>
  </si>
  <si>
    <t xml:space="preserve">1001
</t>
  </si>
  <si>
    <t xml:space="preserve">0107
</t>
  </si>
  <si>
    <t xml:space="preserve">Федеральный закон от 06.10.1999 № 184-ФЗ "Об общих принципах организации законодательных (представительных) и исполнительных органов власти субъектов Российской Федерации".
</t>
  </si>
  <si>
    <t xml:space="preserve"> подп.13 п.2 ст.26.3
</t>
  </si>
  <si>
    <t xml:space="preserve">19.10.1999-01.01.2999
</t>
  </si>
  <si>
    <t xml:space="preserve"> подп.24 п.2 ст.26.3
</t>
  </si>
  <si>
    <t xml:space="preserve">Закон Республики Башкортостан от 24.07.2000 № 87-з "О государственной поддержке многодетных семей в Республике Башкортостан".
</t>
  </si>
  <si>
    <t xml:space="preserve"> ст.5
</t>
  </si>
  <si>
    <t xml:space="preserve">31.08.2000-01.01.2999
</t>
  </si>
  <si>
    <t xml:space="preserve">Закон Республики Башкортостан от 28.12.2005 № 260-з "О наделении органов местного самоуправления отдельными государственными полномочиями Республики Башкортостан".
</t>
  </si>
  <si>
    <t xml:space="preserve"> п.2 ч.1 ст.1
</t>
  </si>
  <si>
    <t xml:space="preserve">01.01.2006-01.01.2999
</t>
  </si>
  <si>
    <t xml:space="preserve"> п.4 ч.1 ст.1
</t>
  </si>
  <si>
    <t xml:space="preserve">Закон Республики Башкортостан от 10.10.2006 № 354-з "О наделении органов местного самоуправления государственными полномочиями Республики Башкортостан по созданию и обеспечению деятельности административных комиссий".
</t>
  </si>
  <si>
    <t xml:space="preserve"> ч.1 ст.1
</t>
  </si>
  <si>
    <t xml:space="preserve">01.01.2007-01.01.2999
</t>
  </si>
  <si>
    <t xml:space="preserve">1004
</t>
  </si>
  <si>
    <t xml:space="preserve"> подп.13.1 п.2 ст.26.3
</t>
  </si>
  <si>
    <t xml:space="preserve">Федеральный закон от 19.05.1995 № 81-ФЗ "О государственных пособиях гражданам, имеющим детей".
</t>
  </si>
  <si>
    <t xml:space="preserve"> ч.1,2 ст.4.1
</t>
  </si>
  <si>
    <t xml:space="preserve">24.05.1995-01.01.2999
</t>
  </si>
  <si>
    <t xml:space="preserve"> п.2 ст.15.1
</t>
  </si>
  <si>
    <t>РМ-А-1800</t>
  </si>
  <si>
    <t xml:space="preserve">0701     0702   </t>
  </si>
  <si>
    <t>РМ-Б-2800</t>
  </si>
  <si>
    <t>РМ-Г-5500</t>
  </si>
  <si>
    <t>РП-Б-2000</t>
  </si>
  <si>
    <t>РМ-Б-6800</t>
  </si>
  <si>
    <t xml:space="preserve">         0113
</t>
  </si>
  <si>
    <t>2.2.5.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</si>
  <si>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жилищного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t>
  </si>
  <si>
    <t>2.2.6.</t>
  </si>
  <si>
    <t>мероприятия по временному социально-бытовому устройству лиц, вынужденно покинувших территорию Украины и находящихся в пунктах временного размещения</t>
  </si>
  <si>
    <t>п. 22 Приложение 1</t>
  </si>
  <si>
    <t>12.11.2014 - 01.01.2999</t>
  </si>
  <si>
    <t xml:space="preserve"> ст 14 п 1 пп 12</t>
  </si>
  <si>
    <t xml:space="preserve">Решения Советов сельских поселений "Об утверждении бюджетов сельских поселений на 2014-2016 г.г. Уставы Сельских поселений" Положение о бюджетном процессе СП"    </t>
  </si>
  <si>
    <t xml:space="preserve">Решения Советов МР Мелеузовский район РБ "Об утверждении бюджетов сельских поселений на 2014-2016 г.г. Устав МР Мелеузовский район РБ" Положение о бюджетном процессе МР МР РБ"   </t>
  </si>
  <si>
    <t>Решения Советов сельских поселений "Об утверждении бюджетов сельских поселений на 2014-2016 г.г. Уставы Сельских поселений" Положение о бюджетном процессе СП"    Муниципальная программа  "Благоустройство и дорожное хозяйство в поселении..."</t>
  </si>
  <si>
    <t>Решения Советов сельских поселений "Об утверждении бюджетов сельских поселений на 2014-2016 г.г. Уставы Сельских поселений" Положение о бюджетном процессе СП" Муниципальная программа  "Благоустройство и дорожное хозяйство в поселении..."</t>
  </si>
  <si>
    <t>Решения Советов сельских поселений "О внесении изменений в решения совета "Об утверждении бюджетов сельских поселений на 2014-2016 г.г. Муниципальная программа  "Развитие культуры в поселении..."</t>
  </si>
  <si>
    <t>_____________________</t>
  </si>
  <si>
    <t>1.3.2.</t>
  </si>
  <si>
    <t>РП-В-6800</t>
  </si>
  <si>
    <t>запланировано                     2015</t>
  </si>
  <si>
    <t>фактически исполнено         2015</t>
  </si>
  <si>
    <t>очередной финансовый год                2017</t>
  </si>
  <si>
    <t>финансовый год +1          2018</t>
  </si>
  <si>
    <t>РП-А-1600</t>
  </si>
  <si>
    <t>РП-Б-3900</t>
  </si>
  <si>
    <t>РМ-Б-6700</t>
  </si>
  <si>
    <t>РМ-Г-4700-01-10</t>
  </si>
  <si>
    <t>РМ-А-8500</t>
  </si>
  <si>
    <t>РМ-В-2500</t>
  </si>
  <si>
    <t>РМ-В-7000</t>
  </si>
  <si>
    <t>РМ-А-0200</t>
  </si>
  <si>
    <t xml:space="preserve">   
0502
</t>
  </si>
  <si>
    <t xml:space="preserve">  0409
</t>
  </si>
  <si>
    <t>участие в предупреждении и ликвидации последствий чрезвычайных ситуаций в границах поселения</t>
  </si>
  <si>
    <t>0309</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</si>
  <si>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</si>
  <si>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0113      0503</t>
  </si>
  <si>
    <t>0111   0309</t>
  </si>
  <si>
    <t>полномочиями в сфере водоснабжения и водоотведения, предусмотренными Федеральным законом "О водоснабжении и водоотведении</t>
  </si>
  <si>
    <t>0801</t>
  </si>
  <si>
    <t>выплата денежных премий победителям конкурса "Лучшее муниципальное образование Республики Башкортостан"</t>
  </si>
  <si>
    <t>0405</t>
  </si>
  <si>
    <t>организация проведения мероприятий по отлову и содержанию безнадзорных животных</t>
  </si>
  <si>
    <t>0702
0707
1003
1004</t>
  </si>
  <si>
    <t xml:space="preserve">0113
</t>
  </si>
  <si>
    <t>0113  1004</t>
  </si>
  <si>
    <t>подготовка и проведение Всероссийской сельскохозяйственной переписи</t>
  </si>
  <si>
    <t>предоставление мер социальной поддержки и социальных выплат, установленных решениями органов местного самоуправления</t>
  </si>
  <si>
    <t>0501
1003</t>
  </si>
  <si>
    <t xml:space="preserve">0405
1003
</t>
  </si>
  <si>
    <t>Расходные обязательства муниципального района</t>
  </si>
  <si>
    <t>ИТОГО расходные обязательства муниципального района</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</si>
  <si>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</si>
  <si>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</si>
  <si>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предусмотренным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</si>
  <si>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</si>
  <si>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предусмотренным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муниципального земельного контроля за использованием земель поселения</t>
  </si>
  <si>
    <t>финансовый год +2                            2019</t>
  </si>
  <si>
    <t>отчет                 2016</t>
  </si>
  <si>
    <t>создание условий для поселений, входящих в состав муниципального района, услугами по организации досуга и услугами организаций культуры</t>
  </si>
  <si>
    <t>РП-В-2800</t>
  </si>
  <si>
    <t>1.3.3.</t>
  </si>
  <si>
    <t xml:space="preserve">0102,
0104,    0113
</t>
  </si>
  <si>
    <t>0801,
0804</t>
  </si>
  <si>
    <t>Г.Ф. Тагирова</t>
  </si>
  <si>
    <t>Заместитель начальника-начальник бюджетного отдела</t>
  </si>
  <si>
    <t xml:space="preserve">0103,
0104,   0113,
1001
</t>
  </si>
  <si>
    <t xml:space="preserve">0701,
0702, 0703
0705,
0707,
0709,  1003
</t>
  </si>
  <si>
    <t>0801,             1201</t>
  </si>
  <si>
    <t xml:space="preserve">0405,
0412
</t>
  </si>
  <si>
    <t xml:space="preserve">0701,  0702
</t>
  </si>
  <si>
    <t>0702
0707
1004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</si>
  <si>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</si>
  <si>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участие в предупреждении и ликвидации последствий чрезвычайных ситуаций на территории муниципального района</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</si>
  <si>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</si>
  <si>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</si>
  <si>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</si>
  <si>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</si>
  <si>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</si>
  <si>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социальная поддержка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организация предоставления гражданам субсидий на оплату жилых помещений и коммунальных услуг</t>
  </si>
  <si>
    <t>социальная поддержка детей-сирот и детей, оставшихся без попечения родителей (за исключением детей, обучающихся в федеральных образовательных учреждениях)</t>
  </si>
  <si>
    <t>социальная поддержка учащихся муниципальных общеобразовательных учреждений из многодетных семей по обеспечению бесплатным питанием и школьной формой либо заменяющим её комплектом детской одежды для посещения школьных занятий</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</si>
  <si>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</si>
  <si>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образование и обеспечение в пределах муниципального образования деятельности комиссий по делам несовершеннолетних и защите их прав</t>
  </si>
  <si>
    <t>создание административных комиссий, организационное, финансовое и материально-техническое обеспечение их деятельности</t>
  </si>
  <si>
    <t>выплата компенсации части родительской платы за содержание детей в государственных и муниципальных образовательных учреждениях, реализующих основную общеобразовательную программу дошкольного образования</t>
  </si>
  <si>
    <t>мероприятия по развитию объектов социальной сферы и инженерной инфраструктуры села</t>
  </si>
  <si>
    <t>мероприятия по развитию газификации в сельской местности</t>
  </si>
  <si>
    <t>мероприятия по развитию водоснабжения в сельской местности</t>
  </si>
  <si>
    <t>мероприятия по развитию комплексной компактной застройки в сельской местности</t>
  </si>
  <si>
    <t>улучшение жилищных условий граждан, проживающих в сельской местности</t>
  </si>
  <si>
    <t>2.2.7.</t>
  </si>
  <si>
    <t>2.3.6.1.</t>
  </si>
  <si>
    <t>2.3.6.2.</t>
  </si>
  <si>
    <t>2.3.6.3.</t>
  </si>
  <si>
    <t>1. Решения Советов сельских поселений "Об утверждении бюджетов сельских поселений на 2016-2018 г.г.;                                                            2. Уставы Сельских поселений;                          3. Положение о бюджетном процессе в сельском поселении";                                                             4. Муниципальная программа "Социальное развитие сельского поселения муниципального района Мелеузовский район Республики Башкортостан"</t>
  </si>
  <si>
    <t xml:space="preserve">1. Решения Советов сельских поселений "Об утверждении бюджетов сельских поселений на 2016-2018 г.г.;                                                            2. Уставы Сельских поселений;                          3. Положение о бюджетном процессе в сельском поселении";                                                             4. Муниципальная программа "Социальное развитие сельского поселения муниципального района Мелеузовский район Республики Башкортостан"    </t>
  </si>
  <si>
    <t xml:space="preserve">1. Решения Советов сельских поселений "Об утверждении бюджетов сельских поселений на 2016-2018 г.г.;                                                            2. Уставы Сельских поселений;                          3. Положение о бюджетном процессе в сельском поселении";                                                             4. Муниципальная программа "Социальное развитие сельского поселения муниципального района Мелеузовский район Республики Башкортостан"  </t>
  </si>
  <si>
    <t xml:space="preserve">1. Решения Советов сельских поселений "Об утверждении бюджетов сельских поселений на 2016-2018 г.г.;                                                            2. Уставы Сельских поселений;                          3. Положение о бюджетном процессе в сельском поселении";                                                             4. Муниципальная программа "Социальное развитие сельского поселения муниципального района Мелеузовский район Республики Башкортостан" </t>
  </si>
  <si>
    <t>1. Решения Советов сельских поселений "Об утверждении бюджетов сельских поселений на 2016-2018 г.г.;                                                            2. Уставы Сельских поселений;                          3. Положение о бюджетном процессе в сельском поселении";                                                             4. Муниципальная программа "Социальное развитие сельского поселения муниципального района Мелеузовский район Республики Башкортостан";                                                                       5. Решения Советов муниципального района Мелеузовский район Республики Башкортостан "Об  утверждении соглашения между органами местного самоуправления муниципального района Мелеузовский район и сельскими поселениями о передачи поселениям части полномочий"</t>
  </si>
  <si>
    <t>ст. 14 п. 1 пп. 8</t>
  </si>
  <si>
    <t>ст 17 п 1 пп3</t>
  </si>
  <si>
    <t>Постановление Правительства Республики Башкортостан Об утверждении Правил формирования и реализации республиканской адресной инвестиционной программы</t>
  </si>
  <si>
    <t>в целом</t>
  </si>
  <si>
    <t>Федеральный закон от 06.10.2003 № 131-ФЗ "Об общих принципах организации местного самоуправления в Российской Федерации</t>
  </si>
  <si>
    <t>Закон Республики Башкортостан "О ветеринарии"</t>
  </si>
  <si>
    <t>ст. 5 ч. 4</t>
  </si>
  <si>
    <t>Свод реестров расходных обязательств поселений, входящих в состав муниципального района Мелеузовский район, и реестр расходных обязательств муниципального района Мелеузовский район за 2016 год (уточненный)</t>
  </si>
  <si>
    <t>Устав муниципального района Мелеузовский район РБ                    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                                              Муниципальная программа "Развитие муниципальной службы в муниципальном районе Мелеузовский район Республики Башкортостан"</t>
  </si>
  <si>
    <t>Устав муниципального района Мелеузовский район РБ  ,                                    Муниципальная программа "Развитие культуры в муниципальном районе Мелеузовский район Республики Башкортостан"</t>
  </si>
  <si>
    <t>Устав муниципального района Мелеузовский район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</si>
  <si>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Устав муниципального района Мелеузовский район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</si>
  <si>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Устав муниципального района Мелеузовский район РБ                                                     Муниципальная программа "Дорожное хозяйство и транспортное обслуживание муниципального района Мелеузовский район Республики Башкортостан"</t>
  </si>
  <si>
    <t>Устав муниципального района Мелеузовский район РБ                                 Муниципальная программа "Развитие муниципальной службы в муниципальном районе Мелеузовский район Республики Башкортостан"</t>
  </si>
  <si>
    <t>Устав муниципального района Мелеузовский район РБ                                           Муниципальная программа "Дорожное хозяйство и транспортное обслуживание муниципального района Мелеузовский район Республики Башкортостан"</t>
  </si>
  <si>
    <t>Устав муниципального района Мелеузовский район РБ                                                       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</si>
  <si>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Устав муниципального района Мелеузовский район РБ                                                             Муниципальная программа "Развитие культуры в муниципальном районе Мелеузовский район Республики Башкортостан"</t>
  </si>
  <si>
    <t>Устав муниципального района Мелеузовский район РБ                                                            Муниципальная программа "Развитие культуры в муниципальном районе Мелеузовский район Республики Башкортостан"</t>
  </si>
  <si>
    <t>Устав муниципального района Мелеузовский район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</si>
  <si>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Устав муниципального района Мелеузовский район РБ                                                         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</si>
  <si>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Устав муниципального района Мелеузовский район РБ                                                            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                                                  Муниципальная программа "Обеспечение общественной безопасности в муниципальном районе Мелеузовский район Республики Башкортостан"</t>
  </si>
  <si>
    <t>Устав муниципального района Мелеузовский район РБ                                                                     Муниципальная программа "Развитие молодежной политики, физкультуры и спорта в муниципальном районе Мелеузовский район Республики Башкортостан"</t>
  </si>
  <si>
    <t>Устав муниципального района Мелеузовский район РБ                                                                    Муниципальная программа "Развитие молодежной политики, физкультуры и спорта в муниципальном районе Мелеузовский район Республики Башкортостан"</t>
  </si>
  <si>
    <t>Устав муниципального района Мелеузовский район РБ      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                                                      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</si>
  <si>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"Социальная поддержка граждан в муниципальном районе Мелеузовский район Республики Башкортостан"</t>
  </si>
  <si>
    <t xml:space="preserve">Договора между Администрацией муниц. р-на Мелеузовский район и Мелеузовской горрайорганизацией ветеранов», РО ОООИ «Всероссийское общество глухих» по РБ, Первичной территориальной организацией союза ветеранов Афганистана Г. Мелеуза, Мелеузовской ГРО БРО ВОИ от 20.01.2016 г.                                                                          Муниципальная программа "Развитие средств массовой информации и информационного общества в муниципальном районе  Мелеузовский район Республики Башкортостан";   </t>
  </si>
  <si>
    <t xml:space="preserve">  абз.2 подп.б п.2 </t>
  </si>
  <si>
    <t>п.2 ст. 15</t>
  </si>
  <si>
    <t>п.2 ст. 15.1</t>
  </si>
  <si>
    <t>Федеральный закон от 06.10.2003 № 131-ФЗ "Об общих принципах организации местного самоуправления в Российской Федерации".                                                                                                                                       Постановление Правительства Российской Федерации от 15.07.2013 г. № 598 "О федеральной целевой программе "Устойчивое развитие сельских территорий на 2014-2017 годы и на период до 2020 года"".</t>
  </si>
  <si>
    <t>Постановление Правительства Российской Федерации от 15.07.2013 г. № 598 "О федеральной целевой программе "Устойчивое развитие сельских территорий на 2014-2017 годы и на период до 2020 года"".</t>
  </si>
  <si>
    <t xml:space="preserve">  п.2 ст. 15.1</t>
  </si>
  <si>
    <t>ст.19</t>
  </si>
  <si>
    <t>Закон Республики Башкортостан от 02.12.2005 г. № 250-з "О регулировании жилищных отношений в Республике Башкортостан".</t>
  </si>
  <si>
    <t>12.12.2005-01.01.2999</t>
  </si>
  <si>
    <t>15.07.2013-01.01.2020</t>
  </si>
  <si>
    <t>10.08.2012-01.01.2999</t>
  </si>
  <si>
    <t>Постановление Правительства Республики Башкортостан от 10.08.2012 г. № 285 "Об утверждении Правил формирования и реализации республиканской адресной инвестиционной программы".</t>
  </si>
  <si>
    <t>Соглашения между Министерством сельского хозяйства Республики Башкортостан и Администрацией муниципального района Мелеузовский района РБ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</si>
  <si>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 xml:space="preserve">Федеральный закон от 06.10.2003 № 131-ФЗ "Об общих принципах организации местного самоуправления в Российской Федерации".     </t>
  </si>
  <si>
    <t xml:space="preserve"> подп.4 п.1 ст.15
</t>
  </si>
  <si>
    <t>01.01.2016 -31.12.2016</t>
  </si>
  <si>
    <t>Распоряжение Правительства Республики Башкортостан от 12.11.2014 г. № 1204-р (ред. от 22.12.2014 г. № 1445-р)</t>
  </si>
  <si>
    <t>Решение Совета муниципального района Мелеузовский район Республики Башкортостан "О бюджете МР МР РБ на 2016-2018 г.г." , Положение о бюджетном процессе МР МР РБ" Муниципальная программа "Развитие муниципальной службы в муниципальном районе Мелеузовский район Республики Башкортостан"</t>
  </si>
  <si>
    <t>Постановление Правительства Республики Башкортостан от 28.10.2013 г. № 484 "О порядке предоставления из бюджета Республики Башкортостан субсидий бюджетам муниципальных районов и городских округов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 педагогических работников муниципальных учреждений дополнительного образования - до средней заработной платы учителей в РБ"</t>
  </si>
  <si>
    <t>28.10.2013-31.12.2017</t>
  </si>
  <si>
    <t>Постановление Правительства Республики Башкортостан от 04.05.2010 г. № 159 "Об утверждении порядка и условий предоставления межбюджетных трансфертов из бюджета Республики Башкортостан и общего порядка и условий предоставления межбюджетных трансфертов из местных бюджетов"</t>
  </si>
  <si>
    <t>04.05.2010-01.12.2999</t>
  </si>
  <si>
    <t>01.01.2016-31.12.2016г.г.</t>
  </si>
  <si>
    <t xml:space="preserve">В целом        </t>
  </si>
  <si>
    <t>Закон Республики Башкортостан от 02.03.2016 г. № 337-з "О наделении органов местного самоуправления муниципальных районов и городских округов Республики Башкортостан государственными полномочиями по подготовке и проведению Всероссийской сельскохозяйственной переписи 2016 года"</t>
  </si>
  <si>
    <t>02.03.2016-31.12.2016</t>
  </si>
  <si>
    <t xml:space="preserve">01.01.2016-31.12.2016    </t>
  </si>
  <si>
    <t>2014-2016</t>
  </si>
  <si>
    <t>1. Решения Советов сельских поселений "Об утверждении бюджетов сельских поселений на 2016-2018 г.г.;                                                            2. Уставы Сельских поселений;                          3. Положение о бюджетном процессе в сельском поселении";                                                             4. Муниципальная программа "Развитие культуры в городском поселении г. Мелеуз муниципального района Мелеузовский район Республики Башкортостан"</t>
  </si>
  <si>
    <t xml:space="preserve">01.01.2016-01.01.2021
</t>
  </si>
  <si>
    <t xml:space="preserve">01.01.2014-01.01.2021
</t>
  </si>
  <si>
    <t>Устав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                                                                                Муниципальная программа "Развитие культуры в муниципальном районе Мелеузовский район Республики Башкортостан"                                                  Муниципальная программа "Обеспечение общественной безопасности в муниципальном районе Мелеузовский район Республики Башкортостан"</t>
  </si>
  <si>
    <t>01.01.2016-31.12.2016</t>
  </si>
  <si>
    <t>Соглашение между Администрацией муниципального района Мелеузовский район РБ и Управлением ветеринарии РБ</t>
  </si>
  <si>
    <t>Соглашения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t>
  </si>
  <si>
    <t>Соглашение между Администрацией муниципального района Мелеузовский район РБ  и  Государственным комитетом РБ по делам юстиции                                                                                    Муниципальная программа "Развитие муниципальной службы в муниципальном районе Мелеузовский район Республики Башкортостан"</t>
  </si>
  <si>
    <t>Соглашение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                                                                                                                          Муниципальная программа "Развитие муниципальной службы в муниципальном районе Мелеузовский район Республики Башкортостан"</t>
  </si>
  <si>
    <t>Соглашение между Министерством образования РБ и Администрацией муниципального района Мелеузовский район РБ                                                                                                Муниципальная программа "Развитие муниципальной службы в муниципальном районе Мелеузовский район Республики Башкортостан"</t>
  </si>
  <si>
    <t>Соглашение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t>
  </si>
  <si>
    <t>Соглашение между Министерством образования РБ и Администрацией муниципального района Мелеузовский район РБ                                                                         Муниципальная программа "Развитие системы образования муниципального района Мелеузовский район Республики Башкортостан"</t>
  </si>
  <si>
    <t>Соглашение между Администрацией муниципального района Мелеузовский район РБ и администрациями поселений</t>
  </si>
  <si>
    <t>2016 г.</t>
  </si>
  <si>
    <t>Соглашение между Министерством жилищно-коммунального хозяйства РБ и Администрацией муниципального района Мелеузовский район РБ ,                                                                             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</si>
  <si>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01.01.2016-31.12.2021  г.г.</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</si>
</sst>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_-* #,##0.000_р_._-;\-* #,##0.000_р_._-;_-* &quot;-&quot;??_р_._-;_-@_-"/>
    <numFmt numFmtId="166" formatCode="_-* #,##0.0_р_._-;\-* #,##0.0_р_._-;_-* &quot;-&quot;??_р_._-;_-@_-"/>
    <numFmt numFmtId="167" formatCode="_-* #,##0_р_._-;\-* #,##0_р_._-;_-* &quot;-&quot;??_р_._-;_-@_-"/>
    <numFmt numFmtId="168" formatCode="_-* #,##0.0_р_._-;\-* #,##0.0_р_._-;_-* &quot;-&quot;?_р_._-;_-@_-"/>
    <numFmt numFmtId="169" formatCode="0.0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FC19]d\ mmmm\ yyyy\ &quot;г.&quot;"/>
    <numFmt numFmtId="175" formatCode="#,##0.0"/>
  </numFmts>
  <fonts count="45">
    <font>
      <sz val="10"/>
      <name val="Arial Cyr"/>
      <family val="0"/>
    </font>
    <font>
      <u val="single"/>
      <sz val="10"/>
      <color indexed="12"/>
      <name val="Arial Cyr"/>
      <family val="0"/>
    </font>
    <font>
      <u val="single"/>
      <sz val="10"/>
      <color indexed="36"/>
      <name val="Arial Cyr"/>
      <family val="0"/>
    </font>
    <font>
      <sz val="10"/>
      <name val="Arial"/>
      <family val="2"/>
    </font>
    <font>
      <sz val="8"/>
      <name val="Times New Roman"/>
      <family val="1"/>
    </font>
    <font>
      <b/>
      <sz val="8"/>
      <color indexed="8"/>
      <name val="Times New Roman"/>
      <family val="1"/>
    </font>
    <font>
      <sz val="8"/>
      <color indexed="8"/>
      <name val="Times New Roman"/>
      <family val="1"/>
    </font>
    <font>
      <b/>
      <sz val="12"/>
      <color indexed="8"/>
      <name val="Times New Roman"/>
      <family val="1"/>
    </font>
    <font>
      <sz val="16"/>
      <name val="Times New Roman"/>
      <family val="1"/>
    </font>
    <font>
      <sz val="16"/>
      <name val="Arial Cyr"/>
      <family val="0"/>
    </font>
    <font>
      <sz val="1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10"/>
      <name val="Calibri"/>
      <family val="2"/>
    </font>
    <font>
      <sz val="11"/>
      <color indexed="52"/>
      <name val="Calibri"/>
      <family val="2"/>
    </font>
    <font>
      <sz val="11"/>
      <color indexed="12"/>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lignment/>
      <protection/>
    </xf>
    <xf numFmtId="0" fontId="2"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85">
    <xf numFmtId="0" fontId="0" fillId="0" borderId="0" xfId="0" applyAlignment="1">
      <alignment/>
    </xf>
    <xf numFmtId="0" fontId="6" fillId="0" borderId="0" xfId="0" applyNumberFormat="1" applyFont="1" applyFill="1" applyBorder="1" applyAlignment="1" applyProtection="1">
      <alignment horizontal="center" vertical="top"/>
      <protection/>
    </xf>
    <xf numFmtId="0" fontId="4" fillId="0" borderId="0" xfId="53" applyFont="1" applyFill="1" applyAlignment="1">
      <alignment horizontal="center"/>
      <protection/>
    </xf>
    <xf numFmtId="0" fontId="4" fillId="0" borderId="0" xfId="53" applyFont="1" applyFill="1">
      <alignment/>
      <protection/>
    </xf>
    <xf numFmtId="0" fontId="5" fillId="0" borderId="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center" wrapText="1"/>
      <protection/>
    </xf>
    <xf numFmtId="2"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right" vertical="center" wrapText="1" shrinkToFit="1"/>
      <protection locked="0"/>
    </xf>
    <xf numFmtId="0" fontId="6" fillId="0" borderId="10" xfId="0" applyNumberFormat="1" applyFont="1" applyFill="1" applyBorder="1" applyAlignment="1" applyProtection="1">
      <alignment horizontal="center" vertical="center" wrapText="1" shrinkToFit="1"/>
      <protection locked="0"/>
    </xf>
    <xf numFmtId="0" fontId="4" fillId="0" borderId="10"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locked="0"/>
    </xf>
    <xf numFmtId="175" fontId="6" fillId="0" borderId="10" xfId="0" applyNumberFormat="1" applyFont="1" applyFill="1" applyBorder="1" applyAlignment="1" applyProtection="1">
      <alignment horizontal="center" vertical="center" wrapText="1" shrinkToFit="1"/>
      <protection locked="0"/>
    </xf>
    <xf numFmtId="0" fontId="6" fillId="0" borderId="10" xfId="0" applyNumberFormat="1" applyFont="1" applyFill="1" applyBorder="1" applyAlignment="1" applyProtection="1">
      <alignment horizontal="left" vertical="center" wrapText="1"/>
      <protection/>
    </xf>
    <xf numFmtId="175" fontId="6" fillId="0" borderId="10"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pplyProtection="1">
      <alignment horizontal="left" vertical="center" wrapText="1"/>
      <protection/>
    </xf>
    <xf numFmtId="0" fontId="4" fillId="0" borderId="0" xfId="53" applyFont="1" applyFill="1" applyAlignment="1">
      <alignment horizontal="left" vertical="center" wrapText="1"/>
      <protection/>
    </xf>
    <xf numFmtId="14" fontId="6" fillId="0" borderId="10" xfId="0" applyNumberFormat="1" applyFont="1" applyFill="1" applyBorder="1" applyAlignment="1" applyProtection="1">
      <alignment horizontal="center" vertical="top" wrapText="1"/>
      <protection/>
    </xf>
    <xf numFmtId="49" fontId="6" fillId="0" borderId="10" xfId="0" applyNumberFormat="1" applyFont="1" applyFill="1" applyBorder="1" applyAlignment="1" applyProtection="1">
      <alignment horizontal="left" vertical="center" wrapText="1"/>
      <protection locked="0"/>
    </xf>
    <xf numFmtId="49" fontId="4" fillId="0" borderId="10" xfId="0" applyNumberFormat="1" applyFont="1" applyFill="1" applyBorder="1" applyAlignment="1">
      <alignment horizontal="left" vertical="center" wrapText="1"/>
    </xf>
    <xf numFmtId="0" fontId="4" fillId="0" borderId="10" xfId="0" applyFont="1" applyFill="1" applyBorder="1" applyAlignment="1">
      <alignment horizontal="left" vertical="center" wrapText="1"/>
    </xf>
    <xf numFmtId="175" fontId="4" fillId="0" borderId="10" xfId="0" applyNumberFormat="1" applyFont="1" applyFill="1" applyBorder="1" applyAlignment="1">
      <alignment horizontal="center" vertical="center" wrapText="1"/>
    </xf>
    <xf numFmtId="175" fontId="4" fillId="0" borderId="10" xfId="0" applyNumberFormat="1" applyFont="1" applyFill="1" applyBorder="1" applyAlignment="1">
      <alignment horizontal="center" vertical="center" shrinkToFit="1"/>
    </xf>
    <xf numFmtId="0" fontId="4" fillId="0" borderId="10"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alignment/>
    </xf>
    <xf numFmtId="0" fontId="4" fillId="0" borderId="10" xfId="0" applyFont="1" applyFill="1" applyBorder="1" applyAlignment="1" quotePrefix="1">
      <alignment horizontal="left" vertical="center" wrapText="1"/>
    </xf>
    <xf numFmtId="49" fontId="4" fillId="0" borderId="10" xfId="0" applyNumberFormat="1" applyFont="1" applyFill="1" applyBorder="1" applyAlignment="1" quotePrefix="1">
      <alignment horizontal="left" vertical="center" wrapText="1"/>
    </xf>
    <xf numFmtId="0" fontId="4" fillId="0" borderId="10" xfId="42" applyNumberFormat="1" applyFont="1" applyFill="1" applyBorder="1" applyAlignment="1" applyProtection="1">
      <alignment horizontal="center" vertical="top" wrapText="1"/>
      <protection/>
    </xf>
    <xf numFmtId="175" fontId="4" fillId="0" borderId="10" xfId="0" applyNumberFormat="1" applyFont="1" applyFill="1" applyBorder="1" applyAlignment="1">
      <alignment horizontal="center"/>
    </xf>
    <xf numFmtId="49" fontId="4" fillId="0" borderId="10" xfId="42" applyNumberFormat="1" applyFont="1" applyFill="1" applyBorder="1" applyAlignment="1" applyProtection="1">
      <alignment horizontal="center" vertical="top" wrapText="1"/>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horizontal="center" vertical="center" wrapText="1"/>
      <protection/>
    </xf>
    <xf numFmtId="0" fontId="4" fillId="0" borderId="0" xfId="0" applyFont="1" applyFill="1" applyBorder="1" applyAlignment="1">
      <alignment vertical="center" wrapText="1"/>
    </xf>
    <xf numFmtId="49" fontId="4" fillId="0" borderId="0" xfId="0" applyNumberFormat="1" applyFont="1" applyFill="1" applyBorder="1" applyAlignment="1">
      <alignment horizontal="center" vertical="center" wrapText="1"/>
    </xf>
    <xf numFmtId="175" fontId="4" fillId="0" borderId="0" xfId="0" applyNumberFormat="1" applyFont="1" applyFill="1" applyBorder="1" applyAlignment="1">
      <alignment horizontal="center" vertical="center" wrapText="1"/>
    </xf>
    <xf numFmtId="0" fontId="4" fillId="0" borderId="0" xfId="0" applyFont="1" applyFill="1" applyAlignment="1">
      <alignment vertical="top" wrapText="1"/>
    </xf>
    <xf numFmtId="0" fontId="4" fillId="0" borderId="0" xfId="0" applyFont="1" applyFill="1" applyAlignment="1">
      <alignment vertical="center" wrapText="1"/>
    </xf>
    <xf numFmtId="175" fontId="4" fillId="0" borderId="0" xfId="0" applyNumberFormat="1" applyFont="1" applyFill="1" applyAlignment="1">
      <alignment horizontal="center"/>
    </xf>
    <xf numFmtId="175" fontId="4" fillId="0" borderId="0" xfId="0" applyNumberFormat="1" applyFont="1" applyFill="1" applyAlignment="1">
      <alignment horizontal="center" vertical="center" wrapText="1"/>
    </xf>
    <xf numFmtId="0" fontId="10" fillId="0" borderId="0" xfId="0" applyFont="1" applyFill="1" applyAlignment="1">
      <alignment vertical="top" wrapText="1"/>
    </xf>
    <xf numFmtId="0" fontId="8" fillId="0" borderId="0" xfId="0" applyFont="1" applyFill="1" applyAlignment="1">
      <alignment/>
    </xf>
    <xf numFmtId="0" fontId="10" fillId="0" borderId="0" xfId="0" applyFont="1" applyFill="1" applyAlignment="1">
      <alignment/>
    </xf>
    <xf numFmtId="0" fontId="10" fillId="0" borderId="0" xfId="0" applyFont="1" applyFill="1" applyAlignment="1">
      <alignment horizontal="center"/>
    </xf>
    <xf numFmtId="175" fontId="10" fillId="0" borderId="0" xfId="0" applyNumberFormat="1" applyFont="1" applyFill="1" applyAlignment="1">
      <alignment horizontal="center"/>
    </xf>
    <xf numFmtId="175" fontId="10" fillId="0" borderId="0" xfId="0" applyNumberFormat="1" applyFont="1" applyFill="1" applyAlignment="1">
      <alignment horizontal="center" vertical="center" wrapText="1"/>
    </xf>
    <xf numFmtId="0" fontId="8" fillId="0" borderId="0" xfId="0" applyFont="1" applyFill="1" applyAlignment="1">
      <alignment vertical="top" wrapText="1"/>
    </xf>
    <xf numFmtId="0" fontId="8" fillId="0" borderId="0" xfId="0" applyFont="1" applyFill="1" applyAlignment="1">
      <alignment/>
    </xf>
    <xf numFmtId="175" fontId="8" fillId="0" borderId="0" xfId="0" applyNumberFormat="1" applyFont="1" applyFill="1" applyAlignment="1">
      <alignment horizontal="center" vertical="center" wrapText="1"/>
    </xf>
    <xf numFmtId="0" fontId="8" fillId="0" borderId="0" xfId="0" applyFont="1" applyFill="1" applyAlignment="1">
      <alignment horizontal="center"/>
    </xf>
    <xf numFmtId="0" fontId="8" fillId="0" borderId="0" xfId="0" applyFont="1" applyFill="1" applyAlignment="1">
      <alignment horizontal="left"/>
    </xf>
    <xf numFmtId="175" fontId="8" fillId="0" borderId="0" xfId="0" applyNumberFormat="1" applyFont="1" applyFill="1" applyAlignment="1">
      <alignment horizontal="center"/>
    </xf>
    <xf numFmtId="14" fontId="8" fillId="0" borderId="0" xfId="0" applyNumberFormat="1" applyFont="1" applyFill="1" applyAlignment="1">
      <alignment horizontal="left" vertical="top" wrapText="1"/>
    </xf>
    <xf numFmtId="0" fontId="8" fillId="0" borderId="0" xfId="0" applyFont="1" applyFill="1" applyAlignment="1">
      <alignment vertical="center" wrapText="1"/>
    </xf>
    <xf numFmtId="0" fontId="4" fillId="0" borderId="0" xfId="0" applyFont="1" applyFill="1" applyAlignment="1">
      <alignment horizontal="center" vertical="center" wrapText="1"/>
    </xf>
    <xf numFmtId="0" fontId="6"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vertical="center" wrapText="1" shrinkToFit="1"/>
      <protection locked="0"/>
    </xf>
    <xf numFmtId="0" fontId="6" fillId="0" borderId="11" xfId="0" applyNumberFormat="1" applyFont="1" applyFill="1" applyBorder="1" applyAlignment="1" applyProtection="1">
      <alignment vertical="center" wrapText="1"/>
      <protection locked="0"/>
    </xf>
    <xf numFmtId="0" fontId="4" fillId="0" borderId="11" xfId="0" applyFont="1" applyFill="1" applyBorder="1" applyAlignment="1">
      <alignment vertical="center" wrapText="1"/>
    </xf>
    <xf numFmtId="0" fontId="4" fillId="0" borderId="11" xfId="0" applyFont="1" applyFill="1" applyBorder="1" applyAlignment="1">
      <alignment horizontal="left" vertical="center" wrapText="1"/>
    </xf>
    <xf numFmtId="2" fontId="4" fillId="0" borderId="11" xfId="0" applyNumberFormat="1" applyFont="1" applyFill="1" applyBorder="1" applyAlignment="1">
      <alignment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xf>
    <xf numFmtId="0" fontId="4" fillId="0" borderId="0" xfId="0" applyFont="1" applyFill="1" applyBorder="1" applyAlignment="1">
      <alignment horizontal="center"/>
    </xf>
    <xf numFmtId="0" fontId="10" fillId="0" borderId="0" xfId="0" applyFont="1" applyFill="1" applyAlignment="1">
      <alignment/>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8" fillId="0" borderId="0" xfId="0" applyFont="1" applyFill="1" applyAlignment="1">
      <alignment vertical="top" wrapText="1"/>
    </xf>
    <xf numFmtId="0" fontId="9" fillId="0" borderId="0" xfId="0" applyFont="1" applyFill="1" applyAlignment="1">
      <alignment/>
    </xf>
    <xf numFmtId="0" fontId="7" fillId="0" borderId="0" xfId="0" applyNumberFormat="1" applyFont="1" applyFill="1" applyBorder="1" applyAlignment="1" applyProtection="1">
      <alignment horizontal="center" vertical="top" wrapText="1"/>
      <protection/>
    </xf>
    <xf numFmtId="0" fontId="8" fillId="0" borderId="0" xfId="0" applyFont="1" applyFill="1" applyAlignment="1">
      <alignment horizontal="left"/>
    </xf>
    <xf numFmtId="0" fontId="8" fillId="0" borderId="0" xfId="0" applyFont="1" applyFill="1" applyAlignment="1">
      <alignment horizontal="left" vertical="top" wrapText="1"/>
    </xf>
    <xf numFmtId="0" fontId="8" fillId="0" borderId="0" xfId="0" applyFont="1" applyFill="1" applyAlignment="1">
      <alignment vertical="top"/>
    </xf>
    <xf numFmtId="0" fontId="8" fillId="0" borderId="0" xfId="0" applyFont="1" applyFill="1" applyAlignment="1">
      <alignment/>
    </xf>
    <xf numFmtId="0" fontId="10" fillId="0" borderId="0" xfId="0" applyFont="1" applyFill="1" applyAlignment="1">
      <alignment horizontal="left"/>
    </xf>
    <xf numFmtId="0" fontId="9" fillId="0" borderId="0" xfId="0" applyFont="1" applyFill="1" applyAlignment="1">
      <alignment vertical="top" wrapText="1"/>
    </xf>
    <xf numFmtId="0" fontId="4" fillId="0" borderId="10" xfId="0" applyFont="1" applyFill="1" applyBorder="1" applyAlignment="1">
      <alignment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808080"/>
      <rgbColor rgb="0000FF00"/>
      <rgbColor rgb="00FF0000"/>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38"/>
  <sheetViews>
    <sheetView tabSelected="1" zoomScalePageLayoutView="0" workbookViewId="0" topLeftCell="A1">
      <pane ySplit="6" topLeftCell="A87" activePane="bottomLeft" state="frozen"/>
      <selection pane="topLeft" activeCell="B1" sqref="B1"/>
      <selection pane="bottomLeft" activeCell="I94" sqref="I94:J94"/>
    </sheetView>
  </sheetViews>
  <sheetFormatPr defaultColWidth="9.125" defaultRowHeight="12.75"/>
  <cols>
    <col min="1" max="1" width="5.00390625" style="42" customWidth="1"/>
    <col min="2" max="2" width="41.375" style="42" customWidth="1"/>
    <col min="3" max="4" width="6.50390625" style="43" customWidth="1"/>
    <col min="5" max="5" width="21.50390625" style="28" customWidth="1"/>
    <col min="6" max="6" width="6.50390625" style="28" customWidth="1"/>
    <col min="7" max="7" width="10.625" style="28" customWidth="1"/>
    <col min="8" max="8" width="16.125" style="28" customWidth="1"/>
    <col min="9" max="9" width="8.125" style="28" customWidth="1"/>
    <col min="10" max="10" width="9.125" style="28" customWidth="1"/>
    <col min="11" max="11" width="27.375" style="28" customWidth="1"/>
    <col min="12" max="12" width="8.50390625" style="28" customWidth="1"/>
    <col min="13" max="13" width="9.625" style="28" customWidth="1"/>
    <col min="14" max="14" width="10.125" style="27" customWidth="1"/>
    <col min="15" max="16" width="9.875" style="27" customWidth="1"/>
    <col min="17" max="17" width="9.50390625" style="60" bestFit="1" customWidth="1"/>
    <col min="18" max="18" width="9.375" style="60" customWidth="1"/>
    <col min="19" max="19" width="10.875" style="60" customWidth="1"/>
    <col min="20" max="20" width="5.875" style="27" customWidth="1"/>
    <col min="21" max="28" width="9.125" style="27" customWidth="1"/>
    <col min="29" max="16384" width="9.125" style="28" customWidth="1"/>
  </cols>
  <sheetData>
    <row r="1" spans="1:28" s="3" customFormat="1" ht="15" customHeight="1">
      <c r="A1" s="77" t="s">
        <v>536</v>
      </c>
      <c r="B1" s="77"/>
      <c r="C1" s="77"/>
      <c r="D1" s="77"/>
      <c r="E1" s="77"/>
      <c r="F1" s="77"/>
      <c r="G1" s="77"/>
      <c r="H1" s="77"/>
      <c r="I1" s="77"/>
      <c r="J1" s="77"/>
      <c r="K1" s="77"/>
      <c r="L1" s="77"/>
      <c r="M1" s="77"/>
      <c r="N1" s="77"/>
      <c r="O1" s="77"/>
      <c r="P1" s="77"/>
      <c r="Q1" s="77"/>
      <c r="R1" s="77"/>
      <c r="S1" s="77"/>
      <c r="T1" s="77"/>
      <c r="U1" s="1"/>
      <c r="V1" s="1"/>
      <c r="W1" s="2"/>
      <c r="X1" s="2"/>
      <c r="Y1" s="2"/>
      <c r="Z1" s="2"/>
      <c r="AA1" s="2"/>
      <c r="AB1" s="2"/>
    </row>
    <row r="2" spans="1:28" s="3" customFormat="1" ht="9.75">
      <c r="A2" s="4"/>
      <c r="B2" s="4"/>
      <c r="C2" s="4"/>
      <c r="D2" s="4"/>
      <c r="E2" s="4"/>
      <c r="F2" s="4"/>
      <c r="G2" s="4"/>
      <c r="H2" s="4"/>
      <c r="I2" s="4"/>
      <c r="J2" s="4"/>
      <c r="K2" s="4"/>
      <c r="L2" s="4"/>
      <c r="M2" s="4"/>
      <c r="N2" s="4"/>
      <c r="O2" s="4"/>
      <c r="P2" s="4"/>
      <c r="Q2" s="4"/>
      <c r="R2" s="4"/>
      <c r="S2" s="4"/>
      <c r="T2" s="4"/>
      <c r="U2" s="1"/>
      <c r="V2" s="1"/>
      <c r="W2" s="2"/>
      <c r="X2" s="2"/>
      <c r="Y2" s="2"/>
      <c r="Z2" s="2"/>
      <c r="AA2" s="2"/>
      <c r="AB2" s="2"/>
    </row>
    <row r="3" spans="1:28" s="3" customFormat="1" ht="9.75" customHeight="1">
      <c r="A3" s="74" t="s">
        <v>18</v>
      </c>
      <c r="B3" s="74"/>
      <c r="C3" s="74"/>
      <c r="D3" s="74" t="s">
        <v>65</v>
      </c>
      <c r="E3" s="71" t="s">
        <v>66</v>
      </c>
      <c r="F3" s="72"/>
      <c r="G3" s="72"/>
      <c r="H3" s="72"/>
      <c r="I3" s="72"/>
      <c r="J3" s="72"/>
      <c r="K3" s="72"/>
      <c r="L3" s="72"/>
      <c r="M3" s="73"/>
      <c r="N3" s="71" t="s">
        <v>19</v>
      </c>
      <c r="O3" s="72"/>
      <c r="P3" s="72"/>
      <c r="Q3" s="72"/>
      <c r="R3" s="72"/>
      <c r="S3" s="73"/>
      <c r="T3" s="74" t="s">
        <v>67</v>
      </c>
      <c r="U3" s="1"/>
      <c r="V3" s="1"/>
      <c r="W3" s="2"/>
      <c r="X3" s="2"/>
      <c r="Y3" s="2"/>
      <c r="Z3" s="2"/>
      <c r="AA3" s="2"/>
      <c r="AB3" s="2"/>
    </row>
    <row r="4" spans="1:28" s="3" customFormat="1" ht="38.25" customHeight="1">
      <c r="A4" s="74"/>
      <c r="B4" s="74"/>
      <c r="C4" s="74"/>
      <c r="D4" s="74"/>
      <c r="E4" s="71" t="s">
        <v>68</v>
      </c>
      <c r="F4" s="72"/>
      <c r="G4" s="73"/>
      <c r="H4" s="71" t="s">
        <v>69</v>
      </c>
      <c r="I4" s="72"/>
      <c r="J4" s="73"/>
      <c r="K4" s="71" t="s">
        <v>20</v>
      </c>
      <c r="L4" s="72"/>
      <c r="M4" s="73"/>
      <c r="N4" s="71" t="s">
        <v>70</v>
      </c>
      <c r="O4" s="73"/>
      <c r="P4" s="5" t="s">
        <v>231</v>
      </c>
      <c r="Q4" s="74" t="s">
        <v>450</v>
      </c>
      <c r="R4" s="74"/>
      <c r="S4" s="74"/>
      <c r="T4" s="74"/>
      <c r="U4" s="1"/>
      <c r="V4" s="1"/>
      <c r="W4" s="2"/>
      <c r="X4" s="2"/>
      <c r="Y4" s="2"/>
      <c r="Z4" s="2"/>
      <c r="AA4" s="2"/>
      <c r="AB4" s="2"/>
    </row>
    <row r="5" spans="1:28" s="3" customFormat="1" ht="70.5" customHeight="1">
      <c r="A5" s="74"/>
      <c r="B5" s="74"/>
      <c r="C5" s="74"/>
      <c r="D5" s="74"/>
      <c r="E5" s="5" t="s">
        <v>71</v>
      </c>
      <c r="F5" s="5" t="s">
        <v>72</v>
      </c>
      <c r="G5" s="5" t="s">
        <v>73</v>
      </c>
      <c r="H5" s="5" t="s">
        <v>71</v>
      </c>
      <c r="I5" s="5" t="s">
        <v>72</v>
      </c>
      <c r="J5" s="5" t="s">
        <v>73</v>
      </c>
      <c r="K5" s="61" t="s">
        <v>71</v>
      </c>
      <c r="L5" s="5" t="s">
        <v>72</v>
      </c>
      <c r="M5" s="5" t="s">
        <v>73</v>
      </c>
      <c r="N5" s="6" t="s">
        <v>448</v>
      </c>
      <c r="O5" s="6" t="s">
        <v>449</v>
      </c>
      <c r="P5" s="6" t="s">
        <v>487</v>
      </c>
      <c r="Q5" s="74"/>
      <c r="R5" s="5" t="s">
        <v>451</v>
      </c>
      <c r="S5" s="5" t="s">
        <v>486</v>
      </c>
      <c r="T5" s="74"/>
      <c r="U5" s="1"/>
      <c r="V5" s="1"/>
      <c r="W5" s="2"/>
      <c r="X5" s="2"/>
      <c r="Y5" s="2"/>
      <c r="Z5" s="2"/>
      <c r="AA5" s="2"/>
      <c r="AB5" s="2"/>
    </row>
    <row r="6" spans="1:28" s="3" customFormat="1" ht="9.75">
      <c r="A6" s="7" t="s">
        <v>331</v>
      </c>
      <c r="B6" s="8" t="s">
        <v>332</v>
      </c>
      <c r="C6" s="9" t="s">
        <v>333</v>
      </c>
      <c r="D6" s="5" t="s">
        <v>74</v>
      </c>
      <c r="E6" s="5" t="s">
        <v>75</v>
      </c>
      <c r="F6" s="5" t="s">
        <v>76</v>
      </c>
      <c r="G6" s="5" t="s">
        <v>77</v>
      </c>
      <c r="H6" s="5" t="s">
        <v>78</v>
      </c>
      <c r="I6" s="5" t="s">
        <v>79</v>
      </c>
      <c r="J6" s="5" t="s">
        <v>80</v>
      </c>
      <c r="K6" s="61" t="s">
        <v>81</v>
      </c>
      <c r="L6" s="5" t="s">
        <v>82</v>
      </c>
      <c r="M6" s="5" t="s">
        <v>83</v>
      </c>
      <c r="N6" s="5" t="s">
        <v>84</v>
      </c>
      <c r="O6" s="5" t="s">
        <v>85</v>
      </c>
      <c r="P6" s="5" t="s">
        <v>232</v>
      </c>
      <c r="Q6" s="5" t="s">
        <v>233</v>
      </c>
      <c r="R6" s="5" t="s">
        <v>234</v>
      </c>
      <c r="S6" s="5" t="s">
        <v>235</v>
      </c>
      <c r="T6" s="5" t="s">
        <v>236</v>
      </c>
      <c r="U6" s="1"/>
      <c r="V6" s="1"/>
      <c r="W6" s="2"/>
      <c r="X6" s="2"/>
      <c r="Y6" s="2"/>
      <c r="Z6" s="2"/>
      <c r="AA6" s="2"/>
      <c r="AB6" s="2"/>
    </row>
    <row r="7" spans="1:28" s="3" customFormat="1" ht="9.75">
      <c r="A7" s="7" t="s">
        <v>334</v>
      </c>
      <c r="B7" s="10" t="s">
        <v>102</v>
      </c>
      <c r="C7" s="9"/>
      <c r="D7" s="11"/>
      <c r="E7" s="11"/>
      <c r="F7" s="11"/>
      <c r="G7" s="11"/>
      <c r="H7" s="11"/>
      <c r="I7" s="11"/>
      <c r="J7" s="11"/>
      <c r="K7" s="62"/>
      <c r="L7" s="11"/>
      <c r="M7" s="11"/>
      <c r="N7" s="12"/>
      <c r="O7" s="12"/>
      <c r="P7" s="12"/>
      <c r="Q7" s="12"/>
      <c r="R7" s="12"/>
      <c r="S7" s="12"/>
      <c r="T7" s="12"/>
      <c r="U7" s="1"/>
      <c r="V7" s="1"/>
      <c r="W7" s="2"/>
      <c r="X7" s="2"/>
      <c r="Y7" s="2"/>
      <c r="Z7" s="2"/>
      <c r="AA7" s="2"/>
      <c r="AB7" s="2"/>
    </row>
    <row r="8" spans="1:28" s="3" customFormat="1" ht="30">
      <c r="A8" s="7" t="s">
        <v>323</v>
      </c>
      <c r="B8" s="10" t="s">
        <v>104</v>
      </c>
      <c r="C8" s="13" t="s">
        <v>105</v>
      </c>
      <c r="D8" s="14"/>
      <c r="E8" s="14"/>
      <c r="F8" s="14"/>
      <c r="G8" s="14"/>
      <c r="H8" s="14"/>
      <c r="I8" s="14"/>
      <c r="J8" s="14"/>
      <c r="K8" s="63"/>
      <c r="L8" s="14"/>
      <c r="M8" s="14"/>
      <c r="N8" s="15">
        <f>N9+N13+N14+N15+N17+N18+N20+N21+N23+N22+N11+N19+N26+N12+N24+N25+N10+N16</f>
        <v>252290.50278</v>
      </c>
      <c r="O8" s="15">
        <f>O9+O13+O14+O15+O17+O18+O20+O21+O23+O22+O11+O19+O26+O12+O24+O25+O10+O16</f>
        <v>248495.58256999997</v>
      </c>
      <c r="P8" s="15">
        <f>P9+P13+P14+P15+P17+P18+P20+P21+P23+P22+P11+P19+P26+P12+P24+P25+P10</f>
        <v>250881.50000000003</v>
      </c>
      <c r="Q8" s="15">
        <f>Q9+Q13+Q14+Q15+Q17+Q18+Q20+Q21+Q23+Q22+Q11+Q19+Q26+Q12+Q24+Q25+Q10</f>
        <v>184214</v>
      </c>
      <c r="R8" s="15">
        <f>R9+R13+R14+R15+R17+R18+R20+R21+R23+R22+R11+R19+R26+R12+R24+R25+R10</f>
        <v>196724</v>
      </c>
      <c r="S8" s="15">
        <f>S9+S13+S14+S15+S17+S18+S20+S21+S23+S22+S11+S19+S26+S12+S24+S25+S10</f>
        <v>203987</v>
      </c>
      <c r="T8" s="12"/>
      <c r="U8" s="1"/>
      <c r="V8" s="1"/>
      <c r="W8" s="2"/>
      <c r="X8" s="2"/>
      <c r="Y8" s="2"/>
      <c r="Z8" s="2"/>
      <c r="AA8" s="2"/>
      <c r="AB8" s="2"/>
    </row>
    <row r="9" spans="1:22" s="19" customFormat="1" ht="111.75">
      <c r="A9" s="16" t="s">
        <v>106</v>
      </c>
      <c r="B9" s="10" t="s">
        <v>107</v>
      </c>
      <c r="C9" s="13" t="s">
        <v>108</v>
      </c>
      <c r="D9" s="14" t="s">
        <v>491</v>
      </c>
      <c r="E9" s="14" t="s">
        <v>352</v>
      </c>
      <c r="F9" s="14" t="s">
        <v>172</v>
      </c>
      <c r="G9" s="14" t="s">
        <v>354</v>
      </c>
      <c r="H9" s="14"/>
      <c r="I9" s="14"/>
      <c r="J9" s="14"/>
      <c r="K9" s="63" t="s">
        <v>524</v>
      </c>
      <c r="L9" s="14" t="s">
        <v>171</v>
      </c>
      <c r="M9" s="14" t="s">
        <v>582</v>
      </c>
      <c r="N9" s="17">
        <v>41554.56724</v>
      </c>
      <c r="O9" s="17">
        <v>41554.56724</v>
      </c>
      <c r="P9" s="17">
        <v>43304.5</v>
      </c>
      <c r="Q9" s="17">
        <v>40697</v>
      </c>
      <c r="R9" s="17">
        <v>45603</v>
      </c>
      <c r="S9" s="17">
        <v>50838</v>
      </c>
      <c r="T9" s="14"/>
      <c r="U9" s="18"/>
      <c r="V9" s="18"/>
    </row>
    <row r="10" spans="1:28" s="3" customFormat="1" ht="111.75">
      <c r="A10" s="20" t="s">
        <v>123</v>
      </c>
      <c r="B10" s="10" t="s">
        <v>109</v>
      </c>
      <c r="C10" s="13" t="s">
        <v>237</v>
      </c>
      <c r="D10" s="21" t="s">
        <v>194</v>
      </c>
      <c r="E10" s="14" t="s">
        <v>176</v>
      </c>
      <c r="F10" s="14" t="s">
        <v>175</v>
      </c>
      <c r="G10" s="14" t="s">
        <v>251</v>
      </c>
      <c r="H10" s="14" t="s">
        <v>174</v>
      </c>
      <c r="I10" s="14" t="s">
        <v>216</v>
      </c>
      <c r="J10" s="14" t="s">
        <v>252</v>
      </c>
      <c r="K10" s="63" t="s">
        <v>524</v>
      </c>
      <c r="L10" s="14" t="s">
        <v>171</v>
      </c>
      <c r="M10" s="14" t="s">
        <v>582</v>
      </c>
      <c r="N10" s="15">
        <v>1798</v>
      </c>
      <c r="O10" s="15">
        <v>1798</v>
      </c>
      <c r="P10" s="15">
        <v>320</v>
      </c>
      <c r="Q10" s="15">
        <v>0</v>
      </c>
      <c r="R10" s="15">
        <v>0</v>
      </c>
      <c r="S10" s="17">
        <f>R10</f>
        <v>0</v>
      </c>
      <c r="T10" s="12"/>
      <c r="U10" s="1"/>
      <c r="V10" s="1"/>
      <c r="W10" s="2"/>
      <c r="X10" s="2"/>
      <c r="Y10" s="2"/>
      <c r="Z10" s="2"/>
      <c r="AA10" s="2"/>
      <c r="AB10" s="2"/>
    </row>
    <row r="11" spans="1:20" ht="134.25" customHeight="1">
      <c r="A11" s="8" t="s">
        <v>124</v>
      </c>
      <c r="B11" s="10" t="s">
        <v>111</v>
      </c>
      <c r="C11" s="13" t="s">
        <v>112</v>
      </c>
      <c r="D11" s="22" t="s">
        <v>142</v>
      </c>
      <c r="E11" s="14" t="s">
        <v>352</v>
      </c>
      <c r="F11" s="14" t="s">
        <v>166</v>
      </c>
      <c r="G11" s="14" t="s">
        <v>354</v>
      </c>
      <c r="H11" s="23"/>
      <c r="I11" s="23"/>
      <c r="J11" s="23"/>
      <c r="K11" s="63" t="s">
        <v>525</v>
      </c>
      <c r="L11" s="14" t="s">
        <v>171</v>
      </c>
      <c r="M11" s="14" t="s">
        <v>582</v>
      </c>
      <c r="N11" s="24">
        <v>549.5155</v>
      </c>
      <c r="O11" s="25">
        <v>509.5155</v>
      </c>
      <c r="P11" s="25">
        <v>652.6</v>
      </c>
      <c r="Q11" s="24">
        <v>315</v>
      </c>
      <c r="R11" s="24">
        <v>325</v>
      </c>
      <c r="S11" s="17">
        <v>325</v>
      </c>
      <c r="T11" s="26"/>
    </row>
    <row r="12" spans="1:20" ht="111.75">
      <c r="A12" s="8" t="s">
        <v>125</v>
      </c>
      <c r="B12" s="10" t="s">
        <v>188</v>
      </c>
      <c r="C12" s="13" t="s">
        <v>187</v>
      </c>
      <c r="D12" s="22" t="s">
        <v>130</v>
      </c>
      <c r="E12" s="23" t="s">
        <v>352</v>
      </c>
      <c r="F12" s="23" t="s">
        <v>219</v>
      </c>
      <c r="G12" s="23" t="s">
        <v>354</v>
      </c>
      <c r="H12" s="23"/>
      <c r="I12" s="23"/>
      <c r="J12" s="23"/>
      <c r="K12" s="64" t="s">
        <v>524</v>
      </c>
      <c r="L12" s="14" t="s">
        <v>171</v>
      </c>
      <c r="M12" s="14" t="s">
        <v>582</v>
      </c>
      <c r="N12" s="24">
        <v>872.42076</v>
      </c>
      <c r="O12" s="25">
        <v>872.42076</v>
      </c>
      <c r="P12" s="25">
        <v>849.8</v>
      </c>
      <c r="Q12" s="24">
        <v>324</v>
      </c>
      <c r="R12" s="24">
        <v>324</v>
      </c>
      <c r="S12" s="17">
        <v>324</v>
      </c>
      <c r="T12" s="26"/>
    </row>
    <row r="13" spans="1:20" ht="111.75">
      <c r="A13" s="8" t="s">
        <v>126</v>
      </c>
      <c r="B13" s="10" t="s">
        <v>481</v>
      </c>
      <c r="C13" s="13" t="s">
        <v>116</v>
      </c>
      <c r="D13" s="29" t="s">
        <v>460</v>
      </c>
      <c r="E13" s="23" t="s">
        <v>352</v>
      </c>
      <c r="F13" s="23" t="s">
        <v>264</v>
      </c>
      <c r="G13" s="23" t="s">
        <v>354</v>
      </c>
      <c r="H13" s="23"/>
      <c r="I13" s="23"/>
      <c r="J13" s="23"/>
      <c r="K13" s="64" t="s">
        <v>524</v>
      </c>
      <c r="L13" s="14" t="s">
        <v>171</v>
      </c>
      <c r="M13" s="14" t="s">
        <v>582</v>
      </c>
      <c r="N13" s="25">
        <v>1858.77539</v>
      </c>
      <c r="O13" s="25">
        <v>1826.77539</v>
      </c>
      <c r="P13" s="25">
        <v>2364.1</v>
      </c>
      <c r="Q13" s="24">
        <v>3</v>
      </c>
      <c r="R13" s="24">
        <v>3</v>
      </c>
      <c r="S13" s="17">
        <v>3</v>
      </c>
      <c r="T13" s="26"/>
    </row>
    <row r="14" spans="1:20" ht="111.75">
      <c r="A14" s="8" t="s">
        <v>127</v>
      </c>
      <c r="B14" s="10" t="s">
        <v>434</v>
      </c>
      <c r="C14" s="13" t="s">
        <v>118</v>
      </c>
      <c r="D14" s="29" t="s">
        <v>461</v>
      </c>
      <c r="E14" s="23" t="s">
        <v>352</v>
      </c>
      <c r="F14" s="23" t="s">
        <v>265</v>
      </c>
      <c r="G14" s="23" t="s">
        <v>354</v>
      </c>
      <c r="H14" s="23"/>
      <c r="I14" s="23"/>
      <c r="J14" s="23"/>
      <c r="K14" s="64" t="s">
        <v>524</v>
      </c>
      <c r="L14" s="14" t="s">
        <v>171</v>
      </c>
      <c r="M14" s="14" t="s">
        <v>582</v>
      </c>
      <c r="N14" s="25">
        <v>53403.28812</v>
      </c>
      <c r="O14" s="25">
        <v>53341.7517</v>
      </c>
      <c r="P14" s="25">
        <v>98836</v>
      </c>
      <c r="Q14" s="24">
        <v>41077</v>
      </c>
      <c r="R14" s="24">
        <v>45179</v>
      </c>
      <c r="S14" s="17">
        <v>45431</v>
      </c>
      <c r="T14" s="26"/>
    </row>
    <row r="15" spans="1:20" ht="111.75">
      <c r="A15" s="8" t="s">
        <v>110</v>
      </c>
      <c r="B15" s="10" t="s">
        <v>482</v>
      </c>
      <c r="C15" s="13" t="s">
        <v>292</v>
      </c>
      <c r="D15" s="29" t="s">
        <v>356</v>
      </c>
      <c r="E15" s="23" t="s">
        <v>357</v>
      </c>
      <c r="F15" s="23" t="s">
        <v>266</v>
      </c>
      <c r="G15" s="23" t="s">
        <v>358</v>
      </c>
      <c r="H15" s="23"/>
      <c r="I15" s="23"/>
      <c r="J15" s="23"/>
      <c r="K15" s="64" t="s">
        <v>524</v>
      </c>
      <c r="L15" s="14" t="s">
        <v>171</v>
      </c>
      <c r="M15" s="14" t="s">
        <v>582</v>
      </c>
      <c r="N15" s="25">
        <v>26763.02156</v>
      </c>
      <c r="O15" s="25">
        <v>24627.14265</v>
      </c>
      <c r="P15" s="25">
        <v>1453.5</v>
      </c>
      <c r="Q15" s="24">
        <v>5540</v>
      </c>
      <c r="R15" s="24">
        <v>5740</v>
      </c>
      <c r="S15" s="17">
        <v>5740</v>
      </c>
      <c r="T15" s="26"/>
    </row>
    <row r="16" spans="1:20" ht="111.75">
      <c r="A16" s="8" t="s">
        <v>146</v>
      </c>
      <c r="B16" s="10" t="s">
        <v>462</v>
      </c>
      <c r="C16" s="13" t="s">
        <v>452</v>
      </c>
      <c r="D16" s="30" t="s">
        <v>463</v>
      </c>
      <c r="E16" s="23" t="s">
        <v>176</v>
      </c>
      <c r="F16" s="23" t="s">
        <v>529</v>
      </c>
      <c r="G16" s="23" t="s">
        <v>182</v>
      </c>
      <c r="H16" s="23"/>
      <c r="I16" s="23"/>
      <c r="J16" s="23"/>
      <c r="K16" s="64" t="s">
        <v>524</v>
      </c>
      <c r="L16" s="14" t="s">
        <v>171</v>
      </c>
      <c r="M16" s="14" t="s">
        <v>582</v>
      </c>
      <c r="N16" s="25">
        <v>100</v>
      </c>
      <c r="O16" s="25">
        <v>100</v>
      </c>
      <c r="P16" s="25">
        <v>0</v>
      </c>
      <c r="Q16" s="24">
        <v>0</v>
      </c>
      <c r="R16" s="24">
        <v>0</v>
      </c>
      <c r="S16" s="17">
        <f>R16</f>
        <v>0</v>
      </c>
      <c r="T16" s="26"/>
    </row>
    <row r="17" spans="1:20" ht="111.75">
      <c r="A17" s="8" t="s">
        <v>147</v>
      </c>
      <c r="B17" s="10" t="s">
        <v>293</v>
      </c>
      <c r="C17" s="13" t="s">
        <v>294</v>
      </c>
      <c r="D17" s="29" t="s">
        <v>359</v>
      </c>
      <c r="E17" s="23" t="s">
        <v>352</v>
      </c>
      <c r="F17" s="23" t="s">
        <v>267</v>
      </c>
      <c r="G17" s="23" t="s">
        <v>354</v>
      </c>
      <c r="H17" s="23"/>
      <c r="I17" s="23"/>
      <c r="J17" s="23"/>
      <c r="K17" s="64" t="s">
        <v>524</v>
      </c>
      <c r="L17" s="14" t="s">
        <v>171</v>
      </c>
      <c r="M17" s="14" t="s">
        <v>582</v>
      </c>
      <c r="N17" s="25">
        <v>7232.77672</v>
      </c>
      <c r="O17" s="25">
        <v>7232.77672</v>
      </c>
      <c r="P17" s="25">
        <v>8796.5</v>
      </c>
      <c r="Q17" s="24">
        <v>8598</v>
      </c>
      <c r="R17" s="24">
        <v>8967</v>
      </c>
      <c r="S17" s="17">
        <v>8967</v>
      </c>
      <c r="T17" s="26"/>
    </row>
    <row r="18" spans="1:20" ht="111.75">
      <c r="A18" s="8" t="s">
        <v>113</v>
      </c>
      <c r="B18" s="10" t="s">
        <v>295</v>
      </c>
      <c r="C18" s="13" t="s">
        <v>296</v>
      </c>
      <c r="D18" s="23" t="s">
        <v>492</v>
      </c>
      <c r="E18" s="23" t="s">
        <v>352</v>
      </c>
      <c r="F18" s="23" t="s">
        <v>268</v>
      </c>
      <c r="G18" s="23" t="s">
        <v>354</v>
      </c>
      <c r="H18" s="23"/>
      <c r="I18" s="23"/>
      <c r="J18" s="23"/>
      <c r="K18" s="64" t="s">
        <v>524</v>
      </c>
      <c r="L18" s="14" t="s">
        <v>171</v>
      </c>
      <c r="M18" s="14" t="s">
        <v>582</v>
      </c>
      <c r="N18" s="25">
        <v>43047.89559</v>
      </c>
      <c r="O18" s="25">
        <v>43028.5851</v>
      </c>
      <c r="P18" s="25">
        <v>26397.7</v>
      </c>
      <c r="Q18" s="24">
        <v>25914</v>
      </c>
      <c r="R18" s="24">
        <v>27285</v>
      </c>
      <c r="S18" s="17">
        <v>27383</v>
      </c>
      <c r="T18" s="26"/>
    </row>
    <row r="19" spans="1:20" ht="81" customHeight="1" hidden="1">
      <c r="A19" s="8" t="s">
        <v>113</v>
      </c>
      <c r="B19" s="10" t="s">
        <v>144</v>
      </c>
      <c r="C19" s="13" t="s">
        <v>143</v>
      </c>
      <c r="D19" s="29">
        <v>1101</v>
      </c>
      <c r="E19" s="14" t="s">
        <v>352</v>
      </c>
      <c r="F19" s="14" t="s">
        <v>167</v>
      </c>
      <c r="G19" s="14" t="s">
        <v>354</v>
      </c>
      <c r="H19" s="23"/>
      <c r="I19" s="23"/>
      <c r="J19" s="23"/>
      <c r="K19" s="65" t="s">
        <v>173</v>
      </c>
      <c r="L19" s="14" t="s">
        <v>171</v>
      </c>
      <c r="M19" s="14" t="s">
        <v>582</v>
      </c>
      <c r="N19" s="25"/>
      <c r="O19" s="25"/>
      <c r="P19" s="25"/>
      <c r="Q19" s="25"/>
      <c r="R19" s="25"/>
      <c r="S19" s="17">
        <f aca="true" t="shared" si="0" ref="S19:S26">R19</f>
        <v>0</v>
      </c>
      <c r="T19" s="26"/>
    </row>
    <row r="20" spans="1:20" ht="177" customHeight="1">
      <c r="A20" s="8" t="s">
        <v>114</v>
      </c>
      <c r="B20" s="10" t="s">
        <v>205</v>
      </c>
      <c r="C20" s="13" t="s">
        <v>297</v>
      </c>
      <c r="D20" s="29" t="s">
        <v>355</v>
      </c>
      <c r="E20" s="23" t="s">
        <v>352</v>
      </c>
      <c r="F20" s="23" t="s">
        <v>269</v>
      </c>
      <c r="G20" s="23" t="s">
        <v>354</v>
      </c>
      <c r="H20" s="23"/>
      <c r="I20" s="23"/>
      <c r="J20" s="23"/>
      <c r="K20" s="64" t="s">
        <v>524</v>
      </c>
      <c r="L20" s="14" t="s">
        <v>171</v>
      </c>
      <c r="M20" s="14" t="s">
        <v>582</v>
      </c>
      <c r="N20" s="25">
        <v>74904.57981</v>
      </c>
      <c r="O20" s="25">
        <v>73465.76667</v>
      </c>
      <c r="P20" s="25">
        <v>67592.3</v>
      </c>
      <c r="Q20" s="24">
        <v>61746</v>
      </c>
      <c r="R20" s="24">
        <v>63298</v>
      </c>
      <c r="S20" s="17">
        <v>64976</v>
      </c>
      <c r="T20" s="26"/>
    </row>
    <row r="21" spans="1:20" ht="202.5" customHeight="1">
      <c r="A21" s="8" t="s">
        <v>117</v>
      </c>
      <c r="B21" s="10" t="s">
        <v>483</v>
      </c>
      <c r="C21" s="13" t="s">
        <v>298</v>
      </c>
      <c r="D21" s="29" t="s">
        <v>362</v>
      </c>
      <c r="E21" s="23" t="s">
        <v>352</v>
      </c>
      <c r="F21" s="23" t="s">
        <v>363</v>
      </c>
      <c r="G21" s="23" t="s">
        <v>354</v>
      </c>
      <c r="H21" s="23"/>
      <c r="I21" s="23"/>
      <c r="J21" s="23"/>
      <c r="K21" s="64" t="s">
        <v>524</v>
      </c>
      <c r="L21" s="14" t="s">
        <v>171</v>
      </c>
      <c r="M21" s="14" t="s">
        <v>582</v>
      </c>
      <c r="N21" s="25">
        <v>183.86209</v>
      </c>
      <c r="O21" s="25">
        <v>116.48084</v>
      </c>
      <c r="P21" s="25">
        <v>314.5</v>
      </c>
      <c r="Q21" s="24">
        <v>0</v>
      </c>
      <c r="R21" s="24">
        <v>0</v>
      </c>
      <c r="S21" s="17">
        <f t="shared" si="0"/>
        <v>0</v>
      </c>
      <c r="T21" s="26"/>
    </row>
    <row r="22" spans="1:20" ht="81" customHeight="1" hidden="1">
      <c r="A22" s="8" t="s">
        <v>119</v>
      </c>
      <c r="B22" s="10" t="s">
        <v>299</v>
      </c>
      <c r="C22" s="13" t="s">
        <v>300</v>
      </c>
      <c r="D22" s="29" t="s">
        <v>355</v>
      </c>
      <c r="E22" s="23" t="s">
        <v>352</v>
      </c>
      <c r="F22" s="23" t="s">
        <v>364</v>
      </c>
      <c r="G22" s="23" t="s">
        <v>354</v>
      </c>
      <c r="H22" s="23"/>
      <c r="I22" s="23"/>
      <c r="J22" s="23"/>
      <c r="K22" s="65" t="s">
        <v>442</v>
      </c>
      <c r="L22" s="14" t="s">
        <v>177</v>
      </c>
      <c r="M22" s="14"/>
      <c r="N22" s="25"/>
      <c r="O22" s="25"/>
      <c r="P22" s="25"/>
      <c r="Q22" s="24"/>
      <c r="R22" s="24"/>
      <c r="S22" s="17">
        <f t="shared" si="0"/>
        <v>0</v>
      </c>
      <c r="T22" s="26"/>
    </row>
    <row r="23" spans="1:20" ht="81" customHeight="1" hidden="1">
      <c r="A23" s="8" t="s">
        <v>128</v>
      </c>
      <c r="B23" s="10" t="s">
        <v>301</v>
      </c>
      <c r="C23" s="13" t="s">
        <v>302</v>
      </c>
      <c r="D23" s="29" t="s">
        <v>355</v>
      </c>
      <c r="E23" s="23" t="s">
        <v>352</v>
      </c>
      <c r="F23" s="23" t="s">
        <v>365</v>
      </c>
      <c r="G23" s="23" t="s">
        <v>354</v>
      </c>
      <c r="H23" s="23"/>
      <c r="I23" s="23"/>
      <c r="J23" s="23"/>
      <c r="K23" s="65" t="s">
        <v>443</v>
      </c>
      <c r="L23" s="14" t="s">
        <v>178</v>
      </c>
      <c r="M23" s="14"/>
      <c r="N23" s="25"/>
      <c r="O23" s="25"/>
      <c r="P23" s="25"/>
      <c r="Q23" s="24"/>
      <c r="R23" s="24"/>
      <c r="S23" s="17">
        <f t="shared" si="0"/>
        <v>0</v>
      </c>
      <c r="T23" s="26"/>
    </row>
    <row r="24" spans="1:20" ht="111.75">
      <c r="A24" s="8" t="s">
        <v>119</v>
      </c>
      <c r="B24" s="10" t="s">
        <v>484</v>
      </c>
      <c r="C24" s="13" t="s">
        <v>189</v>
      </c>
      <c r="D24" s="29" t="s">
        <v>366</v>
      </c>
      <c r="E24" s="23" t="s">
        <v>352</v>
      </c>
      <c r="F24" s="23" t="s">
        <v>218</v>
      </c>
      <c r="G24" s="23" t="s">
        <v>354</v>
      </c>
      <c r="H24" s="23"/>
      <c r="I24" s="23"/>
      <c r="J24" s="23"/>
      <c r="K24" s="64" t="s">
        <v>526</v>
      </c>
      <c r="L24" s="14" t="s">
        <v>171</v>
      </c>
      <c r="M24" s="14" t="s">
        <v>582</v>
      </c>
      <c r="N24" s="25">
        <v>21.8</v>
      </c>
      <c r="O24" s="25">
        <v>21.8</v>
      </c>
      <c r="P24" s="25">
        <v>0</v>
      </c>
      <c r="Q24" s="24">
        <v>0</v>
      </c>
      <c r="R24" s="24">
        <v>0</v>
      </c>
      <c r="S24" s="17">
        <f t="shared" si="0"/>
        <v>0</v>
      </c>
      <c r="T24" s="26"/>
    </row>
    <row r="25" spans="1:20" ht="132" customHeight="1" hidden="1">
      <c r="A25" s="8" t="s">
        <v>274</v>
      </c>
      <c r="B25" s="10" t="s">
        <v>138</v>
      </c>
      <c r="C25" s="13" t="s">
        <v>238</v>
      </c>
      <c r="D25" s="22" t="s">
        <v>120</v>
      </c>
      <c r="E25" s="23" t="s">
        <v>352</v>
      </c>
      <c r="F25" s="23" t="s">
        <v>253</v>
      </c>
      <c r="G25" s="23" t="s">
        <v>354</v>
      </c>
      <c r="H25" s="23" t="s">
        <v>254</v>
      </c>
      <c r="I25" s="23" t="s">
        <v>255</v>
      </c>
      <c r="J25" s="23" t="s">
        <v>256</v>
      </c>
      <c r="K25" s="65" t="s">
        <v>173</v>
      </c>
      <c r="L25" s="14" t="s">
        <v>179</v>
      </c>
      <c r="M25" s="14"/>
      <c r="N25" s="25"/>
      <c r="O25" s="25"/>
      <c r="P25" s="25"/>
      <c r="Q25" s="24"/>
      <c r="R25" s="24"/>
      <c r="S25" s="17">
        <f t="shared" si="0"/>
        <v>0</v>
      </c>
      <c r="T25" s="26"/>
    </row>
    <row r="26" spans="1:20" ht="173.25" customHeight="1" hidden="1">
      <c r="A26" s="8" t="s">
        <v>275</v>
      </c>
      <c r="B26" s="10" t="s">
        <v>136</v>
      </c>
      <c r="C26" s="13" t="s">
        <v>145</v>
      </c>
      <c r="D26" s="29" t="s">
        <v>360</v>
      </c>
      <c r="E26" s="23" t="s">
        <v>154</v>
      </c>
      <c r="F26" s="23" t="s">
        <v>155</v>
      </c>
      <c r="G26" s="23" t="s">
        <v>156</v>
      </c>
      <c r="H26" s="23"/>
      <c r="I26" s="23"/>
      <c r="J26" s="23"/>
      <c r="K26" s="65" t="s">
        <v>173</v>
      </c>
      <c r="L26" s="14" t="s">
        <v>180</v>
      </c>
      <c r="M26" s="14"/>
      <c r="N26" s="25"/>
      <c r="O26" s="25"/>
      <c r="P26" s="25"/>
      <c r="Q26" s="25"/>
      <c r="R26" s="25"/>
      <c r="S26" s="17">
        <f t="shared" si="0"/>
        <v>0</v>
      </c>
      <c r="T26" s="26"/>
    </row>
    <row r="27" spans="1:20" ht="40.5">
      <c r="A27" s="8" t="s">
        <v>327</v>
      </c>
      <c r="B27" s="10" t="s">
        <v>304</v>
      </c>
      <c r="C27" s="13" t="s">
        <v>305</v>
      </c>
      <c r="D27" s="23"/>
      <c r="E27" s="23"/>
      <c r="F27" s="23"/>
      <c r="G27" s="23"/>
      <c r="H27" s="23"/>
      <c r="I27" s="23"/>
      <c r="J27" s="23"/>
      <c r="K27" s="64"/>
      <c r="L27" s="14"/>
      <c r="M27" s="23"/>
      <c r="N27" s="25">
        <f>N28+N31+N29+N30+N32</f>
        <v>10688</v>
      </c>
      <c r="O27" s="25">
        <f>O28+O31+O29+O30+O32</f>
        <v>10656.49492</v>
      </c>
      <c r="P27" s="25">
        <f>P28+P31+P29+P30</f>
        <v>16</v>
      </c>
      <c r="Q27" s="25">
        <f>Q28+Q31+Q29</f>
        <v>60</v>
      </c>
      <c r="R27" s="25">
        <f>R28+R31+R29</f>
        <v>60</v>
      </c>
      <c r="S27" s="25">
        <f>S28+S31+S29</f>
        <v>60</v>
      </c>
      <c r="T27" s="26"/>
    </row>
    <row r="28" spans="1:20" ht="111.75">
      <c r="A28" s="31" t="s">
        <v>23</v>
      </c>
      <c r="B28" s="10" t="s">
        <v>86</v>
      </c>
      <c r="C28" s="13" t="s">
        <v>21</v>
      </c>
      <c r="D28" s="29">
        <v>1403</v>
      </c>
      <c r="E28" s="23" t="s">
        <v>352</v>
      </c>
      <c r="F28" s="23" t="s">
        <v>367</v>
      </c>
      <c r="G28" s="23" t="s">
        <v>354</v>
      </c>
      <c r="H28" s="23"/>
      <c r="I28" s="23"/>
      <c r="J28" s="23"/>
      <c r="K28" s="64" t="s">
        <v>524</v>
      </c>
      <c r="L28" s="14" t="s">
        <v>171</v>
      </c>
      <c r="M28" s="14" t="s">
        <v>582</v>
      </c>
      <c r="N28" s="25">
        <v>60</v>
      </c>
      <c r="O28" s="25">
        <v>28.49492</v>
      </c>
      <c r="P28" s="25">
        <v>16</v>
      </c>
      <c r="Q28" s="24">
        <v>60</v>
      </c>
      <c r="R28" s="24">
        <v>60</v>
      </c>
      <c r="S28" s="24">
        <f>R28</f>
        <v>60</v>
      </c>
      <c r="T28" s="26"/>
    </row>
    <row r="29" spans="1:20" ht="153" customHeight="1" hidden="1">
      <c r="A29" s="31" t="s">
        <v>24</v>
      </c>
      <c r="B29" s="10" t="s">
        <v>109</v>
      </c>
      <c r="C29" s="13" t="s">
        <v>22</v>
      </c>
      <c r="D29" s="29">
        <v>1403</v>
      </c>
      <c r="E29" s="23" t="s">
        <v>352</v>
      </c>
      <c r="F29" s="23" t="s">
        <v>157</v>
      </c>
      <c r="G29" s="23" t="s">
        <v>354</v>
      </c>
      <c r="H29" s="23"/>
      <c r="I29" s="23"/>
      <c r="J29" s="23"/>
      <c r="K29" s="65" t="s">
        <v>440</v>
      </c>
      <c r="L29" s="14" t="s">
        <v>171</v>
      </c>
      <c r="M29" s="14" t="s">
        <v>582</v>
      </c>
      <c r="N29" s="25"/>
      <c r="O29" s="25"/>
      <c r="P29" s="25"/>
      <c r="Q29" s="24"/>
      <c r="R29" s="24"/>
      <c r="S29" s="24">
        <f>R29</f>
        <v>0</v>
      </c>
      <c r="T29" s="26"/>
    </row>
    <row r="30" spans="1:20" ht="60.75" customHeight="1" hidden="1">
      <c r="A30" s="31" t="s">
        <v>25</v>
      </c>
      <c r="B30" s="10" t="s">
        <v>295</v>
      </c>
      <c r="C30" s="13" t="s">
        <v>430</v>
      </c>
      <c r="D30" s="29"/>
      <c r="E30" s="23" t="s">
        <v>352</v>
      </c>
      <c r="F30" s="23" t="s">
        <v>439</v>
      </c>
      <c r="G30" s="23" t="s">
        <v>354</v>
      </c>
      <c r="H30" s="23"/>
      <c r="I30" s="23"/>
      <c r="J30" s="23"/>
      <c r="K30" s="65" t="s">
        <v>444</v>
      </c>
      <c r="L30" s="14" t="s">
        <v>171</v>
      </c>
      <c r="M30" s="14" t="s">
        <v>582</v>
      </c>
      <c r="N30" s="25"/>
      <c r="O30" s="25"/>
      <c r="P30" s="25"/>
      <c r="Q30" s="24"/>
      <c r="R30" s="24"/>
      <c r="S30" s="24">
        <f>R30</f>
        <v>0</v>
      </c>
      <c r="T30" s="26"/>
    </row>
    <row r="31" spans="1:20" ht="167.25" customHeight="1">
      <c r="A31" s="31" t="s">
        <v>24</v>
      </c>
      <c r="B31" s="10" t="s">
        <v>485</v>
      </c>
      <c r="C31" s="13" t="s">
        <v>87</v>
      </c>
      <c r="D31" s="29">
        <v>1403</v>
      </c>
      <c r="E31" s="23" t="s">
        <v>352</v>
      </c>
      <c r="F31" s="23" t="s">
        <v>367</v>
      </c>
      <c r="G31" s="23" t="s">
        <v>354</v>
      </c>
      <c r="H31" s="23"/>
      <c r="I31" s="23"/>
      <c r="J31" s="23"/>
      <c r="K31" s="64" t="s">
        <v>524</v>
      </c>
      <c r="L31" s="14" t="s">
        <v>171</v>
      </c>
      <c r="M31" s="14" t="s">
        <v>582</v>
      </c>
      <c r="N31" s="25">
        <v>500</v>
      </c>
      <c r="O31" s="25">
        <v>500</v>
      </c>
      <c r="P31" s="25">
        <v>0</v>
      </c>
      <c r="Q31" s="24">
        <v>0</v>
      </c>
      <c r="R31" s="24">
        <v>0</v>
      </c>
      <c r="S31" s="24">
        <f>R31</f>
        <v>0</v>
      </c>
      <c r="T31" s="26"/>
    </row>
    <row r="32" spans="1:20" ht="111.75">
      <c r="A32" s="31" t="s">
        <v>25</v>
      </c>
      <c r="B32" s="10" t="s">
        <v>138</v>
      </c>
      <c r="C32" s="13" t="s">
        <v>453</v>
      </c>
      <c r="D32" s="29">
        <v>1403</v>
      </c>
      <c r="E32" s="23" t="s">
        <v>352</v>
      </c>
      <c r="F32" s="23" t="s">
        <v>367</v>
      </c>
      <c r="G32" s="23" t="s">
        <v>354</v>
      </c>
      <c r="H32" s="23"/>
      <c r="I32" s="23"/>
      <c r="J32" s="23"/>
      <c r="K32" s="64" t="s">
        <v>524</v>
      </c>
      <c r="L32" s="14" t="s">
        <v>171</v>
      </c>
      <c r="M32" s="14" t="s">
        <v>582</v>
      </c>
      <c r="N32" s="25">
        <v>10128</v>
      </c>
      <c r="O32" s="25">
        <v>10128</v>
      </c>
      <c r="P32" s="25">
        <v>0</v>
      </c>
      <c r="Q32" s="24">
        <v>0</v>
      </c>
      <c r="R32" s="24">
        <v>0</v>
      </c>
      <c r="S32" s="24">
        <f>R32</f>
        <v>0</v>
      </c>
      <c r="T32" s="26"/>
    </row>
    <row r="33" spans="1:20" ht="51" customHeight="1">
      <c r="A33" s="8" t="s">
        <v>329</v>
      </c>
      <c r="B33" s="10" t="s">
        <v>306</v>
      </c>
      <c r="C33" s="13" t="s">
        <v>307</v>
      </c>
      <c r="D33" s="23"/>
      <c r="E33" s="23"/>
      <c r="F33" s="23"/>
      <c r="G33" s="23"/>
      <c r="H33" s="23"/>
      <c r="I33" s="23"/>
      <c r="J33" s="23"/>
      <c r="K33" s="64"/>
      <c r="L33" s="14"/>
      <c r="M33" s="23"/>
      <c r="N33" s="25">
        <f aca="true" t="shared" si="1" ref="N33:S33">N35+N36</f>
        <v>6034.655220000001</v>
      </c>
      <c r="O33" s="25">
        <f t="shared" si="1"/>
        <v>6034.655220000001</v>
      </c>
      <c r="P33" s="25">
        <f>P35+P36+P34</f>
        <v>12053.7</v>
      </c>
      <c r="Q33" s="25">
        <f t="shared" si="1"/>
        <v>6318.1</v>
      </c>
      <c r="R33" s="25">
        <f t="shared" si="1"/>
        <v>6318.1</v>
      </c>
      <c r="S33" s="25">
        <f t="shared" si="1"/>
        <v>6318.1</v>
      </c>
      <c r="T33" s="26"/>
    </row>
    <row r="34" spans="1:20" ht="111.75">
      <c r="A34" s="31" t="s">
        <v>129</v>
      </c>
      <c r="B34" s="10" t="s">
        <v>488</v>
      </c>
      <c r="C34" s="13" t="s">
        <v>489</v>
      </c>
      <c r="D34" s="22" t="s">
        <v>468</v>
      </c>
      <c r="E34" s="23" t="s">
        <v>369</v>
      </c>
      <c r="F34" s="23" t="s">
        <v>370</v>
      </c>
      <c r="G34" s="23" t="s">
        <v>371</v>
      </c>
      <c r="H34" s="23"/>
      <c r="I34" s="23"/>
      <c r="J34" s="23"/>
      <c r="K34" s="64" t="s">
        <v>527</v>
      </c>
      <c r="L34" s="14" t="s">
        <v>171</v>
      </c>
      <c r="M34" s="14" t="s">
        <v>582</v>
      </c>
      <c r="N34" s="25">
        <v>0</v>
      </c>
      <c r="O34" s="25">
        <v>0</v>
      </c>
      <c r="P34" s="25">
        <v>2880</v>
      </c>
      <c r="Q34" s="25">
        <v>0</v>
      </c>
      <c r="R34" s="25">
        <v>0</v>
      </c>
      <c r="S34" s="25">
        <f>R34</f>
        <v>0</v>
      </c>
      <c r="T34" s="26"/>
    </row>
    <row r="35" spans="1:20" ht="111.75">
      <c r="A35" s="31" t="s">
        <v>446</v>
      </c>
      <c r="B35" s="10" t="s">
        <v>26</v>
      </c>
      <c r="C35" s="13" t="s">
        <v>88</v>
      </c>
      <c r="D35" s="29" t="s">
        <v>368</v>
      </c>
      <c r="E35" s="23" t="s">
        <v>369</v>
      </c>
      <c r="F35" s="23" t="s">
        <v>370</v>
      </c>
      <c r="G35" s="23" t="s">
        <v>371</v>
      </c>
      <c r="H35" s="23"/>
      <c r="I35" s="23"/>
      <c r="J35" s="23"/>
      <c r="K35" s="64" t="s">
        <v>527</v>
      </c>
      <c r="L35" s="14" t="s">
        <v>171</v>
      </c>
      <c r="M35" s="14" t="s">
        <v>582</v>
      </c>
      <c r="N35" s="25">
        <v>1505.4</v>
      </c>
      <c r="O35" s="25">
        <v>1505.4</v>
      </c>
      <c r="P35" s="25">
        <v>1579.2</v>
      </c>
      <c r="Q35" s="25">
        <v>1571.1</v>
      </c>
      <c r="R35" s="25">
        <v>1571.1</v>
      </c>
      <c r="S35" s="25">
        <v>1571.1</v>
      </c>
      <c r="T35" s="26"/>
    </row>
    <row r="36" spans="1:20" ht="207" customHeight="1">
      <c r="A36" s="31" t="s">
        <v>490</v>
      </c>
      <c r="B36" s="10" t="s">
        <v>434</v>
      </c>
      <c r="C36" s="13" t="s">
        <v>447</v>
      </c>
      <c r="D36" s="22" t="s">
        <v>230</v>
      </c>
      <c r="E36" s="23" t="s">
        <v>176</v>
      </c>
      <c r="F36" s="23" t="s">
        <v>367</v>
      </c>
      <c r="G36" s="23" t="s">
        <v>354</v>
      </c>
      <c r="H36" s="23"/>
      <c r="I36" s="23"/>
      <c r="J36" s="23"/>
      <c r="K36" s="64" t="s">
        <v>528</v>
      </c>
      <c r="L36" s="14" t="s">
        <v>171</v>
      </c>
      <c r="M36" s="14" t="s">
        <v>582</v>
      </c>
      <c r="N36" s="25">
        <v>4529.25522</v>
      </c>
      <c r="O36" s="25">
        <v>4529.25522</v>
      </c>
      <c r="P36" s="25">
        <v>7594.5</v>
      </c>
      <c r="Q36" s="25">
        <v>4747</v>
      </c>
      <c r="R36" s="25">
        <v>4747</v>
      </c>
      <c r="S36" s="25">
        <v>4747</v>
      </c>
      <c r="T36" s="26"/>
    </row>
    <row r="37" spans="1:20" ht="71.25" customHeight="1">
      <c r="A37" s="8" t="s">
        <v>324</v>
      </c>
      <c r="B37" s="10" t="s">
        <v>308</v>
      </c>
      <c r="C37" s="13" t="s">
        <v>309</v>
      </c>
      <c r="D37" s="23"/>
      <c r="E37" s="23"/>
      <c r="F37" s="23"/>
      <c r="G37" s="23"/>
      <c r="H37" s="23"/>
      <c r="I37" s="23"/>
      <c r="J37" s="23"/>
      <c r="K37" s="64"/>
      <c r="L37" s="14"/>
      <c r="M37" s="23"/>
      <c r="N37" s="25">
        <f aca="true" t="shared" si="2" ref="N37:S37">N38+N39</f>
        <v>1898.47553</v>
      </c>
      <c r="O37" s="25">
        <f t="shared" si="2"/>
        <v>1898.47553</v>
      </c>
      <c r="P37" s="25">
        <f t="shared" si="2"/>
        <v>1948</v>
      </c>
      <c r="Q37" s="25">
        <f t="shared" si="2"/>
        <v>1771</v>
      </c>
      <c r="R37" s="25">
        <f t="shared" si="2"/>
        <v>1906</v>
      </c>
      <c r="S37" s="25">
        <f t="shared" si="2"/>
        <v>1914</v>
      </c>
      <c r="T37" s="26"/>
    </row>
    <row r="38" spans="1:20" ht="120" customHeight="1">
      <c r="A38" s="31" t="s">
        <v>29</v>
      </c>
      <c r="B38" s="10" t="s">
        <v>27</v>
      </c>
      <c r="C38" s="13" t="s">
        <v>89</v>
      </c>
      <c r="D38" s="29" t="s">
        <v>360</v>
      </c>
      <c r="E38" s="23" t="s">
        <v>352</v>
      </c>
      <c r="F38" s="23" t="s">
        <v>372</v>
      </c>
      <c r="G38" s="23" t="s">
        <v>354</v>
      </c>
      <c r="H38" s="23"/>
      <c r="I38" s="23"/>
      <c r="J38" s="23"/>
      <c r="K38" s="64" t="s">
        <v>583</v>
      </c>
      <c r="L38" s="14" t="s">
        <v>171</v>
      </c>
      <c r="M38" s="14" t="s">
        <v>582</v>
      </c>
      <c r="N38" s="25">
        <v>1898.47553</v>
      </c>
      <c r="O38" s="25">
        <v>1898.47553</v>
      </c>
      <c r="P38" s="25">
        <v>1948</v>
      </c>
      <c r="Q38" s="24">
        <v>1771</v>
      </c>
      <c r="R38" s="24">
        <v>1906</v>
      </c>
      <c r="S38" s="24">
        <v>1914</v>
      </c>
      <c r="T38" s="26"/>
    </row>
    <row r="39" spans="1:20" ht="111.75" customHeight="1" hidden="1">
      <c r="A39" s="31" t="s">
        <v>30</v>
      </c>
      <c r="B39" s="10" t="s">
        <v>28</v>
      </c>
      <c r="C39" s="13" t="s">
        <v>90</v>
      </c>
      <c r="D39" s="29" t="s">
        <v>373</v>
      </c>
      <c r="E39" s="23" t="s">
        <v>374</v>
      </c>
      <c r="F39" s="23" t="s">
        <v>375</v>
      </c>
      <c r="G39" s="23" t="s">
        <v>376</v>
      </c>
      <c r="H39" s="23"/>
      <c r="I39" s="23"/>
      <c r="J39" s="23"/>
      <c r="K39" s="65" t="s">
        <v>441</v>
      </c>
      <c r="L39" s="14" t="s">
        <v>181</v>
      </c>
      <c r="M39" s="23"/>
      <c r="N39" s="25"/>
      <c r="O39" s="25"/>
      <c r="P39" s="25"/>
      <c r="Q39" s="24"/>
      <c r="R39" s="24"/>
      <c r="S39" s="24">
        <f>R39</f>
        <v>0</v>
      </c>
      <c r="T39" s="26"/>
    </row>
    <row r="40" spans="1:20" ht="9.75">
      <c r="A40" s="8"/>
      <c r="B40" s="10" t="s">
        <v>310</v>
      </c>
      <c r="C40" s="13" t="s">
        <v>103</v>
      </c>
      <c r="D40" s="23"/>
      <c r="E40" s="23"/>
      <c r="F40" s="23"/>
      <c r="G40" s="23"/>
      <c r="H40" s="23"/>
      <c r="I40" s="23"/>
      <c r="J40" s="23"/>
      <c r="K40" s="66"/>
      <c r="L40" s="23"/>
      <c r="M40" s="23"/>
      <c r="N40" s="25">
        <f aca="true" t="shared" si="3" ref="N40:S40">N37+N33+N27+N8</f>
        <v>270911.63353</v>
      </c>
      <c r="O40" s="25">
        <f t="shared" si="3"/>
        <v>267085.20823999995</v>
      </c>
      <c r="P40" s="25">
        <f t="shared" si="3"/>
        <v>264899.2</v>
      </c>
      <c r="Q40" s="25">
        <f t="shared" si="3"/>
        <v>192363.1</v>
      </c>
      <c r="R40" s="25">
        <f t="shared" si="3"/>
        <v>205008.1</v>
      </c>
      <c r="S40" s="25">
        <f t="shared" si="3"/>
        <v>212279.1</v>
      </c>
      <c r="T40" s="26"/>
    </row>
    <row r="41" spans="1:20" ht="9.75">
      <c r="A41" s="8" t="s">
        <v>325</v>
      </c>
      <c r="B41" s="10" t="s">
        <v>479</v>
      </c>
      <c r="C41" s="13"/>
      <c r="D41" s="23"/>
      <c r="E41" s="23"/>
      <c r="F41" s="23"/>
      <c r="G41" s="23"/>
      <c r="H41" s="23"/>
      <c r="I41" s="23"/>
      <c r="J41" s="23"/>
      <c r="K41" s="66"/>
      <c r="L41" s="23"/>
      <c r="M41" s="23"/>
      <c r="N41" s="32"/>
      <c r="O41" s="32"/>
      <c r="P41" s="32"/>
      <c r="Q41" s="24"/>
      <c r="R41" s="24"/>
      <c r="S41" s="24"/>
      <c r="T41" s="26"/>
    </row>
    <row r="42" spans="1:20" ht="49.5" customHeight="1">
      <c r="A42" s="8" t="s">
        <v>326</v>
      </c>
      <c r="B42" s="10" t="s">
        <v>312</v>
      </c>
      <c r="C42" s="13" t="s">
        <v>313</v>
      </c>
      <c r="D42" s="23"/>
      <c r="E42" s="23"/>
      <c r="F42" s="23"/>
      <c r="G42" s="23"/>
      <c r="H42" s="23"/>
      <c r="I42" s="23"/>
      <c r="J42" s="23"/>
      <c r="K42" s="64"/>
      <c r="L42" s="23"/>
      <c r="M42" s="23"/>
      <c r="N42" s="24">
        <f>N43+N46+N47+N50+N49+N53+N55+N57+N56+N58+N59+N60+N61+N48+N52+N54+N62+N45+N51+N63</f>
        <v>781955.46603</v>
      </c>
      <c r="O42" s="24">
        <f>O43+O46+O47+O50+O49+O53+O55+O57+O56+O58+O59+O60+O61+O48+O52+O54+O62+O45+O51+O63</f>
        <v>737311.2778</v>
      </c>
      <c r="P42" s="24">
        <f>SUM(P43:P64)</f>
        <v>688411.5999999999</v>
      </c>
      <c r="Q42" s="24">
        <f>Q43+Q44+Q45+Q46+Q47+Q48+Q49+Q50+Q52+Q53+Q54+Q55+Q56+Q57+Q58+Q59+Q60+Q61+Q63+Q64</f>
        <v>657136.3999999999</v>
      </c>
      <c r="R42" s="24">
        <f>R43+R44+R45+R46+R47+R48+R49+R50+R52+R53+R54+R55+R56+R57+R58+R59+R60+R61+R63+R64</f>
        <v>690996.2</v>
      </c>
      <c r="S42" s="24">
        <f>S43+S44+S45+S46+S47+S48+S49+S50+S52+S53+S54+S55+S56+S57+S58+S59+S60+S61+S63+S64</f>
        <v>714133.1</v>
      </c>
      <c r="T42" s="26"/>
    </row>
    <row r="43" spans="1:20" ht="119.25" customHeight="1">
      <c r="A43" s="8" t="s">
        <v>314</v>
      </c>
      <c r="B43" s="10" t="s">
        <v>315</v>
      </c>
      <c r="C43" s="13" t="s">
        <v>316</v>
      </c>
      <c r="D43" s="23" t="s">
        <v>495</v>
      </c>
      <c r="E43" s="23" t="s">
        <v>352</v>
      </c>
      <c r="F43" s="23" t="s">
        <v>353</v>
      </c>
      <c r="G43" s="23" t="s">
        <v>354</v>
      </c>
      <c r="H43" s="23" t="s">
        <v>377</v>
      </c>
      <c r="I43" s="23" t="s">
        <v>378</v>
      </c>
      <c r="J43" s="23" t="s">
        <v>379</v>
      </c>
      <c r="K43" s="64" t="s">
        <v>537</v>
      </c>
      <c r="L43" s="23" t="s">
        <v>171</v>
      </c>
      <c r="M43" s="23" t="s">
        <v>585</v>
      </c>
      <c r="N43" s="25">
        <v>70694.93295</v>
      </c>
      <c r="O43" s="25">
        <v>68904.28002</v>
      </c>
      <c r="P43" s="25">
        <v>71302.9</v>
      </c>
      <c r="Q43" s="24">
        <v>70912</v>
      </c>
      <c r="R43" s="24">
        <v>87326</v>
      </c>
      <c r="S43" s="24">
        <v>104762</v>
      </c>
      <c r="T43" s="26"/>
    </row>
    <row r="44" spans="1:20" ht="60.75" customHeight="1">
      <c r="A44" s="8" t="s">
        <v>148</v>
      </c>
      <c r="B44" s="10" t="s">
        <v>464</v>
      </c>
      <c r="C44" s="13" t="s">
        <v>459</v>
      </c>
      <c r="D44" s="30" t="s">
        <v>130</v>
      </c>
      <c r="E44" s="23" t="s">
        <v>176</v>
      </c>
      <c r="F44" s="23" t="s">
        <v>530</v>
      </c>
      <c r="G44" s="23" t="s">
        <v>354</v>
      </c>
      <c r="H44" s="23"/>
      <c r="I44" s="23"/>
      <c r="J44" s="23"/>
      <c r="K44" s="64" t="s">
        <v>0</v>
      </c>
      <c r="L44" s="23" t="s">
        <v>171</v>
      </c>
      <c r="M44" s="23" t="s">
        <v>584</v>
      </c>
      <c r="N44" s="25">
        <v>0</v>
      </c>
      <c r="O44" s="25">
        <v>0</v>
      </c>
      <c r="P44" s="25">
        <v>5483</v>
      </c>
      <c r="Q44" s="24">
        <v>5587</v>
      </c>
      <c r="R44" s="24">
        <v>5723</v>
      </c>
      <c r="S44" s="24">
        <v>5730</v>
      </c>
      <c r="T44" s="26"/>
    </row>
    <row r="45" spans="1:20" ht="75" customHeight="1">
      <c r="A45" s="8" t="s">
        <v>317</v>
      </c>
      <c r="B45" s="10" t="s">
        <v>191</v>
      </c>
      <c r="C45" s="13" t="s">
        <v>190</v>
      </c>
      <c r="D45" s="30" t="s">
        <v>194</v>
      </c>
      <c r="E45" s="23" t="s">
        <v>352</v>
      </c>
      <c r="F45" s="23" t="s">
        <v>175</v>
      </c>
      <c r="G45" s="23" t="s">
        <v>182</v>
      </c>
      <c r="H45" s="23" t="s">
        <v>215</v>
      </c>
      <c r="I45" s="23" t="s">
        <v>216</v>
      </c>
      <c r="J45" s="23" t="s">
        <v>217</v>
      </c>
      <c r="K45" s="64" t="s">
        <v>542</v>
      </c>
      <c r="L45" s="23" t="s">
        <v>171</v>
      </c>
      <c r="M45" s="23" t="s">
        <v>585</v>
      </c>
      <c r="N45" s="25">
        <v>0</v>
      </c>
      <c r="O45" s="25">
        <v>0</v>
      </c>
      <c r="P45" s="25">
        <v>2800</v>
      </c>
      <c r="Q45" s="24">
        <v>0</v>
      </c>
      <c r="R45" s="24">
        <v>0</v>
      </c>
      <c r="S45" s="24">
        <f>R45</f>
        <v>0</v>
      </c>
      <c r="T45" s="26"/>
    </row>
    <row r="46" spans="1:20" ht="66.75" customHeight="1">
      <c r="A46" s="8" t="s">
        <v>149</v>
      </c>
      <c r="B46" s="10" t="s">
        <v>111</v>
      </c>
      <c r="C46" s="13" t="s">
        <v>321</v>
      </c>
      <c r="D46" s="29">
        <v>1202</v>
      </c>
      <c r="E46" s="23" t="s">
        <v>352</v>
      </c>
      <c r="F46" s="23" t="s">
        <v>380</v>
      </c>
      <c r="G46" s="23" t="s">
        <v>354</v>
      </c>
      <c r="H46" s="23"/>
      <c r="I46" s="23"/>
      <c r="J46" s="23"/>
      <c r="K46" s="64" t="s">
        <v>538</v>
      </c>
      <c r="L46" s="23" t="s">
        <v>171</v>
      </c>
      <c r="M46" s="23" t="s">
        <v>584</v>
      </c>
      <c r="N46" s="25">
        <v>2160</v>
      </c>
      <c r="O46" s="25">
        <v>2119.985</v>
      </c>
      <c r="P46" s="25">
        <v>705</v>
      </c>
      <c r="Q46" s="24">
        <v>745</v>
      </c>
      <c r="R46" s="24">
        <v>790</v>
      </c>
      <c r="S46" s="24">
        <v>790</v>
      </c>
      <c r="T46" s="26"/>
    </row>
    <row r="47" spans="1:20" ht="96.75" customHeight="1">
      <c r="A47" s="8" t="s">
        <v>318</v>
      </c>
      <c r="B47" s="10" t="s">
        <v>338</v>
      </c>
      <c r="C47" s="13" t="s">
        <v>339</v>
      </c>
      <c r="D47" s="22" t="s">
        <v>465</v>
      </c>
      <c r="E47" s="23" t="s">
        <v>352</v>
      </c>
      <c r="F47" s="23" t="s">
        <v>381</v>
      </c>
      <c r="G47" s="23" t="s">
        <v>354</v>
      </c>
      <c r="H47" s="23"/>
      <c r="I47" s="23"/>
      <c r="J47" s="23"/>
      <c r="K47" s="64" t="s">
        <v>539</v>
      </c>
      <c r="L47" s="23" t="s">
        <v>171</v>
      </c>
      <c r="M47" s="23" t="s">
        <v>584</v>
      </c>
      <c r="N47" s="25">
        <v>24455.19897</v>
      </c>
      <c r="O47" s="25">
        <v>10601.82103</v>
      </c>
      <c r="P47" s="25">
        <v>2513.8</v>
      </c>
      <c r="Q47" s="24">
        <v>2700</v>
      </c>
      <c r="R47" s="24">
        <v>1700</v>
      </c>
      <c r="S47" s="24">
        <f>R47</f>
        <v>1700</v>
      </c>
      <c r="T47" s="26"/>
    </row>
    <row r="48" spans="1:20" ht="99" customHeight="1">
      <c r="A48" s="8" t="s">
        <v>319</v>
      </c>
      <c r="B48" s="10" t="s">
        <v>501</v>
      </c>
      <c r="C48" s="13" t="s">
        <v>341</v>
      </c>
      <c r="D48" s="29" t="s">
        <v>382</v>
      </c>
      <c r="E48" s="23" t="s">
        <v>352</v>
      </c>
      <c r="F48" s="23" t="s">
        <v>383</v>
      </c>
      <c r="G48" s="23" t="s">
        <v>354</v>
      </c>
      <c r="H48" s="23"/>
      <c r="I48" s="23"/>
      <c r="J48" s="23"/>
      <c r="K48" s="64" t="s">
        <v>540</v>
      </c>
      <c r="L48" s="23" t="s">
        <v>171</v>
      </c>
      <c r="M48" s="23" t="s">
        <v>584</v>
      </c>
      <c r="N48" s="25">
        <v>77887.76892</v>
      </c>
      <c r="O48" s="25">
        <v>64530.86558</v>
      </c>
      <c r="P48" s="25">
        <v>18153</v>
      </c>
      <c r="Q48" s="24">
        <v>37599.1</v>
      </c>
      <c r="R48" s="24">
        <v>10000</v>
      </c>
      <c r="S48" s="24">
        <v>10000</v>
      </c>
      <c r="T48" s="26"/>
    </row>
    <row r="49" spans="1:20" ht="113.25" customHeight="1">
      <c r="A49" s="8" t="s">
        <v>320</v>
      </c>
      <c r="B49" s="10" t="s">
        <v>229</v>
      </c>
      <c r="C49" s="13" t="s">
        <v>343</v>
      </c>
      <c r="D49" s="29" t="s">
        <v>384</v>
      </c>
      <c r="E49" s="23" t="s">
        <v>352</v>
      </c>
      <c r="F49" s="23" t="s">
        <v>385</v>
      </c>
      <c r="G49" s="23" t="s">
        <v>354</v>
      </c>
      <c r="H49" s="23"/>
      <c r="I49" s="23"/>
      <c r="J49" s="23"/>
      <c r="K49" s="64" t="s">
        <v>541</v>
      </c>
      <c r="L49" s="23" t="s">
        <v>171</v>
      </c>
      <c r="M49" s="23" t="s">
        <v>585</v>
      </c>
      <c r="N49" s="25">
        <v>35569.85702</v>
      </c>
      <c r="O49" s="25">
        <v>32213.40423</v>
      </c>
      <c r="P49" s="25">
        <v>35664</v>
      </c>
      <c r="Q49" s="24">
        <v>69660</v>
      </c>
      <c r="R49" s="24">
        <v>72002</v>
      </c>
      <c r="S49" s="24">
        <v>73655</v>
      </c>
      <c r="T49" s="26"/>
    </row>
    <row r="50" spans="1:20" ht="71.25" customHeight="1">
      <c r="A50" s="8" t="s">
        <v>322</v>
      </c>
      <c r="B50" s="10" t="s">
        <v>345</v>
      </c>
      <c r="C50" s="13" t="s">
        <v>346</v>
      </c>
      <c r="D50" s="29" t="s">
        <v>386</v>
      </c>
      <c r="E50" s="23" t="s">
        <v>352</v>
      </c>
      <c r="F50" s="23" t="s">
        <v>387</v>
      </c>
      <c r="G50" s="23" t="s">
        <v>354</v>
      </c>
      <c r="H50" s="23"/>
      <c r="I50" s="23"/>
      <c r="J50" s="23"/>
      <c r="K50" s="64" t="s">
        <v>543</v>
      </c>
      <c r="L50" s="23" t="s">
        <v>171</v>
      </c>
      <c r="M50" s="23" t="s">
        <v>585</v>
      </c>
      <c r="N50" s="25">
        <v>266</v>
      </c>
      <c r="O50" s="25">
        <v>266</v>
      </c>
      <c r="P50" s="25">
        <v>270</v>
      </c>
      <c r="Q50" s="24">
        <v>270</v>
      </c>
      <c r="R50" s="24">
        <v>280</v>
      </c>
      <c r="S50" s="24">
        <v>280</v>
      </c>
      <c r="T50" s="26"/>
    </row>
    <row r="51" spans="1:20" ht="91.5" customHeight="1" hidden="1">
      <c r="A51" s="8" t="s">
        <v>322</v>
      </c>
      <c r="B51" s="10" t="s">
        <v>257</v>
      </c>
      <c r="C51" s="13" t="s">
        <v>243</v>
      </c>
      <c r="D51" s="23" t="s">
        <v>286</v>
      </c>
      <c r="E51" s="23"/>
      <c r="F51" s="23"/>
      <c r="G51" s="23"/>
      <c r="H51" s="23" t="s">
        <v>258</v>
      </c>
      <c r="I51" s="23" t="s">
        <v>259</v>
      </c>
      <c r="J51" s="23" t="s">
        <v>260</v>
      </c>
      <c r="K51" s="65"/>
      <c r="L51" s="23"/>
      <c r="M51" s="23"/>
      <c r="N51" s="25"/>
      <c r="O51" s="25"/>
      <c r="P51" s="25"/>
      <c r="Q51" s="24"/>
      <c r="R51" s="24"/>
      <c r="S51" s="24">
        <f>R51</f>
        <v>0</v>
      </c>
      <c r="T51" s="26"/>
    </row>
    <row r="52" spans="1:20" ht="87" customHeight="1">
      <c r="A52" s="8" t="s">
        <v>336</v>
      </c>
      <c r="B52" s="10" t="s">
        <v>502</v>
      </c>
      <c r="C52" s="13" t="s">
        <v>132</v>
      </c>
      <c r="D52" s="22" t="s">
        <v>466</v>
      </c>
      <c r="E52" s="23" t="s">
        <v>352</v>
      </c>
      <c r="F52" s="23" t="s">
        <v>158</v>
      </c>
      <c r="G52" s="23" t="s">
        <v>354</v>
      </c>
      <c r="H52" s="23"/>
      <c r="I52" s="23"/>
      <c r="J52" s="23"/>
      <c r="K52" s="64" t="s">
        <v>544</v>
      </c>
      <c r="L52" s="23" t="s">
        <v>171</v>
      </c>
      <c r="M52" s="23" t="s">
        <v>584</v>
      </c>
      <c r="N52" s="25">
        <v>500</v>
      </c>
      <c r="O52" s="25">
        <v>0</v>
      </c>
      <c r="P52" s="25">
        <v>3082.7</v>
      </c>
      <c r="Q52" s="24">
        <v>100</v>
      </c>
      <c r="R52" s="24">
        <v>100</v>
      </c>
      <c r="S52" s="24">
        <v>100</v>
      </c>
      <c r="T52" s="26"/>
    </row>
    <row r="53" spans="1:20" ht="174.75" customHeight="1">
      <c r="A53" s="8" t="s">
        <v>337</v>
      </c>
      <c r="B53" s="10" t="s">
        <v>503</v>
      </c>
      <c r="C53" s="13" t="s">
        <v>426</v>
      </c>
      <c r="D53" s="23" t="s">
        <v>496</v>
      </c>
      <c r="E53" s="23" t="s">
        <v>352</v>
      </c>
      <c r="F53" s="23" t="s">
        <v>388</v>
      </c>
      <c r="G53" s="23" t="s">
        <v>354</v>
      </c>
      <c r="H53" s="23" t="s">
        <v>389</v>
      </c>
      <c r="I53" s="23" t="s">
        <v>390</v>
      </c>
      <c r="J53" s="23" t="s">
        <v>391</v>
      </c>
      <c r="K53" s="64" t="s">
        <v>586</v>
      </c>
      <c r="L53" s="23" t="s">
        <v>171</v>
      </c>
      <c r="M53" s="23" t="s">
        <v>584</v>
      </c>
      <c r="N53" s="25">
        <v>420529.80878</v>
      </c>
      <c r="O53" s="25">
        <v>411090.68782</v>
      </c>
      <c r="P53" s="25">
        <v>356659</v>
      </c>
      <c r="Q53" s="24">
        <v>325133</v>
      </c>
      <c r="R53" s="24">
        <v>355310</v>
      </c>
      <c r="S53" s="24">
        <v>358407</v>
      </c>
      <c r="T53" s="26"/>
    </row>
    <row r="54" spans="1:20" ht="101.25" customHeight="1">
      <c r="A54" s="8" t="s">
        <v>340</v>
      </c>
      <c r="B54" s="10" t="s">
        <v>8</v>
      </c>
      <c r="C54" s="13" t="s">
        <v>9</v>
      </c>
      <c r="D54" s="29" t="s">
        <v>362</v>
      </c>
      <c r="E54" s="23" t="s">
        <v>352</v>
      </c>
      <c r="F54" s="23" t="s">
        <v>392</v>
      </c>
      <c r="G54" s="23" t="s">
        <v>354</v>
      </c>
      <c r="H54" s="23"/>
      <c r="I54" s="23"/>
      <c r="J54" s="23"/>
      <c r="K54" s="64" t="s">
        <v>547</v>
      </c>
      <c r="L54" s="23" t="s">
        <v>171</v>
      </c>
      <c r="M54" s="23" t="s">
        <v>584</v>
      </c>
      <c r="N54" s="25">
        <v>2608.6442</v>
      </c>
      <c r="O54" s="25">
        <v>1209.655</v>
      </c>
      <c r="P54" s="25">
        <v>3937.3</v>
      </c>
      <c r="Q54" s="25">
        <v>2018.3</v>
      </c>
      <c r="R54" s="25">
        <v>1788.2</v>
      </c>
      <c r="S54" s="24">
        <v>1538.1</v>
      </c>
      <c r="T54" s="26"/>
    </row>
    <row r="55" spans="1:20" ht="69.75" customHeight="1">
      <c r="A55" s="8" t="s">
        <v>342</v>
      </c>
      <c r="B55" s="10" t="s">
        <v>10</v>
      </c>
      <c r="C55" s="13" t="s">
        <v>11</v>
      </c>
      <c r="D55" s="29" t="s">
        <v>360</v>
      </c>
      <c r="E55" s="23" t="s">
        <v>352</v>
      </c>
      <c r="F55" s="23" t="s">
        <v>393</v>
      </c>
      <c r="G55" s="23" t="s">
        <v>354</v>
      </c>
      <c r="H55" s="23"/>
      <c r="I55" s="23"/>
      <c r="J55" s="23"/>
      <c r="K55" s="64" t="s">
        <v>545</v>
      </c>
      <c r="L55" s="23" t="s">
        <v>171</v>
      </c>
      <c r="M55" s="23" t="s">
        <v>584</v>
      </c>
      <c r="N55" s="25">
        <v>17359.771</v>
      </c>
      <c r="O55" s="25">
        <v>17359.771</v>
      </c>
      <c r="P55" s="25">
        <v>18196.7</v>
      </c>
      <c r="Q55" s="24">
        <v>16011</v>
      </c>
      <c r="R55" s="24">
        <v>17825</v>
      </c>
      <c r="S55" s="24">
        <v>17905</v>
      </c>
      <c r="T55" s="26"/>
    </row>
    <row r="56" spans="1:20" ht="69" customHeight="1">
      <c r="A56" s="8" t="s">
        <v>344</v>
      </c>
      <c r="B56" s="10" t="s">
        <v>12</v>
      </c>
      <c r="C56" s="13" t="s">
        <v>13</v>
      </c>
      <c r="D56" s="29" t="s">
        <v>497</v>
      </c>
      <c r="E56" s="23" t="s">
        <v>352</v>
      </c>
      <c r="F56" s="23" t="s">
        <v>394</v>
      </c>
      <c r="G56" s="23" t="s">
        <v>354</v>
      </c>
      <c r="H56" s="23"/>
      <c r="I56" s="23"/>
      <c r="J56" s="23"/>
      <c r="K56" s="64" t="s">
        <v>546</v>
      </c>
      <c r="L56" s="23" t="s">
        <v>171</v>
      </c>
      <c r="M56" s="23" t="s">
        <v>584</v>
      </c>
      <c r="N56" s="25">
        <v>23299.28419</v>
      </c>
      <c r="O56" s="25">
        <v>23299.28419</v>
      </c>
      <c r="P56" s="25">
        <v>34774</v>
      </c>
      <c r="Q56" s="24">
        <v>27962</v>
      </c>
      <c r="R56" s="24">
        <v>30297</v>
      </c>
      <c r="S56" s="24">
        <v>30637</v>
      </c>
      <c r="T56" s="26"/>
    </row>
    <row r="57" spans="1:20" ht="78" customHeight="1">
      <c r="A57" s="8" t="s">
        <v>347</v>
      </c>
      <c r="B57" s="10" t="s">
        <v>14</v>
      </c>
      <c r="C57" s="13" t="s">
        <v>15</v>
      </c>
      <c r="D57" s="29">
        <v>1401</v>
      </c>
      <c r="E57" s="23" t="s">
        <v>352</v>
      </c>
      <c r="F57" s="23" t="s">
        <v>395</v>
      </c>
      <c r="G57" s="23" t="s">
        <v>354</v>
      </c>
      <c r="H57" s="23"/>
      <c r="I57" s="23"/>
      <c r="J57" s="23"/>
      <c r="K57" s="64" t="s">
        <v>548</v>
      </c>
      <c r="L57" s="23" t="s">
        <v>171</v>
      </c>
      <c r="M57" s="23" t="s">
        <v>584</v>
      </c>
      <c r="N57" s="25">
        <v>61978</v>
      </c>
      <c r="O57" s="25">
        <v>61978</v>
      </c>
      <c r="P57" s="25">
        <v>51864.1</v>
      </c>
      <c r="Q57" s="24">
        <v>43436</v>
      </c>
      <c r="R57" s="24">
        <v>44511</v>
      </c>
      <c r="S57" s="24">
        <v>45096</v>
      </c>
      <c r="T57" s="26"/>
    </row>
    <row r="58" spans="1:20" ht="132">
      <c r="A58" s="8" t="s">
        <v>348</v>
      </c>
      <c r="B58" s="10" t="s">
        <v>504</v>
      </c>
      <c r="C58" s="13" t="s">
        <v>16</v>
      </c>
      <c r="D58" s="29" t="s">
        <v>366</v>
      </c>
      <c r="E58" s="23" t="s">
        <v>352</v>
      </c>
      <c r="F58" s="23" t="s">
        <v>396</v>
      </c>
      <c r="G58" s="23" t="s">
        <v>354</v>
      </c>
      <c r="H58" s="23"/>
      <c r="I58" s="23"/>
      <c r="J58" s="23"/>
      <c r="K58" s="64" t="s">
        <v>549</v>
      </c>
      <c r="L58" s="23" t="s">
        <v>171</v>
      </c>
      <c r="M58" s="23" t="s">
        <v>584</v>
      </c>
      <c r="N58" s="25">
        <v>3794</v>
      </c>
      <c r="O58" s="25">
        <v>3794</v>
      </c>
      <c r="P58" s="25">
        <v>2674</v>
      </c>
      <c r="Q58" s="24">
        <v>2951</v>
      </c>
      <c r="R58" s="24">
        <v>3054</v>
      </c>
      <c r="S58" s="24">
        <v>3055</v>
      </c>
      <c r="T58" s="26"/>
    </row>
    <row r="59" spans="1:20" ht="154.5" customHeight="1">
      <c r="A59" s="8" t="s">
        <v>349</v>
      </c>
      <c r="B59" s="10" t="s">
        <v>505</v>
      </c>
      <c r="C59" s="13" t="s">
        <v>17</v>
      </c>
      <c r="D59" s="23" t="s">
        <v>498</v>
      </c>
      <c r="E59" s="23" t="s">
        <v>352</v>
      </c>
      <c r="F59" s="23" t="s">
        <v>397</v>
      </c>
      <c r="G59" s="23" t="s">
        <v>354</v>
      </c>
      <c r="H59" s="23" t="s">
        <v>398</v>
      </c>
      <c r="I59" s="23" t="s">
        <v>399</v>
      </c>
      <c r="J59" s="23" t="s">
        <v>400</v>
      </c>
      <c r="K59" s="64" t="s">
        <v>552</v>
      </c>
      <c r="L59" s="23" t="s">
        <v>171</v>
      </c>
      <c r="M59" s="23" t="s">
        <v>584</v>
      </c>
      <c r="N59" s="25">
        <v>10242</v>
      </c>
      <c r="O59" s="25">
        <v>9672.998</v>
      </c>
      <c r="P59" s="25">
        <v>10699.7</v>
      </c>
      <c r="Q59" s="24">
        <v>9155</v>
      </c>
      <c r="R59" s="24">
        <v>10272</v>
      </c>
      <c r="S59" s="24">
        <v>10274</v>
      </c>
      <c r="T59" s="26"/>
    </row>
    <row r="60" spans="1:20" ht="81" customHeight="1">
      <c r="A60" s="8" t="s">
        <v>350</v>
      </c>
      <c r="B60" s="10" t="s">
        <v>506</v>
      </c>
      <c r="C60" s="13" t="s">
        <v>56</v>
      </c>
      <c r="D60" s="29">
        <v>1101</v>
      </c>
      <c r="E60" s="23" t="s">
        <v>352</v>
      </c>
      <c r="F60" s="23" t="s">
        <v>401</v>
      </c>
      <c r="G60" s="23" t="s">
        <v>354</v>
      </c>
      <c r="H60" s="23"/>
      <c r="I60" s="23"/>
      <c r="J60" s="23"/>
      <c r="K60" s="64" t="s">
        <v>550</v>
      </c>
      <c r="L60" s="23" t="s">
        <v>171</v>
      </c>
      <c r="M60" s="23" t="s">
        <v>584</v>
      </c>
      <c r="N60" s="25">
        <v>20423.7</v>
      </c>
      <c r="O60" s="25">
        <v>20423.7</v>
      </c>
      <c r="P60" s="25">
        <v>19598.6</v>
      </c>
      <c r="Q60" s="24">
        <v>31666</v>
      </c>
      <c r="R60" s="24">
        <v>37832</v>
      </c>
      <c r="S60" s="24">
        <v>37977</v>
      </c>
      <c r="T60" s="26"/>
    </row>
    <row r="61" spans="1:20" ht="81.75" customHeight="1">
      <c r="A61" s="8" t="s">
        <v>351</v>
      </c>
      <c r="B61" s="10" t="s">
        <v>57</v>
      </c>
      <c r="C61" s="13" t="s">
        <v>58</v>
      </c>
      <c r="D61" s="29" t="s">
        <v>402</v>
      </c>
      <c r="E61" s="23" t="s">
        <v>352</v>
      </c>
      <c r="F61" s="23" t="s">
        <v>403</v>
      </c>
      <c r="G61" s="23" t="s">
        <v>354</v>
      </c>
      <c r="H61" s="23"/>
      <c r="I61" s="23"/>
      <c r="J61" s="23"/>
      <c r="K61" s="64" t="s">
        <v>551</v>
      </c>
      <c r="L61" s="23" t="s">
        <v>171</v>
      </c>
      <c r="M61" s="23" t="s">
        <v>584</v>
      </c>
      <c r="N61" s="25">
        <v>10118</v>
      </c>
      <c r="O61" s="25">
        <v>9778.32593</v>
      </c>
      <c r="P61" s="25">
        <v>10697.2</v>
      </c>
      <c r="Q61" s="24">
        <v>11131</v>
      </c>
      <c r="R61" s="24">
        <v>12086</v>
      </c>
      <c r="S61" s="24">
        <v>12127</v>
      </c>
      <c r="T61" s="26"/>
    </row>
    <row r="62" spans="1:20" ht="173.25" customHeight="1" hidden="1">
      <c r="A62" s="8" t="s">
        <v>276</v>
      </c>
      <c r="B62" s="10" t="s">
        <v>136</v>
      </c>
      <c r="C62" s="13" t="s">
        <v>135</v>
      </c>
      <c r="D62" s="23" t="s">
        <v>427</v>
      </c>
      <c r="E62" s="23" t="s">
        <v>154</v>
      </c>
      <c r="F62" s="23" t="s">
        <v>155</v>
      </c>
      <c r="G62" s="23" t="s">
        <v>156</v>
      </c>
      <c r="H62" s="23"/>
      <c r="I62" s="23"/>
      <c r="J62" s="23"/>
      <c r="K62" s="65" t="s">
        <v>168</v>
      </c>
      <c r="L62" s="23" t="s">
        <v>171</v>
      </c>
      <c r="M62" s="23" t="s">
        <v>584</v>
      </c>
      <c r="N62" s="25"/>
      <c r="O62" s="25"/>
      <c r="P62" s="25"/>
      <c r="Q62" s="25"/>
      <c r="R62" s="25"/>
      <c r="S62" s="24">
        <f>R62</f>
        <v>0</v>
      </c>
      <c r="T62" s="26"/>
    </row>
    <row r="63" spans="1:20" ht="101.25" customHeight="1">
      <c r="A63" s="8" t="s">
        <v>276</v>
      </c>
      <c r="B63" s="10" t="s">
        <v>507</v>
      </c>
      <c r="C63" s="13" t="s">
        <v>239</v>
      </c>
      <c r="D63" s="22" t="s">
        <v>287</v>
      </c>
      <c r="E63" s="23"/>
      <c r="F63" s="23"/>
      <c r="G63" s="23"/>
      <c r="H63" s="23" t="s">
        <v>262</v>
      </c>
      <c r="I63" s="23" t="s">
        <v>261</v>
      </c>
      <c r="J63" s="23" t="s">
        <v>263</v>
      </c>
      <c r="K63" s="64" t="s">
        <v>3</v>
      </c>
      <c r="L63" s="23" t="s">
        <v>171</v>
      </c>
      <c r="M63" s="23" t="s">
        <v>584</v>
      </c>
      <c r="N63" s="25">
        <v>68.5</v>
      </c>
      <c r="O63" s="25">
        <v>68.5</v>
      </c>
      <c r="P63" s="25">
        <v>83</v>
      </c>
      <c r="Q63" s="25">
        <v>100</v>
      </c>
      <c r="R63" s="25">
        <v>100</v>
      </c>
      <c r="S63" s="24">
        <f>R63</f>
        <v>100</v>
      </c>
      <c r="T63" s="26"/>
    </row>
    <row r="64" spans="1:20" ht="116.25" customHeight="1">
      <c r="A64" s="8" t="s">
        <v>277</v>
      </c>
      <c r="B64" s="10" t="s">
        <v>467</v>
      </c>
      <c r="C64" s="13" t="s">
        <v>456</v>
      </c>
      <c r="D64" s="22" t="s">
        <v>122</v>
      </c>
      <c r="E64" s="23"/>
      <c r="F64" s="23"/>
      <c r="G64" s="23"/>
      <c r="H64" s="23" t="s">
        <v>531</v>
      </c>
      <c r="I64" s="23" t="s">
        <v>532</v>
      </c>
      <c r="J64" s="23"/>
      <c r="K64" s="64" t="s">
        <v>4</v>
      </c>
      <c r="L64" s="23" t="s">
        <v>171</v>
      </c>
      <c r="M64" s="23" t="s">
        <v>584</v>
      </c>
      <c r="N64" s="25">
        <v>0</v>
      </c>
      <c r="O64" s="25">
        <v>0</v>
      </c>
      <c r="P64" s="25">
        <v>39253.6</v>
      </c>
      <c r="Q64" s="25">
        <v>0</v>
      </c>
      <c r="R64" s="25">
        <v>0</v>
      </c>
      <c r="S64" s="24">
        <f>R64</f>
        <v>0</v>
      </c>
      <c r="T64" s="26"/>
    </row>
    <row r="65" spans="1:20" ht="53.25" customHeight="1">
      <c r="A65" s="8" t="s">
        <v>328</v>
      </c>
      <c r="B65" s="10" t="s">
        <v>59</v>
      </c>
      <c r="C65" s="13" t="s">
        <v>60</v>
      </c>
      <c r="D65" s="23"/>
      <c r="E65" s="23"/>
      <c r="F65" s="23"/>
      <c r="G65" s="23"/>
      <c r="H65" s="23"/>
      <c r="I65" s="23"/>
      <c r="J65" s="23"/>
      <c r="K65" s="64"/>
      <c r="L65" s="23"/>
      <c r="M65" s="23"/>
      <c r="N65" s="24">
        <f aca="true" t="shared" si="4" ref="N65:S65">N66+N67+N68+N69+N70+N71+N72</f>
        <v>51761.74081</v>
      </c>
      <c r="O65" s="24">
        <f t="shared" si="4"/>
        <v>49699.08691</v>
      </c>
      <c r="P65" s="24">
        <f t="shared" si="4"/>
        <v>65024.399999999994</v>
      </c>
      <c r="Q65" s="24">
        <f>Q66+Q67+Q68+Q69+Q70+Q71+Q72</f>
        <v>19418.1</v>
      </c>
      <c r="R65" s="24">
        <f t="shared" si="4"/>
        <v>19418.1</v>
      </c>
      <c r="S65" s="24">
        <f t="shared" si="4"/>
        <v>19418.1</v>
      </c>
      <c r="T65" s="26"/>
    </row>
    <row r="66" spans="1:20" ht="114.75" customHeight="1">
      <c r="A66" s="31" t="s">
        <v>31</v>
      </c>
      <c r="B66" s="10" t="s">
        <v>229</v>
      </c>
      <c r="C66" s="13" t="s">
        <v>228</v>
      </c>
      <c r="D66" s="30" t="s">
        <v>230</v>
      </c>
      <c r="E66" s="23" t="s">
        <v>352</v>
      </c>
      <c r="F66" s="23" t="s">
        <v>385</v>
      </c>
      <c r="G66" s="23" t="s">
        <v>354</v>
      </c>
      <c r="H66" s="23"/>
      <c r="I66" s="23"/>
      <c r="J66" s="23"/>
      <c r="K66" s="64" t="s">
        <v>1</v>
      </c>
      <c r="L66" s="23" t="s">
        <v>171</v>
      </c>
      <c r="M66" s="23" t="s">
        <v>584</v>
      </c>
      <c r="N66" s="25">
        <v>9443</v>
      </c>
      <c r="O66" s="25">
        <v>9381.46358</v>
      </c>
      <c r="P66" s="25">
        <v>47675.2</v>
      </c>
      <c r="Q66" s="25">
        <v>0</v>
      </c>
      <c r="R66" s="25">
        <v>0</v>
      </c>
      <c r="S66" s="25">
        <v>0</v>
      </c>
      <c r="T66" s="26"/>
    </row>
    <row r="67" spans="1:20" ht="77.25" customHeight="1">
      <c r="A67" s="33" t="s">
        <v>32</v>
      </c>
      <c r="B67" s="10" t="s">
        <v>291</v>
      </c>
      <c r="C67" s="13" t="s">
        <v>192</v>
      </c>
      <c r="D67" s="22" t="s">
        <v>193</v>
      </c>
      <c r="E67" s="23" t="s">
        <v>352</v>
      </c>
      <c r="F67" s="23" t="s">
        <v>361</v>
      </c>
      <c r="G67" s="23" t="s">
        <v>354</v>
      </c>
      <c r="H67" s="23"/>
      <c r="I67" s="23"/>
      <c r="J67" s="23"/>
      <c r="K67" s="64" t="s">
        <v>4</v>
      </c>
      <c r="L67" s="23" t="s">
        <v>171</v>
      </c>
      <c r="M67" s="23" t="s">
        <v>584</v>
      </c>
      <c r="N67" s="25">
        <v>15933.996</v>
      </c>
      <c r="O67" s="25">
        <v>13932.87852</v>
      </c>
      <c r="P67" s="25">
        <v>0</v>
      </c>
      <c r="Q67" s="25">
        <v>0</v>
      </c>
      <c r="R67" s="25">
        <v>0</v>
      </c>
      <c r="S67" s="25">
        <f>R67</f>
        <v>0</v>
      </c>
      <c r="T67" s="26"/>
    </row>
    <row r="68" spans="1:20" ht="362.25" customHeight="1">
      <c r="A68" s="33" t="s">
        <v>220</v>
      </c>
      <c r="B68" s="10" t="s">
        <v>12</v>
      </c>
      <c r="C68" s="13" t="s">
        <v>428</v>
      </c>
      <c r="D68" s="22" t="s">
        <v>468</v>
      </c>
      <c r="E68" s="23" t="s">
        <v>533</v>
      </c>
      <c r="F68" s="23" t="s">
        <v>367</v>
      </c>
      <c r="G68" s="23" t="s">
        <v>182</v>
      </c>
      <c r="H68" s="23" t="s">
        <v>573</v>
      </c>
      <c r="I68" s="23" t="s">
        <v>171</v>
      </c>
      <c r="J68" s="23" t="s">
        <v>574</v>
      </c>
      <c r="K68" s="84"/>
      <c r="M68" s="23"/>
      <c r="N68" s="25">
        <v>1924.34481</v>
      </c>
      <c r="O68" s="25">
        <v>1924.34481</v>
      </c>
      <c r="P68" s="25">
        <v>2880</v>
      </c>
      <c r="Q68" s="25">
        <v>0</v>
      </c>
      <c r="R68" s="25">
        <v>0</v>
      </c>
      <c r="S68" s="25">
        <f>R68</f>
        <v>0</v>
      </c>
      <c r="T68" s="26"/>
    </row>
    <row r="69" spans="1:20" ht="103.5" customHeight="1">
      <c r="A69" s="31" t="s">
        <v>221</v>
      </c>
      <c r="B69" s="10" t="s">
        <v>26</v>
      </c>
      <c r="C69" s="13" t="s">
        <v>91</v>
      </c>
      <c r="D69" s="22" t="s">
        <v>131</v>
      </c>
      <c r="E69" s="23" t="s">
        <v>369</v>
      </c>
      <c r="F69" s="23" t="s">
        <v>370</v>
      </c>
      <c r="G69" s="23" t="s">
        <v>371</v>
      </c>
      <c r="H69" s="23"/>
      <c r="I69" s="23"/>
      <c r="J69" s="23"/>
      <c r="K69" s="64" t="s">
        <v>572</v>
      </c>
      <c r="L69" s="23" t="s">
        <v>171</v>
      </c>
      <c r="M69" s="23" t="s">
        <v>585</v>
      </c>
      <c r="N69" s="25">
        <v>1505.4</v>
      </c>
      <c r="O69" s="25">
        <v>1505.4</v>
      </c>
      <c r="P69" s="25">
        <v>1579.2</v>
      </c>
      <c r="Q69" s="24">
        <v>1571.1</v>
      </c>
      <c r="R69" s="24">
        <v>1571.1</v>
      </c>
      <c r="S69" s="24">
        <v>1571.1</v>
      </c>
      <c r="T69" s="26"/>
    </row>
    <row r="70" spans="1:20" ht="162.75">
      <c r="A70" s="31" t="s">
        <v>433</v>
      </c>
      <c r="B70" s="10" t="s">
        <v>205</v>
      </c>
      <c r="C70" s="13" t="s">
        <v>201</v>
      </c>
      <c r="D70" s="22" t="s">
        <v>206</v>
      </c>
      <c r="E70" s="23" t="s">
        <v>213</v>
      </c>
      <c r="F70" s="23" t="s">
        <v>214</v>
      </c>
      <c r="G70" s="23" t="s">
        <v>354</v>
      </c>
      <c r="H70" s="23"/>
      <c r="I70" s="23"/>
      <c r="J70" s="23"/>
      <c r="K70" s="64" t="s">
        <v>5</v>
      </c>
      <c r="L70" s="23" t="s">
        <v>171</v>
      </c>
      <c r="M70" s="23" t="s">
        <v>584</v>
      </c>
      <c r="N70" s="25">
        <v>16640</v>
      </c>
      <c r="O70" s="25">
        <v>16640</v>
      </c>
      <c r="P70" s="25">
        <v>10262</v>
      </c>
      <c r="Q70" s="24">
        <v>13100</v>
      </c>
      <c r="R70" s="25">
        <v>13100</v>
      </c>
      <c r="S70" s="25">
        <f>R70</f>
        <v>13100</v>
      </c>
      <c r="T70" s="26"/>
    </row>
    <row r="71" spans="1:20" ht="191.25" customHeight="1">
      <c r="A71" s="31" t="s">
        <v>435</v>
      </c>
      <c r="B71" s="10" t="s">
        <v>469</v>
      </c>
      <c r="C71" s="13" t="s">
        <v>454</v>
      </c>
      <c r="D71" s="22" t="s">
        <v>130</v>
      </c>
      <c r="E71" s="23"/>
      <c r="F71" s="23"/>
      <c r="G71" s="23"/>
      <c r="H71" s="23" t="s">
        <v>575</v>
      </c>
      <c r="I71" s="23" t="s">
        <v>532</v>
      </c>
      <c r="J71" s="23" t="s">
        <v>576</v>
      </c>
      <c r="K71" s="64"/>
      <c r="L71" s="23"/>
      <c r="M71" s="23"/>
      <c r="N71" s="25">
        <v>150</v>
      </c>
      <c r="O71" s="25">
        <v>150</v>
      </c>
      <c r="P71" s="25">
        <v>0</v>
      </c>
      <c r="Q71" s="24">
        <v>0</v>
      </c>
      <c r="R71" s="25">
        <v>0</v>
      </c>
      <c r="S71" s="25">
        <f>R71</f>
        <v>0</v>
      </c>
      <c r="T71" s="26"/>
    </row>
    <row r="72" spans="1:20" ht="114" customHeight="1">
      <c r="A72" s="31" t="s">
        <v>520</v>
      </c>
      <c r="B72" s="10" t="s">
        <v>434</v>
      </c>
      <c r="C72" s="13" t="s">
        <v>431</v>
      </c>
      <c r="D72" s="22" t="s">
        <v>230</v>
      </c>
      <c r="E72" s="23" t="s">
        <v>533</v>
      </c>
      <c r="F72" s="23" t="s">
        <v>367</v>
      </c>
      <c r="G72" s="23" t="s">
        <v>182</v>
      </c>
      <c r="H72" s="23"/>
      <c r="I72" s="23"/>
      <c r="J72" s="23"/>
      <c r="K72" s="64" t="s">
        <v>7</v>
      </c>
      <c r="L72" s="23" t="s">
        <v>171</v>
      </c>
      <c r="M72" s="23" t="s">
        <v>585</v>
      </c>
      <c r="N72" s="25">
        <v>6165</v>
      </c>
      <c r="O72" s="25">
        <v>6165</v>
      </c>
      <c r="P72" s="25">
        <v>2628</v>
      </c>
      <c r="Q72" s="24">
        <v>4747</v>
      </c>
      <c r="R72" s="25">
        <v>4747</v>
      </c>
      <c r="S72" s="25">
        <v>4747</v>
      </c>
      <c r="T72" s="26"/>
    </row>
    <row r="73" spans="1:20" ht="54" customHeight="1">
      <c r="A73" s="8" t="s">
        <v>330</v>
      </c>
      <c r="B73" s="10" t="s">
        <v>61</v>
      </c>
      <c r="C73" s="13" t="s">
        <v>62</v>
      </c>
      <c r="D73" s="23"/>
      <c r="E73" s="23"/>
      <c r="F73" s="23"/>
      <c r="G73" s="23"/>
      <c r="H73" s="23"/>
      <c r="I73" s="23"/>
      <c r="J73" s="23"/>
      <c r="K73" s="64"/>
      <c r="L73" s="23"/>
      <c r="M73" s="23"/>
      <c r="N73" s="24">
        <f>N74+N75+N78+N79+N80+N81+N85+N86+N87+N88+N89+N91+N76</f>
        <v>513776.82872000005</v>
      </c>
      <c r="O73" s="24">
        <f>O74+O75+O78+O79+O80+O81+O85+O86+O87+O88+O89+O91+O76</f>
        <v>511747.11444000003</v>
      </c>
      <c r="P73" s="24">
        <f>P74+P75+P77+P78+P79+P80+P81+P85+P86+P87+P88+P89+P90+P91+P76</f>
        <v>613564.9</v>
      </c>
      <c r="Q73" s="24">
        <f>Q74+Q75+Q77+Q78+Q79+Q80+Q81+Q85+Q86+Q87+Q88+Q89+Q90+Q91+Q76</f>
        <v>619312.3</v>
      </c>
      <c r="R73" s="24">
        <f>R74+R75+R77+R78+R79+R80+R81+R85+R86+R87+R88+R89+R90+R91+R76</f>
        <v>629363.2</v>
      </c>
      <c r="S73" s="24">
        <f>S74+S75+S77+S78+S79+S80+S81+S85+S86+S87+S88+S89+S90+S91+S76</f>
        <v>629334.7</v>
      </c>
      <c r="T73" s="26"/>
    </row>
    <row r="74" spans="1:20" ht="90.75" customHeight="1">
      <c r="A74" s="31" t="s">
        <v>35</v>
      </c>
      <c r="B74" s="10" t="s">
        <v>86</v>
      </c>
      <c r="C74" s="13" t="s">
        <v>33</v>
      </c>
      <c r="D74" s="29" t="s">
        <v>404</v>
      </c>
      <c r="E74" s="23"/>
      <c r="F74" s="23"/>
      <c r="G74" s="23"/>
      <c r="H74" s="23" t="s">
        <v>377</v>
      </c>
      <c r="I74" s="23" t="s">
        <v>378</v>
      </c>
      <c r="J74" s="23" t="s">
        <v>379</v>
      </c>
      <c r="K74" s="63" t="s">
        <v>170</v>
      </c>
      <c r="L74" s="23" t="s">
        <v>171</v>
      </c>
      <c r="M74" s="14" t="s">
        <v>587</v>
      </c>
      <c r="N74" s="25">
        <v>60</v>
      </c>
      <c r="O74" s="25">
        <v>28.49492</v>
      </c>
      <c r="P74" s="25">
        <v>16</v>
      </c>
      <c r="Q74" s="24">
        <v>60</v>
      </c>
      <c r="R74" s="24">
        <v>60</v>
      </c>
      <c r="S74" s="24">
        <f aca="true" t="shared" si="5" ref="S74:S79">R74</f>
        <v>60</v>
      </c>
      <c r="T74" s="26"/>
    </row>
    <row r="75" spans="1:20" ht="153" customHeight="1" hidden="1">
      <c r="A75" s="31" t="s">
        <v>36</v>
      </c>
      <c r="B75" s="10" t="s">
        <v>109</v>
      </c>
      <c r="C75" s="13" t="s">
        <v>50</v>
      </c>
      <c r="D75" s="29" t="s">
        <v>405</v>
      </c>
      <c r="E75" s="23"/>
      <c r="F75" s="23"/>
      <c r="G75" s="23"/>
      <c r="H75" s="23" t="s">
        <v>159</v>
      </c>
      <c r="I75" s="23" t="s">
        <v>160</v>
      </c>
      <c r="J75" s="23" t="s">
        <v>161</v>
      </c>
      <c r="K75" s="65" t="s">
        <v>168</v>
      </c>
      <c r="L75" s="23" t="s">
        <v>169</v>
      </c>
      <c r="M75" s="14" t="s">
        <v>587</v>
      </c>
      <c r="N75" s="25"/>
      <c r="O75" s="25"/>
      <c r="P75" s="25"/>
      <c r="Q75" s="24"/>
      <c r="R75" s="25"/>
      <c r="S75" s="24">
        <f t="shared" si="5"/>
        <v>0</v>
      </c>
      <c r="T75" s="26"/>
    </row>
    <row r="76" spans="1:20" ht="54" customHeight="1">
      <c r="A76" s="31" t="s">
        <v>36</v>
      </c>
      <c r="B76" s="10" t="s">
        <v>273</v>
      </c>
      <c r="C76" s="13" t="s">
        <v>240</v>
      </c>
      <c r="D76" s="30" t="s">
        <v>470</v>
      </c>
      <c r="E76" s="23"/>
      <c r="F76" s="23"/>
      <c r="G76" s="23"/>
      <c r="H76" s="23" t="s">
        <v>270</v>
      </c>
      <c r="I76" s="23" t="s">
        <v>271</v>
      </c>
      <c r="J76" s="23" t="s">
        <v>272</v>
      </c>
      <c r="K76" s="63" t="s">
        <v>588</v>
      </c>
      <c r="L76" s="23" t="s">
        <v>171</v>
      </c>
      <c r="M76" s="14" t="s">
        <v>587</v>
      </c>
      <c r="N76" s="25">
        <v>5771.2</v>
      </c>
      <c r="O76" s="25">
        <v>5069.00792</v>
      </c>
      <c r="P76" s="25">
        <v>687.9</v>
      </c>
      <c r="Q76" s="24">
        <v>672.4</v>
      </c>
      <c r="R76" s="25">
        <v>672.4</v>
      </c>
      <c r="S76" s="24">
        <f t="shared" si="5"/>
        <v>672.4</v>
      </c>
      <c r="T76" s="26"/>
    </row>
    <row r="77" spans="1:20" ht="41.25" customHeight="1">
      <c r="A77" s="31" t="s">
        <v>37</v>
      </c>
      <c r="B77" s="10" t="s">
        <v>471</v>
      </c>
      <c r="C77" s="13" t="s">
        <v>457</v>
      </c>
      <c r="D77" s="30" t="s">
        <v>470</v>
      </c>
      <c r="E77" s="23"/>
      <c r="F77" s="23"/>
      <c r="G77" s="23"/>
      <c r="H77" s="23" t="s">
        <v>534</v>
      </c>
      <c r="I77" s="23" t="s">
        <v>535</v>
      </c>
      <c r="J77" s="23" t="s">
        <v>272</v>
      </c>
      <c r="K77" s="63" t="s">
        <v>588</v>
      </c>
      <c r="L77" s="14" t="s">
        <v>171</v>
      </c>
      <c r="M77" s="14" t="s">
        <v>587</v>
      </c>
      <c r="N77" s="25">
        <v>0</v>
      </c>
      <c r="O77" s="25">
        <v>0</v>
      </c>
      <c r="P77" s="25">
        <v>2399.7</v>
      </c>
      <c r="Q77" s="24">
        <v>1872.7</v>
      </c>
      <c r="R77" s="24">
        <v>1872.7</v>
      </c>
      <c r="S77" s="24">
        <v>1872.7</v>
      </c>
      <c r="T77" s="26"/>
    </row>
    <row r="78" spans="1:20" ht="165.75" customHeight="1">
      <c r="A78" s="31" t="s">
        <v>222</v>
      </c>
      <c r="B78" s="10" t="s">
        <v>485</v>
      </c>
      <c r="C78" s="13" t="s">
        <v>92</v>
      </c>
      <c r="D78" s="29" t="s">
        <v>362</v>
      </c>
      <c r="E78" s="23" t="s">
        <v>352</v>
      </c>
      <c r="F78" s="23" t="s">
        <v>367</v>
      </c>
      <c r="G78" s="23" t="s">
        <v>354</v>
      </c>
      <c r="H78" s="23"/>
      <c r="I78" s="23"/>
      <c r="J78" s="23"/>
      <c r="K78" s="63" t="s">
        <v>170</v>
      </c>
      <c r="L78" s="14" t="s">
        <v>171</v>
      </c>
      <c r="M78" s="14" t="s">
        <v>587</v>
      </c>
      <c r="N78" s="25">
        <v>320</v>
      </c>
      <c r="O78" s="24">
        <v>320</v>
      </c>
      <c r="P78" s="24">
        <v>0</v>
      </c>
      <c r="Q78" s="25">
        <v>0</v>
      </c>
      <c r="R78" s="25">
        <v>0</v>
      </c>
      <c r="S78" s="24">
        <f t="shared" si="5"/>
        <v>0</v>
      </c>
      <c r="T78" s="26"/>
    </row>
    <row r="79" spans="1:20" ht="60.75" customHeight="1" hidden="1">
      <c r="A79" s="31" t="s">
        <v>38</v>
      </c>
      <c r="B79" s="10" t="s">
        <v>138</v>
      </c>
      <c r="C79" s="13" t="s">
        <v>137</v>
      </c>
      <c r="D79" s="22" t="s">
        <v>120</v>
      </c>
      <c r="E79" s="23" t="s">
        <v>352</v>
      </c>
      <c r="F79" s="23" t="s">
        <v>162</v>
      </c>
      <c r="G79" s="23" t="s">
        <v>354</v>
      </c>
      <c r="H79" s="23"/>
      <c r="I79" s="23"/>
      <c r="J79" s="23"/>
      <c r="K79" s="67"/>
      <c r="L79" s="14"/>
      <c r="M79" s="14"/>
      <c r="N79" s="25"/>
      <c r="O79" s="25"/>
      <c r="P79" s="25"/>
      <c r="Q79" s="25"/>
      <c r="R79" s="25"/>
      <c r="S79" s="24">
        <f t="shared" si="5"/>
        <v>0</v>
      </c>
      <c r="T79" s="26"/>
    </row>
    <row r="80" spans="1:20" ht="150.75" customHeight="1">
      <c r="A80" s="31" t="s">
        <v>38</v>
      </c>
      <c r="B80" s="10" t="s">
        <v>303</v>
      </c>
      <c r="C80" s="13" t="s">
        <v>93</v>
      </c>
      <c r="D80" s="29" t="s">
        <v>499</v>
      </c>
      <c r="E80" s="23" t="s">
        <v>406</v>
      </c>
      <c r="F80" s="23" t="s">
        <v>407</v>
      </c>
      <c r="G80" s="23" t="s">
        <v>408</v>
      </c>
      <c r="H80" s="23"/>
      <c r="I80" s="23"/>
      <c r="J80" s="23"/>
      <c r="K80" s="64" t="s">
        <v>589</v>
      </c>
      <c r="L80" s="14" t="s">
        <v>171</v>
      </c>
      <c r="M80" s="14" t="s">
        <v>587</v>
      </c>
      <c r="N80" s="25">
        <v>418590.071</v>
      </c>
      <c r="O80" s="25">
        <v>418590.071</v>
      </c>
      <c r="P80" s="25">
        <v>516190.4</v>
      </c>
      <c r="Q80" s="24">
        <v>527959.6</v>
      </c>
      <c r="R80" s="25">
        <v>538182.2</v>
      </c>
      <c r="S80" s="24">
        <v>538182.2</v>
      </c>
      <c r="T80" s="26"/>
    </row>
    <row r="81" spans="1:20" ht="203.25" customHeight="1">
      <c r="A81" s="31" t="s">
        <v>39</v>
      </c>
      <c r="B81" s="10" t="s">
        <v>508</v>
      </c>
      <c r="C81" s="13" t="s">
        <v>94</v>
      </c>
      <c r="D81" s="29" t="s">
        <v>472</v>
      </c>
      <c r="E81" s="23" t="s">
        <v>406</v>
      </c>
      <c r="F81" s="23" t="s">
        <v>409</v>
      </c>
      <c r="G81" s="23" t="s">
        <v>408</v>
      </c>
      <c r="H81" s="23" t="s">
        <v>410</v>
      </c>
      <c r="I81" s="23" t="s">
        <v>411</v>
      </c>
      <c r="J81" s="23" t="s">
        <v>412</v>
      </c>
      <c r="K81" s="64" t="s">
        <v>6</v>
      </c>
      <c r="L81" s="14" t="s">
        <v>171</v>
      </c>
      <c r="M81" s="14" t="s">
        <v>587</v>
      </c>
      <c r="N81" s="25">
        <f aca="true" t="shared" si="6" ref="N81:S81">SUM(N82:N84)</f>
        <v>54034.299999999996</v>
      </c>
      <c r="O81" s="25">
        <f t="shared" si="6"/>
        <v>52739.53115</v>
      </c>
      <c r="P81" s="25">
        <f t="shared" si="6"/>
        <v>55813.50000000001</v>
      </c>
      <c r="Q81" s="25">
        <f t="shared" si="6"/>
        <v>52546.1</v>
      </c>
      <c r="R81" s="25">
        <f t="shared" si="6"/>
        <v>52546.1</v>
      </c>
      <c r="S81" s="25">
        <f t="shared" si="6"/>
        <v>52546.1</v>
      </c>
      <c r="T81" s="26"/>
    </row>
    <row r="82" spans="1:20" ht="93" customHeight="1">
      <c r="A82" s="31" t="s">
        <v>521</v>
      </c>
      <c r="B82" s="10" t="s">
        <v>509</v>
      </c>
      <c r="C82" s="13" t="s">
        <v>244</v>
      </c>
      <c r="D82" s="29" t="s">
        <v>500</v>
      </c>
      <c r="E82" s="23" t="s">
        <v>406</v>
      </c>
      <c r="F82" s="34" t="s">
        <v>183</v>
      </c>
      <c r="G82" s="23" t="s">
        <v>408</v>
      </c>
      <c r="H82" s="23" t="s">
        <v>410</v>
      </c>
      <c r="I82" s="23" t="s">
        <v>184</v>
      </c>
      <c r="J82" s="23" t="s">
        <v>185</v>
      </c>
      <c r="K82" s="64" t="s">
        <v>2</v>
      </c>
      <c r="L82" s="14" t="s">
        <v>171</v>
      </c>
      <c r="M82" s="14" t="s">
        <v>587</v>
      </c>
      <c r="N82" s="25">
        <v>36158.7</v>
      </c>
      <c r="O82" s="25">
        <v>34905.13973</v>
      </c>
      <c r="P82" s="25">
        <v>35599.8</v>
      </c>
      <c r="Q82" s="24">
        <v>35347.7</v>
      </c>
      <c r="R82" s="24">
        <v>35347.7</v>
      </c>
      <c r="S82" s="24">
        <v>35347.7</v>
      </c>
      <c r="T82" s="26"/>
    </row>
    <row r="83" spans="1:20" ht="84.75" customHeight="1">
      <c r="A83" s="31" t="s">
        <v>522</v>
      </c>
      <c r="B83" s="10" t="s">
        <v>510</v>
      </c>
      <c r="C83" s="13" t="s">
        <v>245</v>
      </c>
      <c r="D83" s="23">
        <v>1003</v>
      </c>
      <c r="E83" s="23" t="s">
        <v>406</v>
      </c>
      <c r="F83" s="22" t="s">
        <v>183</v>
      </c>
      <c r="G83" s="23" t="s">
        <v>408</v>
      </c>
      <c r="H83" s="23" t="s">
        <v>410</v>
      </c>
      <c r="I83" s="23" t="s">
        <v>184</v>
      </c>
      <c r="J83" s="23" t="s">
        <v>185</v>
      </c>
      <c r="K83" s="64" t="s">
        <v>2</v>
      </c>
      <c r="L83" s="14" t="s">
        <v>171</v>
      </c>
      <c r="M83" s="14" t="s">
        <v>587</v>
      </c>
      <c r="N83" s="25">
        <v>9016.2</v>
      </c>
      <c r="O83" s="25">
        <v>8974.99142</v>
      </c>
      <c r="P83" s="25">
        <v>9025.8</v>
      </c>
      <c r="Q83" s="24">
        <v>8512.4</v>
      </c>
      <c r="R83" s="25">
        <v>8512.4</v>
      </c>
      <c r="S83" s="25">
        <v>8512.4</v>
      </c>
      <c r="T83" s="26"/>
    </row>
    <row r="84" spans="1:20" ht="92.25" customHeight="1">
      <c r="A84" s="31" t="s">
        <v>523</v>
      </c>
      <c r="B84" s="10" t="s">
        <v>511</v>
      </c>
      <c r="C84" s="13" t="s">
        <v>246</v>
      </c>
      <c r="D84" s="23">
        <v>1004</v>
      </c>
      <c r="E84" s="23" t="s">
        <v>406</v>
      </c>
      <c r="F84" s="22" t="s">
        <v>183</v>
      </c>
      <c r="G84" s="23" t="s">
        <v>408</v>
      </c>
      <c r="H84" s="23" t="s">
        <v>410</v>
      </c>
      <c r="I84" s="23" t="s">
        <v>184</v>
      </c>
      <c r="J84" s="23" t="s">
        <v>185</v>
      </c>
      <c r="K84" s="64" t="s">
        <v>2</v>
      </c>
      <c r="L84" s="14" t="s">
        <v>171</v>
      </c>
      <c r="M84" s="14" t="s">
        <v>587</v>
      </c>
      <c r="N84" s="25">
        <v>8859.4</v>
      </c>
      <c r="O84" s="25">
        <v>8859.4</v>
      </c>
      <c r="P84" s="25">
        <v>11187.9</v>
      </c>
      <c r="Q84" s="24">
        <v>8686</v>
      </c>
      <c r="R84" s="25">
        <v>8686</v>
      </c>
      <c r="S84" s="25">
        <v>8686</v>
      </c>
      <c r="T84" s="26"/>
    </row>
    <row r="85" spans="1:20" ht="123" customHeight="1">
      <c r="A85" s="31" t="s">
        <v>40</v>
      </c>
      <c r="B85" s="10" t="s">
        <v>512</v>
      </c>
      <c r="C85" s="13" t="s">
        <v>95</v>
      </c>
      <c r="D85" s="29" t="s">
        <v>473</v>
      </c>
      <c r="E85" s="23" t="s">
        <v>406</v>
      </c>
      <c r="F85" s="23"/>
      <c r="G85" s="23"/>
      <c r="H85" s="23" t="s">
        <v>413</v>
      </c>
      <c r="I85" s="23" t="s">
        <v>414</v>
      </c>
      <c r="J85" s="23" t="s">
        <v>415</v>
      </c>
      <c r="K85" s="64" t="s">
        <v>592</v>
      </c>
      <c r="L85" s="14" t="s">
        <v>171</v>
      </c>
      <c r="M85" s="14" t="s">
        <v>587</v>
      </c>
      <c r="N85" s="25">
        <v>998</v>
      </c>
      <c r="O85" s="25">
        <v>998</v>
      </c>
      <c r="P85" s="25">
        <v>998</v>
      </c>
      <c r="Q85" s="24">
        <v>998</v>
      </c>
      <c r="R85" s="25">
        <v>998</v>
      </c>
      <c r="S85" s="25">
        <f>R85</f>
        <v>998</v>
      </c>
      <c r="T85" s="26"/>
    </row>
    <row r="86" spans="1:20" ht="131.25" customHeight="1">
      <c r="A86" s="31" t="s">
        <v>41</v>
      </c>
      <c r="B86" s="10" t="s">
        <v>34</v>
      </c>
      <c r="C86" s="13" t="s">
        <v>96</v>
      </c>
      <c r="D86" s="30" t="s">
        <v>474</v>
      </c>
      <c r="E86" s="23" t="s">
        <v>406</v>
      </c>
      <c r="F86" s="23"/>
      <c r="G86" s="23"/>
      <c r="H86" s="23" t="s">
        <v>413</v>
      </c>
      <c r="I86" s="23" t="s">
        <v>416</v>
      </c>
      <c r="J86" s="23" t="s">
        <v>415</v>
      </c>
      <c r="K86" s="64" t="s">
        <v>591</v>
      </c>
      <c r="L86" s="14" t="s">
        <v>171</v>
      </c>
      <c r="M86" s="14" t="s">
        <v>587</v>
      </c>
      <c r="N86" s="25">
        <v>4145.7</v>
      </c>
      <c r="O86" s="25">
        <v>4144.93373</v>
      </c>
      <c r="P86" s="25">
        <v>3803</v>
      </c>
      <c r="Q86" s="24">
        <v>3915</v>
      </c>
      <c r="R86" s="25">
        <v>3915</v>
      </c>
      <c r="S86" s="25">
        <v>3915</v>
      </c>
      <c r="T86" s="35"/>
    </row>
    <row r="87" spans="1:20" ht="162.75" customHeight="1">
      <c r="A87" s="31" t="s">
        <v>42</v>
      </c>
      <c r="B87" s="10" t="s">
        <v>513</v>
      </c>
      <c r="C87" s="13" t="s">
        <v>97</v>
      </c>
      <c r="D87" s="29" t="s">
        <v>432</v>
      </c>
      <c r="E87" s="23"/>
      <c r="F87" s="23"/>
      <c r="G87" s="23"/>
      <c r="H87" s="23" t="s">
        <v>417</v>
      </c>
      <c r="I87" s="23" t="s">
        <v>418</v>
      </c>
      <c r="J87" s="23" t="s">
        <v>419</v>
      </c>
      <c r="K87" s="64" t="s">
        <v>590</v>
      </c>
      <c r="L87" s="14" t="s">
        <v>171</v>
      </c>
      <c r="M87" s="14" t="s">
        <v>587</v>
      </c>
      <c r="N87" s="25">
        <v>229.4</v>
      </c>
      <c r="O87" s="25">
        <v>229.4</v>
      </c>
      <c r="P87" s="25">
        <v>229.4</v>
      </c>
      <c r="Q87" s="24">
        <v>268.3</v>
      </c>
      <c r="R87" s="24">
        <v>268.3</v>
      </c>
      <c r="S87" s="24">
        <v>268.3</v>
      </c>
      <c r="T87" s="26"/>
    </row>
    <row r="88" spans="1:20" ht="96" customHeight="1">
      <c r="A88" s="31" t="s">
        <v>43</v>
      </c>
      <c r="B88" s="10" t="s">
        <v>514</v>
      </c>
      <c r="C88" s="13" t="s">
        <v>98</v>
      </c>
      <c r="D88" s="29" t="s">
        <v>420</v>
      </c>
      <c r="E88" s="23" t="s">
        <v>406</v>
      </c>
      <c r="F88" s="23" t="s">
        <v>421</v>
      </c>
      <c r="G88" s="23" t="s">
        <v>408</v>
      </c>
      <c r="H88" s="23"/>
      <c r="I88" s="23"/>
      <c r="J88" s="23"/>
      <c r="K88" s="64" t="s">
        <v>593</v>
      </c>
      <c r="L88" s="23" t="s">
        <v>578</v>
      </c>
      <c r="M88" s="14" t="s">
        <v>577</v>
      </c>
      <c r="N88" s="25">
        <v>12836.2</v>
      </c>
      <c r="O88" s="25">
        <v>12835.718</v>
      </c>
      <c r="P88" s="25">
        <v>15854.2</v>
      </c>
      <c r="Q88" s="24">
        <v>14402.8</v>
      </c>
      <c r="R88" s="25">
        <v>14231.1</v>
      </c>
      <c r="S88" s="25">
        <v>14202.6</v>
      </c>
      <c r="T88" s="26"/>
    </row>
    <row r="89" spans="1:20" ht="92.25" customHeight="1">
      <c r="A89" s="31" t="s">
        <v>44</v>
      </c>
      <c r="B89" s="10" t="s">
        <v>100</v>
      </c>
      <c r="C89" s="13" t="s">
        <v>99</v>
      </c>
      <c r="D89" s="29" t="s">
        <v>420</v>
      </c>
      <c r="E89" s="23" t="s">
        <v>422</v>
      </c>
      <c r="F89" s="23" t="s">
        <v>423</v>
      </c>
      <c r="G89" s="23" t="s">
        <v>424</v>
      </c>
      <c r="H89" s="23"/>
      <c r="I89" s="23"/>
      <c r="J89" s="23"/>
      <c r="K89" s="64" t="s">
        <v>593</v>
      </c>
      <c r="L89" s="23" t="s">
        <v>578</v>
      </c>
      <c r="M89" s="14" t="s">
        <v>577</v>
      </c>
      <c r="N89" s="25">
        <v>938.25772</v>
      </c>
      <c r="O89" s="25">
        <v>938.25772</v>
      </c>
      <c r="P89" s="25">
        <v>977.6</v>
      </c>
      <c r="Q89" s="24">
        <v>1059.3</v>
      </c>
      <c r="R89" s="25">
        <v>1059.3</v>
      </c>
      <c r="S89" s="25">
        <v>1059.3</v>
      </c>
      <c r="T89" s="26"/>
    </row>
    <row r="90" spans="1:20" ht="184.5" customHeight="1">
      <c r="A90" s="31" t="s">
        <v>45</v>
      </c>
      <c r="B90" s="10" t="s">
        <v>475</v>
      </c>
      <c r="C90" s="13" t="s">
        <v>458</v>
      </c>
      <c r="D90" s="30" t="s">
        <v>130</v>
      </c>
      <c r="E90" s="23"/>
      <c r="F90" s="23"/>
      <c r="G90" s="23"/>
      <c r="H90" s="23" t="s">
        <v>579</v>
      </c>
      <c r="I90" s="23" t="s">
        <v>532</v>
      </c>
      <c r="J90" s="23" t="s">
        <v>580</v>
      </c>
      <c r="K90" s="64"/>
      <c r="L90" s="23"/>
      <c r="M90" s="14"/>
      <c r="N90" s="25">
        <v>0</v>
      </c>
      <c r="O90" s="25">
        <v>0</v>
      </c>
      <c r="P90" s="25">
        <v>1050.7</v>
      </c>
      <c r="Q90" s="24">
        <v>0</v>
      </c>
      <c r="R90" s="25">
        <v>0</v>
      </c>
      <c r="S90" s="25">
        <f>R90</f>
        <v>0</v>
      </c>
      <c r="T90" s="26"/>
    </row>
    <row r="91" spans="1:20" ht="93" customHeight="1">
      <c r="A91" s="31" t="s">
        <v>278</v>
      </c>
      <c r="B91" s="10" t="s">
        <v>54</v>
      </c>
      <c r="C91" s="13" t="s">
        <v>53</v>
      </c>
      <c r="D91" s="22" t="s">
        <v>120</v>
      </c>
      <c r="E91" s="23" t="s">
        <v>406</v>
      </c>
      <c r="F91" s="23" t="s">
        <v>163</v>
      </c>
      <c r="G91" s="23" t="s">
        <v>164</v>
      </c>
      <c r="H91" s="23"/>
      <c r="I91" s="23"/>
      <c r="J91" s="23"/>
      <c r="K91" s="64" t="s">
        <v>594</v>
      </c>
      <c r="L91" s="23" t="s">
        <v>204</v>
      </c>
      <c r="M91" s="14" t="s">
        <v>587</v>
      </c>
      <c r="N91" s="24">
        <v>15853.7</v>
      </c>
      <c r="O91" s="25">
        <v>15853.7</v>
      </c>
      <c r="P91" s="25">
        <v>15544.5</v>
      </c>
      <c r="Q91" s="24">
        <v>15558.1</v>
      </c>
      <c r="R91" s="24">
        <v>15558.1</v>
      </c>
      <c r="S91" s="24">
        <v>15558.1</v>
      </c>
      <c r="T91" s="26"/>
    </row>
    <row r="92" spans="1:20" ht="60.75">
      <c r="A92" s="8" t="s">
        <v>335</v>
      </c>
      <c r="B92" s="10" t="s">
        <v>63</v>
      </c>
      <c r="C92" s="13" t="s">
        <v>64</v>
      </c>
      <c r="D92" s="23"/>
      <c r="E92" s="23"/>
      <c r="F92" s="23"/>
      <c r="G92" s="23"/>
      <c r="H92" s="23"/>
      <c r="I92" s="23"/>
      <c r="J92" s="23"/>
      <c r="K92" s="64"/>
      <c r="L92" s="23"/>
      <c r="M92" s="23"/>
      <c r="N92" s="24">
        <f aca="true" t="shared" si="7" ref="N92:S92">N93+N94+N95+N98+N100+N108+N99+N106+N107+N109</f>
        <v>103099.86743999997</v>
      </c>
      <c r="O92" s="24">
        <f t="shared" si="7"/>
        <v>95830.51179</v>
      </c>
      <c r="P92" s="24">
        <f t="shared" si="7"/>
        <v>50267.119999999995</v>
      </c>
      <c r="Q92" s="24">
        <f t="shared" si="7"/>
        <v>68008.6</v>
      </c>
      <c r="R92" s="24">
        <f t="shared" si="7"/>
        <v>13736.2</v>
      </c>
      <c r="S92" s="24">
        <f t="shared" si="7"/>
        <v>12772.7</v>
      </c>
      <c r="T92" s="26"/>
    </row>
    <row r="93" spans="1:20" ht="57" customHeight="1">
      <c r="A93" s="31" t="s">
        <v>46</v>
      </c>
      <c r="B93" s="10" t="s">
        <v>186</v>
      </c>
      <c r="C93" s="13" t="s">
        <v>55</v>
      </c>
      <c r="D93" s="23">
        <v>1403</v>
      </c>
      <c r="E93" s="23" t="s">
        <v>352</v>
      </c>
      <c r="F93" s="23" t="s">
        <v>425</v>
      </c>
      <c r="G93" s="23" t="s">
        <v>354</v>
      </c>
      <c r="H93" s="23"/>
      <c r="I93" s="23"/>
      <c r="J93" s="23"/>
      <c r="K93" s="64" t="s">
        <v>595</v>
      </c>
      <c r="L93" s="23" t="s">
        <v>171</v>
      </c>
      <c r="M93" s="23" t="s">
        <v>596</v>
      </c>
      <c r="N93" s="25">
        <v>13168</v>
      </c>
      <c r="O93" s="25">
        <v>13168</v>
      </c>
      <c r="P93" s="25">
        <v>10472.2</v>
      </c>
      <c r="Q93" s="24">
        <v>0</v>
      </c>
      <c r="R93" s="24">
        <v>0</v>
      </c>
      <c r="S93" s="24">
        <f>R93</f>
        <v>0</v>
      </c>
      <c r="T93" s="26"/>
    </row>
    <row r="94" spans="1:20" ht="130.5" customHeight="1">
      <c r="A94" s="31" t="s">
        <v>47</v>
      </c>
      <c r="B94" s="10" t="s">
        <v>115</v>
      </c>
      <c r="C94" s="13" t="s">
        <v>139</v>
      </c>
      <c r="D94" s="22" t="s">
        <v>122</v>
      </c>
      <c r="E94" s="23" t="s">
        <v>352</v>
      </c>
      <c r="F94" s="23" t="s">
        <v>425</v>
      </c>
      <c r="G94" s="23" t="s">
        <v>354</v>
      </c>
      <c r="H94" s="23" t="s">
        <v>566</v>
      </c>
      <c r="I94" s="23" t="s">
        <v>171</v>
      </c>
      <c r="J94" s="23" t="s">
        <v>565</v>
      </c>
      <c r="K94" s="64" t="s">
        <v>597</v>
      </c>
      <c r="L94" s="23" t="s">
        <v>171</v>
      </c>
      <c r="M94" s="14" t="s">
        <v>581</v>
      </c>
      <c r="N94" s="25">
        <v>13155.6</v>
      </c>
      <c r="O94" s="25">
        <v>13155.6</v>
      </c>
      <c r="P94" s="25">
        <v>2445.2</v>
      </c>
      <c r="Q94" s="25">
        <v>6000</v>
      </c>
      <c r="R94" s="25">
        <v>0</v>
      </c>
      <c r="S94" s="24">
        <f>R94</f>
        <v>0</v>
      </c>
      <c r="T94" s="26"/>
    </row>
    <row r="95" spans="1:20" ht="21" customHeight="1">
      <c r="A95" s="31" t="s">
        <v>48</v>
      </c>
      <c r="B95" s="10" t="s">
        <v>28</v>
      </c>
      <c r="C95" s="13" t="s">
        <v>101</v>
      </c>
      <c r="D95" s="29">
        <v>1003</v>
      </c>
      <c r="E95" s="23"/>
      <c r="F95" s="23"/>
      <c r="G95" s="23"/>
      <c r="H95" s="23"/>
      <c r="I95" s="23"/>
      <c r="J95" s="23"/>
      <c r="K95" s="64"/>
      <c r="L95" s="23"/>
      <c r="M95" s="23"/>
      <c r="N95" s="25">
        <f aca="true" t="shared" si="8" ref="N95:S95">SUM(N96:N97)</f>
        <v>1024</v>
      </c>
      <c r="O95" s="25">
        <f t="shared" si="8"/>
        <v>675.9092</v>
      </c>
      <c r="P95" s="25">
        <f t="shared" si="8"/>
        <v>521</v>
      </c>
      <c r="Q95" s="25">
        <f t="shared" si="8"/>
        <v>820</v>
      </c>
      <c r="R95" s="25">
        <f t="shared" si="8"/>
        <v>845</v>
      </c>
      <c r="S95" s="25">
        <f t="shared" si="8"/>
        <v>845</v>
      </c>
      <c r="T95" s="26"/>
    </row>
    <row r="96" spans="1:20" ht="142.5">
      <c r="A96" s="31" t="s">
        <v>279</v>
      </c>
      <c r="B96" s="10" t="s">
        <v>202</v>
      </c>
      <c r="C96" s="13" t="s">
        <v>241</v>
      </c>
      <c r="D96" s="29">
        <v>1003</v>
      </c>
      <c r="E96" s="23" t="s">
        <v>176</v>
      </c>
      <c r="F96" s="23" t="s">
        <v>556</v>
      </c>
      <c r="G96" s="23" t="s">
        <v>354</v>
      </c>
      <c r="H96" s="23"/>
      <c r="I96" s="23"/>
      <c r="J96" s="23"/>
      <c r="K96" s="64" t="s">
        <v>554</v>
      </c>
      <c r="L96" s="23" t="s">
        <v>171</v>
      </c>
      <c r="M96" s="23" t="s">
        <v>570</v>
      </c>
      <c r="N96" s="25">
        <v>480</v>
      </c>
      <c r="O96" s="25">
        <v>469.6</v>
      </c>
      <c r="P96" s="25">
        <v>489</v>
      </c>
      <c r="Q96" s="24">
        <v>720</v>
      </c>
      <c r="R96" s="24">
        <v>745</v>
      </c>
      <c r="S96" s="24">
        <v>745</v>
      </c>
      <c r="T96" s="26"/>
    </row>
    <row r="97" spans="1:20" ht="53.25" customHeight="1">
      <c r="A97" s="31" t="s">
        <v>280</v>
      </c>
      <c r="B97" s="10" t="s">
        <v>476</v>
      </c>
      <c r="C97" s="13" t="s">
        <v>242</v>
      </c>
      <c r="D97" s="29">
        <v>1003</v>
      </c>
      <c r="E97" s="23" t="s">
        <v>176</v>
      </c>
      <c r="F97" s="23" t="s">
        <v>557</v>
      </c>
      <c r="G97" s="23" t="s">
        <v>354</v>
      </c>
      <c r="H97" s="23"/>
      <c r="I97" s="23"/>
      <c r="J97" s="23"/>
      <c r="K97" s="64" t="s">
        <v>553</v>
      </c>
      <c r="L97" s="23" t="s">
        <v>171</v>
      </c>
      <c r="M97" s="14" t="s">
        <v>598</v>
      </c>
      <c r="N97" s="25">
        <v>544</v>
      </c>
      <c r="O97" s="25">
        <v>206.3092</v>
      </c>
      <c r="P97" s="25">
        <v>32</v>
      </c>
      <c r="Q97" s="24">
        <v>100</v>
      </c>
      <c r="R97" s="24">
        <v>100</v>
      </c>
      <c r="S97" s="24">
        <v>100</v>
      </c>
      <c r="T97" s="26"/>
    </row>
    <row r="98" spans="1:20" ht="95.25" customHeight="1">
      <c r="A98" s="31" t="s">
        <v>49</v>
      </c>
      <c r="B98" s="10" t="s">
        <v>203</v>
      </c>
      <c r="C98" s="13" t="s">
        <v>140</v>
      </c>
      <c r="D98" s="29" t="s">
        <v>355</v>
      </c>
      <c r="E98" s="23" t="s">
        <v>352</v>
      </c>
      <c r="F98" s="23" t="s">
        <v>165</v>
      </c>
      <c r="G98" s="23" t="s">
        <v>354</v>
      </c>
      <c r="H98" s="23"/>
      <c r="I98" s="23"/>
      <c r="J98" s="23"/>
      <c r="K98" s="64" t="s">
        <v>4</v>
      </c>
      <c r="L98" s="23" t="s">
        <v>171</v>
      </c>
      <c r="M98" s="14" t="s">
        <v>598</v>
      </c>
      <c r="N98" s="25">
        <v>0</v>
      </c>
      <c r="O98" s="25">
        <v>0</v>
      </c>
      <c r="P98" s="25">
        <v>0</v>
      </c>
      <c r="Q98" s="25">
        <v>50</v>
      </c>
      <c r="R98" s="25">
        <v>50</v>
      </c>
      <c r="S98" s="24">
        <f>R98</f>
        <v>50</v>
      </c>
      <c r="T98" s="26"/>
    </row>
    <row r="99" spans="1:20" ht="165.75" customHeight="1">
      <c r="A99" s="31" t="s">
        <v>150</v>
      </c>
      <c r="B99" s="10" t="s">
        <v>291</v>
      </c>
      <c r="C99" s="13" t="s">
        <v>195</v>
      </c>
      <c r="D99" s="29" t="s">
        <v>477</v>
      </c>
      <c r="E99" s="23" t="s">
        <v>211</v>
      </c>
      <c r="F99" s="23" t="s">
        <v>171</v>
      </c>
      <c r="G99" s="23" t="s">
        <v>212</v>
      </c>
      <c r="H99" s="23"/>
      <c r="I99" s="23"/>
      <c r="J99" s="23"/>
      <c r="K99" s="64" t="s">
        <v>4</v>
      </c>
      <c r="L99" s="23" t="s">
        <v>171</v>
      </c>
      <c r="M99" s="14" t="s">
        <v>598</v>
      </c>
      <c r="N99" s="25">
        <v>0</v>
      </c>
      <c r="O99" s="25">
        <v>0</v>
      </c>
      <c r="P99" s="25">
        <v>1935</v>
      </c>
      <c r="Q99" s="25">
        <v>52246.7</v>
      </c>
      <c r="R99" s="25">
        <v>1850</v>
      </c>
      <c r="S99" s="24">
        <v>1850</v>
      </c>
      <c r="T99" s="26"/>
    </row>
    <row r="100" spans="1:20" ht="27" customHeight="1">
      <c r="A100" s="31" t="s">
        <v>151</v>
      </c>
      <c r="B100" s="10" t="s">
        <v>51</v>
      </c>
      <c r="C100" s="13" t="s">
        <v>52</v>
      </c>
      <c r="D100" s="29" t="s">
        <v>478</v>
      </c>
      <c r="E100" s="23"/>
      <c r="F100" s="23"/>
      <c r="G100" s="23"/>
      <c r="H100" s="23"/>
      <c r="I100" s="23"/>
      <c r="J100" s="23"/>
      <c r="K100" s="64"/>
      <c r="L100" s="23"/>
      <c r="M100" s="14"/>
      <c r="N100" s="25">
        <f aca="true" t="shared" si="9" ref="N100:S100">N101+N105</f>
        <v>56597.66408999999</v>
      </c>
      <c r="O100" s="25">
        <f t="shared" si="9"/>
        <v>54753.537800000006</v>
      </c>
      <c r="P100" s="25">
        <f t="shared" si="9"/>
        <v>21091.519999999997</v>
      </c>
      <c r="Q100" s="25">
        <f t="shared" si="9"/>
        <v>2226.1</v>
      </c>
      <c r="R100" s="25">
        <f t="shared" si="9"/>
        <v>2226.1</v>
      </c>
      <c r="S100" s="25">
        <f t="shared" si="9"/>
        <v>2226.1</v>
      </c>
      <c r="T100" s="26"/>
    </row>
    <row r="101" spans="1:20" ht="20.25">
      <c r="A101" s="31" t="s">
        <v>281</v>
      </c>
      <c r="B101" s="10" t="s">
        <v>515</v>
      </c>
      <c r="C101" s="13" t="s">
        <v>247</v>
      </c>
      <c r="D101" s="30" t="s">
        <v>200</v>
      </c>
      <c r="E101" s="23"/>
      <c r="F101" s="23"/>
      <c r="G101" s="23"/>
      <c r="H101" s="23"/>
      <c r="I101" s="23"/>
      <c r="J101" s="23"/>
      <c r="K101" s="64"/>
      <c r="L101" s="23"/>
      <c r="M101" s="14"/>
      <c r="N101" s="25">
        <f aca="true" t="shared" si="10" ref="N101:S101">N102+N103+N104</f>
        <v>48370.074089999995</v>
      </c>
      <c r="O101" s="25">
        <f t="shared" si="10"/>
        <v>46525.9478</v>
      </c>
      <c r="P101" s="25">
        <f t="shared" si="10"/>
        <v>13856.599999999999</v>
      </c>
      <c r="Q101" s="25">
        <f t="shared" si="10"/>
        <v>0</v>
      </c>
      <c r="R101" s="25">
        <f t="shared" si="10"/>
        <v>0</v>
      </c>
      <c r="S101" s="25">
        <f t="shared" si="10"/>
        <v>0</v>
      </c>
      <c r="T101" s="25"/>
    </row>
    <row r="102" spans="1:20" ht="132" customHeight="1">
      <c r="A102" s="31" t="s">
        <v>283</v>
      </c>
      <c r="B102" s="10" t="s">
        <v>516</v>
      </c>
      <c r="C102" s="13" t="s">
        <v>248</v>
      </c>
      <c r="D102" s="30" t="s">
        <v>200</v>
      </c>
      <c r="E102" s="23" t="s">
        <v>568</v>
      </c>
      <c r="F102" s="23" t="s">
        <v>569</v>
      </c>
      <c r="G102" s="23" t="s">
        <v>354</v>
      </c>
      <c r="H102" s="23"/>
      <c r="I102" s="23"/>
      <c r="J102" s="23"/>
      <c r="K102" s="64" t="s">
        <v>567</v>
      </c>
      <c r="L102" s="23" t="s">
        <v>204</v>
      </c>
      <c r="M102" s="14" t="s">
        <v>598</v>
      </c>
      <c r="N102" s="25">
        <v>498.36905</v>
      </c>
      <c r="O102" s="25">
        <v>404.36905</v>
      </c>
      <c r="P102" s="25">
        <v>0</v>
      </c>
      <c r="Q102" s="25">
        <v>0</v>
      </c>
      <c r="R102" s="25">
        <v>0</v>
      </c>
      <c r="S102" s="25">
        <f aca="true" t="shared" si="11" ref="S102:S109">R102</f>
        <v>0</v>
      </c>
      <c r="T102" s="26"/>
    </row>
    <row r="103" spans="1:20" ht="129.75" customHeight="1">
      <c r="A103" s="31" t="s">
        <v>284</v>
      </c>
      <c r="B103" s="10" t="s">
        <v>517</v>
      </c>
      <c r="C103" s="13" t="s">
        <v>249</v>
      </c>
      <c r="D103" s="30" t="s">
        <v>200</v>
      </c>
      <c r="E103" s="23"/>
      <c r="F103" s="23"/>
      <c r="G103" s="23"/>
      <c r="H103" s="23" t="s">
        <v>566</v>
      </c>
      <c r="I103" s="23" t="s">
        <v>171</v>
      </c>
      <c r="J103" s="23" t="s">
        <v>565</v>
      </c>
      <c r="K103" s="64" t="s">
        <v>567</v>
      </c>
      <c r="L103" s="23" t="s">
        <v>204</v>
      </c>
      <c r="M103" s="14" t="s">
        <v>598</v>
      </c>
      <c r="N103" s="25">
        <v>1239.02896</v>
      </c>
      <c r="O103" s="25">
        <v>1067.04518</v>
      </c>
      <c r="P103" s="25">
        <v>160.3</v>
      </c>
      <c r="Q103" s="25">
        <v>0</v>
      </c>
      <c r="R103" s="25">
        <v>0</v>
      </c>
      <c r="S103" s="25">
        <f t="shared" si="11"/>
        <v>0</v>
      </c>
      <c r="T103" s="26"/>
    </row>
    <row r="104" spans="1:20" ht="134.25" customHeight="1">
      <c r="A104" s="31" t="s">
        <v>285</v>
      </c>
      <c r="B104" s="10" t="s">
        <v>518</v>
      </c>
      <c r="C104" s="13" t="s">
        <v>455</v>
      </c>
      <c r="D104" s="30" t="s">
        <v>470</v>
      </c>
      <c r="E104" s="23" t="s">
        <v>559</v>
      </c>
      <c r="F104" s="23" t="s">
        <v>555</v>
      </c>
      <c r="G104" s="23" t="s">
        <v>564</v>
      </c>
      <c r="H104" s="23" t="s">
        <v>566</v>
      </c>
      <c r="I104" s="23" t="s">
        <v>171</v>
      </c>
      <c r="J104" s="23" t="s">
        <v>565</v>
      </c>
      <c r="K104" s="64" t="s">
        <v>567</v>
      </c>
      <c r="L104" s="23" t="s">
        <v>204</v>
      </c>
      <c r="M104" s="14" t="s">
        <v>598</v>
      </c>
      <c r="N104" s="25">
        <v>46632.67608</v>
      </c>
      <c r="O104" s="25">
        <v>45054.53357</v>
      </c>
      <c r="P104" s="25">
        <v>13696.3</v>
      </c>
      <c r="Q104" s="25">
        <v>0</v>
      </c>
      <c r="R104" s="25">
        <v>0</v>
      </c>
      <c r="S104" s="25">
        <f t="shared" si="11"/>
        <v>0</v>
      </c>
      <c r="T104" s="26"/>
    </row>
    <row r="105" spans="1:20" ht="135.75" customHeight="1">
      <c r="A105" s="31" t="s">
        <v>282</v>
      </c>
      <c r="B105" s="10" t="s">
        <v>519</v>
      </c>
      <c r="C105" s="13" t="s">
        <v>250</v>
      </c>
      <c r="D105" s="30" t="s">
        <v>200</v>
      </c>
      <c r="E105" s="23" t="s">
        <v>558</v>
      </c>
      <c r="F105" s="23" t="s">
        <v>560</v>
      </c>
      <c r="G105" s="23" t="s">
        <v>564</v>
      </c>
      <c r="H105" s="23" t="s">
        <v>562</v>
      </c>
      <c r="I105" s="23" t="s">
        <v>561</v>
      </c>
      <c r="J105" s="23" t="s">
        <v>563</v>
      </c>
      <c r="K105" s="64" t="s">
        <v>567</v>
      </c>
      <c r="L105" s="23" t="s">
        <v>204</v>
      </c>
      <c r="M105" s="14" t="s">
        <v>598</v>
      </c>
      <c r="N105" s="25">
        <v>8227.59</v>
      </c>
      <c r="O105" s="25">
        <v>8227.59</v>
      </c>
      <c r="P105" s="25">
        <v>7234.92</v>
      </c>
      <c r="Q105" s="25">
        <v>2226.1</v>
      </c>
      <c r="R105" s="25">
        <v>2226.1</v>
      </c>
      <c r="S105" s="25">
        <v>2226.1</v>
      </c>
      <c r="T105" s="26"/>
    </row>
    <row r="106" spans="1:20" ht="60.75" customHeight="1" hidden="1">
      <c r="A106" s="31" t="s">
        <v>152</v>
      </c>
      <c r="B106" s="10" t="s">
        <v>197</v>
      </c>
      <c r="C106" s="13" t="s">
        <v>196</v>
      </c>
      <c r="D106" s="22" t="s">
        <v>200</v>
      </c>
      <c r="E106" s="23" t="s">
        <v>208</v>
      </c>
      <c r="F106" s="23" t="s">
        <v>209</v>
      </c>
      <c r="G106" s="23" t="s">
        <v>210</v>
      </c>
      <c r="H106" s="23"/>
      <c r="I106" s="23"/>
      <c r="J106" s="23"/>
      <c r="K106" s="65"/>
      <c r="L106" s="23"/>
      <c r="M106" s="23"/>
      <c r="N106" s="25"/>
      <c r="O106" s="25"/>
      <c r="P106" s="25"/>
      <c r="Q106" s="25"/>
      <c r="R106" s="25"/>
      <c r="S106" s="25">
        <f t="shared" si="11"/>
        <v>0</v>
      </c>
      <c r="T106" s="26"/>
    </row>
    <row r="107" spans="1:20" ht="76.5" customHeight="1">
      <c r="A107" s="31" t="s">
        <v>152</v>
      </c>
      <c r="B107" s="10" t="s">
        <v>436</v>
      </c>
      <c r="C107" s="13" t="s">
        <v>429</v>
      </c>
      <c r="D107" s="22" t="s">
        <v>130</v>
      </c>
      <c r="E107" s="23"/>
      <c r="F107" s="23"/>
      <c r="G107" s="23"/>
      <c r="H107" s="23" t="s">
        <v>571</v>
      </c>
      <c r="I107" s="23" t="s">
        <v>437</v>
      </c>
      <c r="J107" s="23" t="s">
        <v>438</v>
      </c>
      <c r="K107" s="64"/>
      <c r="L107" s="23"/>
      <c r="M107" s="23"/>
      <c r="N107" s="25">
        <v>1910.4</v>
      </c>
      <c r="O107" s="25">
        <v>1443.66691</v>
      </c>
      <c r="P107" s="25">
        <v>0</v>
      </c>
      <c r="Q107" s="25">
        <v>0</v>
      </c>
      <c r="R107" s="25">
        <v>0</v>
      </c>
      <c r="S107" s="25">
        <f t="shared" si="11"/>
        <v>0</v>
      </c>
      <c r="T107" s="26"/>
    </row>
    <row r="108" spans="1:20" ht="133.5" customHeight="1">
      <c r="A108" s="31" t="s">
        <v>153</v>
      </c>
      <c r="B108" s="10" t="s">
        <v>141</v>
      </c>
      <c r="C108" s="13" t="s">
        <v>134</v>
      </c>
      <c r="D108" s="29">
        <v>1003</v>
      </c>
      <c r="E108" s="23" t="s">
        <v>352</v>
      </c>
      <c r="F108" s="23" t="s">
        <v>425</v>
      </c>
      <c r="G108" s="23" t="s">
        <v>354</v>
      </c>
      <c r="H108" s="23"/>
      <c r="I108" s="23"/>
      <c r="J108" s="23"/>
      <c r="K108" s="64" t="s">
        <v>567</v>
      </c>
      <c r="L108" s="23" t="s">
        <v>204</v>
      </c>
      <c r="M108" s="14" t="s">
        <v>598</v>
      </c>
      <c r="N108" s="25">
        <v>17244.20335</v>
      </c>
      <c r="O108" s="25">
        <v>12633.79788</v>
      </c>
      <c r="P108" s="25">
        <v>13802.2</v>
      </c>
      <c r="Q108" s="24">
        <v>6665.8</v>
      </c>
      <c r="R108" s="24">
        <v>8765.1</v>
      </c>
      <c r="S108" s="25">
        <v>7801.6</v>
      </c>
      <c r="T108" s="26"/>
    </row>
    <row r="109" spans="1:20" ht="60.75" customHeight="1" hidden="1">
      <c r="A109" s="31" t="s">
        <v>223</v>
      </c>
      <c r="B109" s="10" t="s">
        <v>199</v>
      </c>
      <c r="C109" s="13" t="s">
        <v>198</v>
      </c>
      <c r="D109" s="30" t="s">
        <v>133</v>
      </c>
      <c r="E109" s="23" t="s">
        <v>352</v>
      </c>
      <c r="F109" s="23" t="s">
        <v>207</v>
      </c>
      <c r="G109" s="23" t="s">
        <v>354</v>
      </c>
      <c r="H109" s="23"/>
      <c r="I109" s="23"/>
      <c r="J109" s="23"/>
      <c r="K109" s="65" t="s">
        <v>224</v>
      </c>
      <c r="L109" s="23" t="s">
        <v>171</v>
      </c>
      <c r="M109" s="23" t="s">
        <v>225</v>
      </c>
      <c r="N109" s="25"/>
      <c r="O109" s="25"/>
      <c r="P109" s="25"/>
      <c r="Q109" s="24"/>
      <c r="R109" s="24"/>
      <c r="S109" s="25">
        <f t="shared" si="11"/>
        <v>0</v>
      </c>
      <c r="T109" s="26"/>
    </row>
    <row r="110" spans="1:20" ht="9.75">
      <c r="A110" s="8"/>
      <c r="B110" s="10" t="s">
        <v>480</v>
      </c>
      <c r="C110" s="13" t="s">
        <v>311</v>
      </c>
      <c r="D110" s="23"/>
      <c r="E110" s="23"/>
      <c r="F110" s="23"/>
      <c r="G110" s="23"/>
      <c r="H110" s="23"/>
      <c r="I110" s="23"/>
      <c r="J110" s="23"/>
      <c r="K110" s="64"/>
      <c r="L110" s="23"/>
      <c r="M110" s="23"/>
      <c r="N110" s="24">
        <f aca="true" t="shared" si="12" ref="N110:T110">N92+N73+N65+N42</f>
        <v>1450593.903</v>
      </c>
      <c r="O110" s="24">
        <f t="shared" si="12"/>
        <v>1394587.99094</v>
      </c>
      <c r="P110" s="24">
        <f t="shared" si="12"/>
        <v>1417268.02</v>
      </c>
      <c r="Q110" s="24">
        <f t="shared" si="12"/>
        <v>1363875.4</v>
      </c>
      <c r="R110" s="24">
        <f t="shared" si="12"/>
        <v>1353513.6999999997</v>
      </c>
      <c r="S110" s="24">
        <f t="shared" si="12"/>
        <v>1375658.5999999999</v>
      </c>
      <c r="T110" s="34">
        <f t="shared" si="12"/>
        <v>0</v>
      </c>
    </row>
    <row r="111" spans="1:20" ht="9.75">
      <c r="A111" s="36"/>
      <c r="B111" s="37"/>
      <c r="C111" s="38"/>
      <c r="D111" s="39"/>
      <c r="E111" s="68"/>
      <c r="F111" s="68"/>
      <c r="G111" s="68"/>
      <c r="H111" s="68"/>
      <c r="I111" s="68"/>
      <c r="J111" s="68"/>
      <c r="K111" s="69"/>
      <c r="L111" s="68"/>
      <c r="M111" s="68"/>
      <c r="N111" s="40"/>
      <c r="O111" s="40"/>
      <c r="P111" s="41"/>
      <c r="Q111" s="41"/>
      <c r="R111" s="41"/>
      <c r="S111" s="41"/>
      <c r="T111" s="40"/>
    </row>
    <row r="112" spans="1:20" ht="9.75">
      <c r="A112" s="36"/>
      <c r="B112" s="37"/>
      <c r="C112" s="38"/>
      <c r="D112" s="39"/>
      <c r="E112" s="68"/>
      <c r="F112" s="68"/>
      <c r="G112" s="68"/>
      <c r="H112" s="68"/>
      <c r="I112" s="68"/>
      <c r="J112" s="68"/>
      <c r="K112" s="69"/>
      <c r="L112" s="68"/>
      <c r="M112" s="68"/>
      <c r="N112" s="40"/>
      <c r="O112" s="40"/>
      <c r="P112" s="41"/>
      <c r="Q112" s="41"/>
      <c r="R112" s="41"/>
      <c r="S112" s="41"/>
      <c r="T112" s="40"/>
    </row>
    <row r="113" spans="16:19" ht="9.75">
      <c r="P113" s="44"/>
      <c r="Q113" s="45"/>
      <c r="R113" s="45"/>
      <c r="S113" s="45"/>
    </row>
    <row r="114" spans="16:19" ht="9.75">
      <c r="P114" s="44"/>
      <c r="Q114" s="45"/>
      <c r="R114" s="45"/>
      <c r="S114" s="45"/>
    </row>
    <row r="115" spans="16:19" ht="9.75">
      <c r="P115" s="44"/>
      <c r="Q115" s="45"/>
      <c r="R115" s="45"/>
      <c r="S115" s="45"/>
    </row>
    <row r="116" spans="1:28" s="48" customFormat="1" ht="21">
      <c r="A116" s="46"/>
      <c r="B116" s="80" t="s">
        <v>289</v>
      </c>
      <c r="C116" s="81"/>
      <c r="D116" s="81"/>
      <c r="E116" s="81"/>
      <c r="F116" s="47"/>
      <c r="N116" s="49"/>
      <c r="O116" s="49"/>
      <c r="P116" s="50"/>
      <c r="Q116" s="51"/>
      <c r="R116" s="51"/>
      <c r="S116" s="51"/>
      <c r="T116" s="49"/>
      <c r="U116" s="49"/>
      <c r="V116" s="49"/>
      <c r="W116" s="49"/>
      <c r="X116" s="49"/>
      <c r="Y116" s="49"/>
      <c r="Z116" s="49"/>
      <c r="AA116" s="49"/>
      <c r="AB116" s="49"/>
    </row>
    <row r="117" spans="1:28" s="48" customFormat="1" ht="21">
      <c r="A117" s="46"/>
      <c r="B117" s="80" t="s">
        <v>290</v>
      </c>
      <c r="C117" s="81"/>
      <c r="D117" s="81"/>
      <c r="E117" s="81"/>
      <c r="F117" s="47"/>
      <c r="N117" s="49"/>
      <c r="O117" s="49"/>
      <c r="P117" s="50"/>
      <c r="Q117" s="51"/>
      <c r="R117" s="51"/>
      <c r="S117" s="51"/>
      <c r="T117" s="49"/>
      <c r="U117" s="49"/>
      <c r="V117" s="49"/>
      <c r="W117" s="49"/>
      <c r="X117" s="49"/>
      <c r="Y117" s="49"/>
      <c r="Z117" s="49"/>
      <c r="AA117" s="49"/>
      <c r="AB117" s="49"/>
    </row>
    <row r="118" spans="1:28" s="48" customFormat="1" ht="21">
      <c r="A118" s="46"/>
      <c r="B118" s="75" t="s">
        <v>288</v>
      </c>
      <c r="C118" s="81"/>
      <c r="D118" s="81"/>
      <c r="E118" s="81"/>
      <c r="F118" s="47"/>
      <c r="H118" s="70" t="s">
        <v>445</v>
      </c>
      <c r="I118" s="70"/>
      <c r="J118" s="70"/>
      <c r="K118" s="70"/>
      <c r="N118" s="82" t="s">
        <v>121</v>
      </c>
      <c r="O118" s="82"/>
      <c r="P118" s="82"/>
      <c r="Q118" s="51"/>
      <c r="R118" s="51"/>
      <c r="S118" s="51"/>
      <c r="T118" s="49"/>
      <c r="U118" s="49"/>
      <c r="V118" s="49"/>
      <c r="W118" s="49"/>
      <c r="X118" s="49"/>
      <c r="Y118" s="49"/>
      <c r="Z118" s="49"/>
      <c r="AA118" s="49"/>
      <c r="AB118" s="49"/>
    </row>
    <row r="119" spans="1:28" s="47" customFormat="1" ht="21">
      <c r="A119" s="52"/>
      <c r="B119" s="52"/>
      <c r="C119" s="53"/>
      <c r="D119" s="53"/>
      <c r="E119" s="53"/>
      <c r="H119" s="70"/>
      <c r="I119" s="70"/>
      <c r="J119" s="70"/>
      <c r="K119" s="70"/>
      <c r="N119" s="56"/>
      <c r="O119" s="56"/>
      <c r="P119" s="56"/>
      <c r="Q119" s="54"/>
      <c r="R119" s="54"/>
      <c r="S119" s="54"/>
      <c r="T119" s="55"/>
      <c r="U119" s="55"/>
      <c r="V119" s="55"/>
      <c r="W119" s="55"/>
      <c r="X119" s="55"/>
      <c r="Y119" s="55"/>
      <c r="Z119" s="55"/>
      <c r="AA119" s="55"/>
      <c r="AB119" s="55"/>
    </row>
    <row r="120" spans="1:28" s="47" customFormat="1" ht="21">
      <c r="A120" s="52"/>
      <c r="B120" s="75" t="s">
        <v>494</v>
      </c>
      <c r="C120" s="83"/>
      <c r="D120" s="83"/>
      <c r="E120" s="83"/>
      <c r="F120" s="83"/>
      <c r="H120" s="70" t="s">
        <v>445</v>
      </c>
      <c r="I120" s="70"/>
      <c r="J120" s="70"/>
      <c r="K120" s="70"/>
      <c r="N120" s="78" t="s">
        <v>493</v>
      </c>
      <c r="O120" s="78"/>
      <c r="P120" s="78"/>
      <c r="Q120" s="54"/>
      <c r="R120" s="54"/>
      <c r="S120" s="54"/>
      <c r="T120" s="55"/>
      <c r="U120" s="55"/>
      <c r="V120" s="55"/>
      <c r="W120" s="55"/>
      <c r="X120" s="55"/>
      <c r="Y120" s="55"/>
      <c r="Z120" s="55"/>
      <c r="AA120" s="55"/>
      <c r="AB120" s="55"/>
    </row>
    <row r="121" spans="1:28" s="47" customFormat="1" ht="21">
      <c r="A121" s="52"/>
      <c r="B121" s="75"/>
      <c r="C121" s="76"/>
      <c r="D121" s="76"/>
      <c r="E121" s="76"/>
      <c r="H121" s="70"/>
      <c r="I121" s="70"/>
      <c r="J121" s="70"/>
      <c r="K121" s="70"/>
      <c r="N121" s="55"/>
      <c r="O121" s="55"/>
      <c r="P121" s="57"/>
      <c r="Q121" s="54"/>
      <c r="R121" s="54"/>
      <c r="S121" s="54"/>
      <c r="T121" s="55"/>
      <c r="U121" s="55"/>
      <c r="V121" s="55"/>
      <c r="W121" s="55"/>
      <c r="X121" s="55"/>
      <c r="Y121" s="55"/>
      <c r="Z121" s="55"/>
      <c r="AA121" s="55"/>
      <c r="AB121" s="55"/>
    </row>
    <row r="122" spans="1:28" s="47" customFormat="1" ht="21">
      <c r="A122" s="52"/>
      <c r="B122" s="79" t="s">
        <v>226</v>
      </c>
      <c r="C122" s="79"/>
      <c r="D122" s="79"/>
      <c r="E122" s="79"/>
      <c r="H122" s="70" t="s">
        <v>445</v>
      </c>
      <c r="I122" s="70"/>
      <c r="J122" s="70"/>
      <c r="K122" s="70"/>
      <c r="N122" s="78" t="s">
        <v>227</v>
      </c>
      <c r="O122" s="78"/>
      <c r="P122" s="78"/>
      <c r="Q122" s="78"/>
      <c r="R122" s="54"/>
      <c r="S122" s="54"/>
      <c r="T122" s="55"/>
      <c r="U122" s="55"/>
      <c r="V122" s="55"/>
      <c r="W122" s="55"/>
      <c r="X122" s="55"/>
      <c r="Y122" s="55"/>
      <c r="Z122" s="55"/>
      <c r="AA122" s="55"/>
      <c r="AB122" s="55"/>
    </row>
    <row r="123" spans="1:28" s="47" customFormat="1" ht="21">
      <c r="A123" s="52"/>
      <c r="B123" s="58"/>
      <c r="C123" s="59"/>
      <c r="D123" s="59"/>
      <c r="H123" s="70"/>
      <c r="I123" s="70"/>
      <c r="J123" s="70"/>
      <c r="K123" s="70"/>
      <c r="N123" s="55"/>
      <c r="O123" s="55"/>
      <c r="P123" s="57"/>
      <c r="Q123" s="54"/>
      <c r="R123" s="54"/>
      <c r="S123" s="54"/>
      <c r="T123" s="55"/>
      <c r="U123" s="55"/>
      <c r="V123" s="55"/>
      <c r="W123" s="55"/>
      <c r="X123" s="55"/>
      <c r="Y123" s="55"/>
      <c r="Z123" s="55"/>
      <c r="AA123" s="55"/>
      <c r="AB123" s="55"/>
    </row>
    <row r="124" spans="16:19" ht="9.75">
      <c r="P124" s="44"/>
      <c r="Q124" s="45"/>
      <c r="R124" s="45"/>
      <c r="S124" s="45"/>
    </row>
    <row r="125" spans="16:19" ht="9.75">
      <c r="P125" s="44"/>
      <c r="Q125" s="45"/>
      <c r="R125" s="45"/>
      <c r="S125" s="45"/>
    </row>
    <row r="126" spans="16:19" ht="9.75">
      <c r="P126" s="44"/>
      <c r="Q126" s="45"/>
      <c r="R126" s="45"/>
      <c r="S126" s="45"/>
    </row>
    <row r="127" spans="16:19" ht="9.75">
      <c r="P127" s="44"/>
      <c r="Q127" s="45"/>
      <c r="R127" s="45"/>
      <c r="S127" s="45"/>
    </row>
    <row r="128" spans="16:19" ht="9.75">
      <c r="P128" s="44"/>
      <c r="Q128" s="45"/>
      <c r="R128" s="45"/>
      <c r="S128" s="45"/>
    </row>
    <row r="129" spans="16:19" ht="9.75">
      <c r="P129" s="44"/>
      <c r="Q129" s="45"/>
      <c r="R129" s="45"/>
      <c r="S129" s="45"/>
    </row>
    <row r="130" spans="16:19" ht="9.75">
      <c r="P130" s="44"/>
      <c r="Q130" s="45"/>
      <c r="R130" s="45"/>
      <c r="S130" s="45"/>
    </row>
    <row r="131" spans="16:19" ht="9.75">
      <c r="P131" s="44"/>
      <c r="Q131" s="45"/>
      <c r="R131" s="45"/>
      <c r="S131" s="45"/>
    </row>
    <row r="132" spans="16:19" ht="9.75">
      <c r="P132" s="44"/>
      <c r="Q132" s="45"/>
      <c r="R132" s="45"/>
      <c r="S132" s="45"/>
    </row>
    <row r="133" spans="16:19" ht="9.75">
      <c r="P133" s="44"/>
      <c r="Q133" s="45"/>
      <c r="R133" s="45"/>
      <c r="S133" s="45"/>
    </row>
    <row r="134" spans="16:19" ht="9.75">
      <c r="P134" s="44"/>
      <c r="Q134" s="45"/>
      <c r="R134" s="45"/>
      <c r="S134" s="45"/>
    </row>
    <row r="135" spans="16:19" ht="9.75">
      <c r="P135" s="44"/>
      <c r="Q135" s="45"/>
      <c r="R135" s="45"/>
      <c r="S135" s="45"/>
    </row>
    <row r="136" spans="16:19" ht="9.75">
      <c r="P136" s="44"/>
      <c r="Q136" s="45"/>
      <c r="R136" s="45"/>
      <c r="S136" s="45"/>
    </row>
    <row r="137" spans="16:19" ht="9.75">
      <c r="P137" s="44"/>
      <c r="Q137" s="45"/>
      <c r="R137" s="45"/>
      <c r="S137" s="45"/>
    </row>
    <row r="138" spans="16:19" ht="9.75">
      <c r="P138" s="44"/>
      <c r="Q138" s="45"/>
      <c r="R138" s="45"/>
      <c r="S138" s="45"/>
    </row>
    <row r="139" spans="16:19" ht="9.75">
      <c r="P139" s="44"/>
      <c r="Q139" s="45"/>
      <c r="R139" s="45"/>
      <c r="S139" s="45"/>
    </row>
    <row r="140" spans="16:19" ht="9.75">
      <c r="P140" s="44"/>
      <c r="Q140" s="45"/>
      <c r="R140" s="45"/>
      <c r="S140" s="45"/>
    </row>
    <row r="141" spans="16:19" ht="9.75">
      <c r="P141" s="44"/>
      <c r="Q141" s="45"/>
      <c r="R141" s="45"/>
      <c r="S141" s="45"/>
    </row>
    <row r="142" spans="16:19" ht="9.75">
      <c r="P142" s="44"/>
      <c r="Q142" s="45"/>
      <c r="R142" s="45"/>
      <c r="S142" s="45"/>
    </row>
    <row r="143" spans="16:19" ht="9.75">
      <c r="P143" s="44"/>
      <c r="Q143" s="45"/>
      <c r="R143" s="45"/>
      <c r="S143" s="45"/>
    </row>
    <row r="144" spans="16:19" ht="9.75">
      <c r="P144" s="44"/>
      <c r="Q144" s="45"/>
      <c r="R144" s="45"/>
      <c r="S144" s="45"/>
    </row>
    <row r="145" spans="16:19" ht="9.75">
      <c r="P145" s="44"/>
      <c r="Q145" s="45"/>
      <c r="R145" s="45"/>
      <c r="S145" s="45"/>
    </row>
    <row r="146" spans="16:19" ht="9.75">
      <c r="P146" s="44"/>
      <c r="Q146" s="45"/>
      <c r="R146" s="45"/>
      <c r="S146" s="45"/>
    </row>
    <row r="147" spans="16:19" ht="9.75">
      <c r="P147" s="44"/>
      <c r="Q147" s="45"/>
      <c r="R147" s="45"/>
      <c r="S147" s="45"/>
    </row>
    <row r="148" spans="16:19" ht="9.75">
      <c r="P148" s="44"/>
      <c r="Q148" s="45"/>
      <c r="R148" s="45"/>
      <c r="S148" s="45"/>
    </row>
    <row r="149" spans="16:19" ht="9.75">
      <c r="P149" s="44"/>
      <c r="Q149" s="45"/>
      <c r="R149" s="45"/>
      <c r="S149" s="45"/>
    </row>
    <row r="150" spans="16:19" ht="9.75">
      <c r="P150" s="44"/>
      <c r="Q150" s="45"/>
      <c r="R150" s="45"/>
      <c r="S150" s="45"/>
    </row>
    <row r="151" spans="16:19" ht="9.75">
      <c r="P151" s="44"/>
      <c r="Q151" s="45"/>
      <c r="R151" s="45"/>
      <c r="S151" s="45"/>
    </row>
    <row r="152" spans="16:19" ht="9.75">
      <c r="P152" s="44"/>
      <c r="Q152" s="45"/>
      <c r="R152" s="45"/>
      <c r="S152" s="45"/>
    </row>
    <row r="153" spans="16:19" ht="9.75">
      <c r="P153" s="44"/>
      <c r="Q153" s="45"/>
      <c r="R153" s="45"/>
      <c r="S153" s="45"/>
    </row>
    <row r="154" spans="16:19" ht="9.75">
      <c r="P154" s="44"/>
      <c r="Q154" s="45"/>
      <c r="R154" s="45"/>
      <c r="S154" s="45"/>
    </row>
    <row r="155" spans="16:19" ht="9.75">
      <c r="P155" s="44"/>
      <c r="Q155" s="45"/>
      <c r="R155" s="45"/>
      <c r="S155" s="45"/>
    </row>
    <row r="156" spans="16:19" ht="9.75">
      <c r="P156" s="44"/>
      <c r="Q156" s="45"/>
      <c r="R156" s="45"/>
      <c r="S156" s="45"/>
    </row>
    <row r="157" spans="16:19" ht="9.75">
      <c r="P157" s="44"/>
      <c r="Q157" s="45"/>
      <c r="R157" s="45"/>
      <c r="S157" s="45"/>
    </row>
    <row r="158" spans="16:19" ht="9.75">
      <c r="P158" s="44"/>
      <c r="Q158" s="45"/>
      <c r="R158" s="45"/>
      <c r="S158" s="45"/>
    </row>
    <row r="159" spans="16:19" ht="9.75">
      <c r="P159" s="44"/>
      <c r="Q159" s="45"/>
      <c r="R159" s="45"/>
      <c r="S159" s="45"/>
    </row>
    <row r="160" spans="16:19" ht="9.75">
      <c r="P160" s="44"/>
      <c r="Q160" s="45"/>
      <c r="R160" s="45"/>
      <c r="S160" s="45"/>
    </row>
    <row r="161" spans="16:19" ht="9.75">
      <c r="P161" s="44"/>
      <c r="Q161" s="45"/>
      <c r="R161" s="45"/>
      <c r="S161" s="45"/>
    </row>
    <row r="162" spans="16:19" ht="9.75">
      <c r="P162" s="44"/>
      <c r="Q162" s="45"/>
      <c r="R162" s="45"/>
      <c r="S162" s="45"/>
    </row>
    <row r="163" spans="16:19" ht="9.75">
      <c r="P163" s="44"/>
      <c r="Q163" s="45"/>
      <c r="R163" s="45"/>
      <c r="S163" s="45"/>
    </row>
    <row r="164" spans="16:19" ht="9.75">
      <c r="P164" s="44"/>
      <c r="Q164" s="45"/>
      <c r="R164" s="45"/>
      <c r="S164" s="45"/>
    </row>
    <row r="165" spans="16:19" ht="9.75">
      <c r="P165" s="44"/>
      <c r="Q165" s="45"/>
      <c r="R165" s="45"/>
      <c r="S165" s="45"/>
    </row>
    <row r="166" spans="16:19" ht="9.75">
      <c r="P166" s="44"/>
      <c r="Q166" s="45"/>
      <c r="R166" s="45"/>
      <c r="S166" s="45"/>
    </row>
    <row r="167" spans="16:19" ht="9.75">
      <c r="P167" s="44"/>
      <c r="Q167" s="45"/>
      <c r="R167" s="45"/>
      <c r="S167" s="45"/>
    </row>
    <row r="168" spans="16:19" ht="9.75">
      <c r="P168" s="44"/>
      <c r="Q168" s="45"/>
      <c r="R168" s="45"/>
      <c r="S168" s="45"/>
    </row>
    <row r="169" spans="16:19" ht="9.75">
      <c r="P169" s="44"/>
      <c r="Q169" s="45"/>
      <c r="R169" s="45"/>
      <c r="S169" s="45"/>
    </row>
    <row r="170" spans="16:19" ht="9.75">
      <c r="P170" s="44"/>
      <c r="Q170" s="45"/>
      <c r="R170" s="45"/>
      <c r="S170" s="45"/>
    </row>
    <row r="171" spans="16:19" ht="9.75">
      <c r="P171" s="44"/>
      <c r="Q171" s="45"/>
      <c r="R171" s="45"/>
      <c r="S171" s="45"/>
    </row>
    <row r="172" spans="16:19" ht="9.75">
      <c r="P172" s="44"/>
      <c r="Q172" s="45"/>
      <c r="R172" s="45"/>
      <c r="S172" s="45"/>
    </row>
    <row r="173" spans="16:19" ht="9.75">
      <c r="P173" s="44"/>
      <c r="Q173" s="45"/>
      <c r="R173" s="45"/>
      <c r="S173" s="45"/>
    </row>
    <row r="174" spans="16:19" ht="9.75">
      <c r="P174" s="44"/>
      <c r="Q174" s="45"/>
      <c r="R174" s="45"/>
      <c r="S174" s="45"/>
    </row>
    <row r="175" spans="16:19" ht="9.75">
      <c r="P175" s="44"/>
      <c r="Q175" s="45"/>
      <c r="R175" s="45"/>
      <c r="S175" s="45"/>
    </row>
    <row r="176" spans="16:19" ht="9.75">
      <c r="P176" s="44"/>
      <c r="Q176" s="45"/>
      <c r="R176" s="45"/>
      <c r="S176" s="45"/>
    </row>
    <row r="177" spans="16:19" ht="9.75">
      <c r="P177" s="44"/>
      <c r="Q177" s="45"/>
      <c r="R177" s="45"/>
      <c r="S177" s="45"/>
    </row>
    <row r="178" spans="16:19" ht="9.75">
      <c r="P178" s="44"/>
      <c r="Q178" s="45"/>
      <c r="R178" s="45"/>
      <c r="S178" s="45"/>
    </row>
    <row r="179" spans="16:19" ht="9.75">
      <c r="P179" s="44"/>
      <c r="Q179" s="45"/>
      <c r="R179" s="45"/>
      <c r="S179" s="45"/>
    </row>
    <row r="180" spans="16:19" ht="9.75">
      <c r="P180" s="44"/>
      <c r="Q180" s="45"/>
      <c r="R180" s="45"/>
      <c r="S180" s="45"/>
    </row>
    <row r="181" spans="16:19" ht="9.75">
      <c r="P181" s="44"/>
      <c r="Q181" s="45"/>
      <c r="R181" s="45"/>
      <c r="S181" s="45"/>
    </row>
    <row r="182" spans="16:19" ht="9.75">
      <c r="P182" s="44"/>
      <c r="Q182" s="45"/>
      <c r="R182" s="45"/>
      <c r="S182" s="45"/>
    </row>
    <row r="183" spans="16:19" ht="9.75">
      <c r="P183" s="44"/>
      <c r="Q183" s="45"/>
      <c r="R183" s="45"/>
      <c r="S183" s="45"/>
    </row>
    <row r="184" spans="16:19" ht="9.75">
      <c r="P184" s="44"/>
      <c r="Q184" s="45"/>
      <c r="R184" s="45"/>
      <c r="S184" s="45"/>
    </row>
    <row r="185" spans="16:19" ht="9.75">
      <c r="P185" s="44"/>
      <c r="Q185" s="45"/>
      <c r="R185" s="45"/>
      <c r="S185" s="45"/>
    </row>
    <row r="186" spans="16:19" ht="9.75">
      <c r="P186" s="44"/>
      <c r="Q186" s="45"/>
      <c r="R186" s="45"/>
      <c r="S186" s="45"/>
    </row>
    <row r="187" spans="16:19" ht="9.75">
      <c r="P187" s="44"/>
      <c r="Q187" s="45"/>
      <c r="R187" s="45"/>
      <c r="S187" s="45"/>
    </row>
    <row r="188" spans="16:19" ht="9.75">
      <c r="P188" s="44"/>
      <c r="Q188" s="45"/>
      <c r="R188" s="45"/>
      <c r="S188" s="45"/>
    </row>
    <row r="189" spans="16:19" ht="9.75">
      <c r="P189" s="44"/>
      <c r="Q189" s="45"/>
      <c r="R189" s="45"/>
      <c r="S189" s="45"/>
    </row>
    <row r="190" ht="9.75">
      <c r="P190" s="44"/>
    </row>
    <row r="191" ht="9.75">
      <c r="P191" s="44"/>
    </row>
    <row r="192" ht="9.75">
      <c r="P192" s="44"/>
    </row>
    <row r="193" ht="9.75">
      <c r="P193" s="44"/>
    </row>
    <row r="194" ht="9.75">
      <c r="P194" s="44"/>
    </row>
    <row r="195" ht="9.75">
      <c r="P195" s="44"/>
    </row>
    <row r="196" ht="9.75">
      <c r="P196" s="44"/>
    </row>
    <row r="197" ht="9.75">
      <c r="P197" s="44"/>
    </row>
    <row r="198" ht="9.75">
      <c r="P198" s="44"/>
    </row>
    <row r="199" ht="9.75">
      <c r="P199" s="44"/>
    </row>
    <row r="200" ht="9.75">
      <c r="P200" s="44"/>
    </row>
    <row r="201" ht="9.75">
      <c r="P201" s="44"/>
    </row>
    <row r="202" ht="9.75">
      <c r="P202" s="44"/>
    </row>
    <row r="203" ht="9.75">
      <c r="P203" s="44"/>
    </row>
    <row r="204" ht="9.75">
      <c r="P204" s="44"/>
    </row>
    <row r="205" ht="9.75">
      <c r="P205" s="44"/>
    </row>
    <row r="206" ht="9.75">
      <c r="P206" s="44"/>
    </row>
    <row r="207" ht="9.75">
      <c r="P207" s="44"/>
    </row>
    <row r="208" ht="9.75">
      <c r="P208" s="44"/>
    </row>
    <row r="209" ht="9.75">
      <c r="P209" s="44"/>
    </row>
    <row r="210" ht="9.75">
      <c r="P210" s="44"/>
    </row>
    <row r="211" ht="9.75">
      <c r="P211" s="44"/>
    </row>
    <row r="212" ht="9.75">
      <c r="P212" s="44"/>
    </row>
    <row r="213" ht="9.75">
      <c r="P213" s="44"/>
    </row>
    <row r="214" ht="9.75">
      <c r="P214" s="44"/>
    </row>
    <row r="215" ht="9.75">
      <c r="P215" s="44"/>
    </row>
    <row r="216" ht="9.75">
      <c r="P216" s="44"/>
    </row>
    <row r="217" ht="9.75">
      <c r="P217" s="44"/>
    </row>
    <row r="218" ht="9.75">
      <c r="P218" s="44"/>
    </row>
    <row r="219" ht="9.75">
      <c r="P219" s="44"/>
    </row>
    <row r="220" ht="9.75">
      <c r="P220" s="44"/>
    </row>
    <row r="221" ht="9.75">
      <c r="P221" s="44"/>
    </row>
    <row r="222" ht="9.75">
      <c r="P222" s="44"/>
    </row>
    <row r="223" ht="9.75">
      <c r="P223" s="44"/>
    </row>
    <row r="224" ht="9.75">
      <c r="P224" s="44"/>
    </row>
    <row r="225" ht="9.75">
      <c r="P225" s="44"/>
    </row>
    <row r="226" ht="9.75">
      <c r="P226" s="44"/>
    </row>
    <row r="227" ht="9.75">
      <c r="P227" s="44"/>
    </row>
    <row r="228" ht="9.75">
      <c r="P228" s="44"/>
    </row>
    <row r="229" ht="9.75">
      <c r="P229" s="44"/>
    </row>
    <row r="230" ht="9.75">
      <c r="P230" s="44"/>
    </row>
    <row r="231" ht="9.75">
      <c r="P231" s="44"/>
    </row>
    <row r="232" ht="9.75">
      <c r="P232" s="44"/>
    </row>
    <row r="233" ht="9.75">
      <c r="P233" s="44"/>
    </row>
    <row r="234" ht="9.75">
      <c r="P234" s="44"/>
    </row>
    <row r="235" ht="9.75">
      <c r="P235" s="44"/>
    </row>
    <row r="236" ht="9.75">
      <c r="P236" s="44"/>
    </row>
    <row r="237" ht="9.75">
      <c r="P237" s="44"/>
    </row>
    <row r="238" ht="9.75">
      <c r="P238" s="44"/>
    </row>
  </sheetData>
  <sheetProtection/>
  <mergeCells count="21">
    <mergeCell ref="B120:F120"/>
    <mergeCell ref="H4:J4"/>
    <mergeCell ref="A1:T1"/>
    <mergeCell ref="T3:T5"/>
    <mergeCell ref="N122:Q122"/>
    <mergeCell ref="B122:E122"/>
    <mergeCell ref="B117:E117"/>
    <mergeCell ref="N118:P118"/>
    <mergeCell ref="N120:P120"/>
    <mergeCell ref="B118:E118"/>
    <mergeCell ref="B116:E116"/>
    <mergeCell ref="N3:S3"/>
    <mergeCell ref="N4:O4"/>
    <mergeCell ref="Q4:Q5"/>
    <mergeCell ref="R4:S4"/>
    <mergeCell ref="K4:M4"/>
    <mergeCell ref="B121:E121"/>
    <mergeCell ref="A3:C5"/>
    <mergeCell ref="D3:D5"/>
    <mergeCell ref="E3:M3"/>
    <mergeCell ref="E4:G4"/>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S11:S26 N7:S10">
      <formula1>-100000000000</formula1>
    </dataValidation>
  </dataValidations>
  <hyperlinks>
    <hyperlink ref="A91"/>
  </hyperlinks>
  <printOptions/>
  <pageMargins left="0.15748031496062992" right="0.15748031496062992" top="0.1968503937007874"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mustafina</dc:creator>
  <cp:keywords/>
  <dc:description/>
  <cp:lastModifiedBy>Рафис</cp:lastModifiedBy>
  <cp:lastPrinted>2017-03-21T06:56:14Z</cp:lastPrinted>
  <dcterms:created xsi:type="dcterms:W3CDTF">2007-10-20T07:33:05Z</dcterms:created>
  <dcterms:modified xsi:type="dcterms:W3CDTF">2017-03-21T06:57:19Z</dcterms:modified>
  <cp:category/>
  <cp:version/>
  <cp:contentType/>
  <cp:contentStatus/>
</cp:coreProperties>
</file>