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934" activeTab="7"/>
  </bookViews>
  <sheets>
    <sheet name="Доходы 2015" sheetId="1" r:id="rId1"/>
    <sheet name="Доходы 2016-2017" sheetId="2" r:id="rId2"/>
    <sheet name="разд, подр 2015" sheetId="3" r:id="rId3"/>
    <sheet name="Рз, Прз 2016-2017" sheetId="4" r:id="rId4"/>
    <sheet name="программы 2015" sheetId="5" r:id="rId5"/>
    <sheet name="Прогримма 2016-2017" sheetId="6" r:id="rId6"/>
    <sheet name="ведомств 2015" sheetId="7" r:id="rId7"/>
    <sheet name="Ведомство 2016-2017" sheetId="8" r:id="rId8"/>
    <sheet name="Источники" sheetId="9" r:id="rId9"/>
    <sheet name="Благоустройство и дороги СП" sheetId="10" r:id="rId10"/>
    <sheet name="Иные СП" sheetId="11" r:id="rId11"/>
  </sheets>
  <definedNames>
    <definedName name="_xlnm.Print_Titles" localSheetId="2">'разд, подр 2015'!$10:$11</definedName>
  </definedNames>
  <calcPr fullCalcOnLoad="1"/>
</workbook>
</file>

<file path=xl/sharedStrings.xml><?xml version="1.0" encoding="utf-8"?>
<sst xmlns="http://schemas.openxmlformats.org/spreadsheetml/2006/main" count="5446" uniqueCount="751">
  <si>
    <t>0510000</t>
  </si>
  <si>
    <t>0517301</t>
  </si>
  <si>
    <t>1310000</t>
  </si>
  <si>
    <t>1310605</t>
  </si>
  <si>
    <t>1510000</t>
  </si>
  <si>
    <t>1700000</t>
  </si>
  <si>
    <t>1710000</t>
  </si>
  <si>
    <t>Подпрограмма  "Инвестиционная программа"</t>
  </si>
  <si>
    <t>Муниципальная инвестиционная программа, управление муниципальной собственностью и земельными ресурсами муниципального района Мелеузовский район Республики Башкортостан</t>
  </si>
  <si>
    <t>Подпрограмма "Управление муниципальной собственностью и земельными ресурсами"</t>
  </si>
  <si>
    <t>1730000</t>
  </si>
  <si>
    <t>1730902</t>
  </si>
  <si>
    <t>1730904</t>
  </si>
  <si>
    <t>1720000</t>
  </si>
  <si>
    <t>1314297</t>
  </si>
  <si>
    <t>Подпрограмма  "Обеспечение документами территориального планирования"</t>
  </si>
  <si>
    <t>Подпрограмма "Профилактика правонарушений и борьба с преступностью"</t>
  </si>
  <si>
    <t>1120000</t>
  </si>
  <si>
    <t>1120329</t>
  </si>
  <si>
    <t>0806287</t>
  </si>
  <si>
    <t>1720338</t>
  </si>
  <si>
    <t>Мероприятия в области строительства, архитектуры и градостроительства</t>
  </si>
  <si>
    <t>Мероприятия по развитию малого и среднего предпринимательства</t>
  </si>
  <si>
    <t>0704345</t>
  </si>
  <si>
    <t>1716132</t>
  </si>
  <si>
    <t>0510230</t>
  </si>
  <si>
    <t>0400587</t>
  </si>
  <si>
    <t>Дорожное хозяйство (дорожные фонды)</t>
  </si>
  <si>
    <t>Межбюджетные трансферты</t>
  </si>
  <si>
    <t>ЦС</t>
  </si>
  <si>
    <t>ВР</t>
  </si>
  <si>
    <t>УПРАВЛЕНИЕ СЕЛЬСКОГО ХОЗЯЙСТВА АДМИНИСТРАЦИИ МУНИЦИПАЛЬНОГО РАЙОНА МЕЛЕУЗОВСКИЙ РАЙОН РЕСПУБЛИКИ БАШКОРТОСТАН</t>
  </si>
  <si>
    <t>Республики Башкортостан</t>
  </si>
  <si>
    <t>Сумма</t>
  </si>
  <si>
    <t>0100</t>
  </si>
  <si>
    <t>0700</t>
  </si>
  <si>
    <t>0701</t>
  </si>
  <si>
    <t>0705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</si>
  <si>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</si>
  <si>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</si>
  <si>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</si>
  <si>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</si>
  <si>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</si>
  <si>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</si>
  <si>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</si>
  <si>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</si>
  <si>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Наименование</t>
  </si>
  <si>
    <t>Учреждения по внешкольной работе с детьми</t>
  </si>
  <si>
    <t>Библиотеки</t>
  </si>
  <si>
    <t>Детские дошкольные учреждения</t>
  </si>
  <si>
    <t>Телевидение и радиовещание</t>
  </si>
  <si>
    <t>Мероприятия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</si>
  <si>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</si>
  <si>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</si>
  <si>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</si>
  <si>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</si>
  <si>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Другие общегосударственные вопросы</t>
  </si>
  <si>
    <t>0100204</t>
  </si>
  <si>
    <t>0800204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</si>
  <si>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</si>
  <si>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</si>
  <si>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</si>
  <si>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 в муниципальном районе Мелеузовский район Республики Башкортостан"</t>
  </si>
  <si>
    <t>Муниципальная программа "Развитие средств массовой информации и информационного общества в муниципальном районе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</si>
  <si>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</si>
  <si>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Дотации на выравнивание бюджетной обеспеченности бюджетам субъектов Российской Федерации и муниципальных образований</t>
  </si>
  <si>
    <t>0900000</t>
  </si>
  <si>
    <t>МКУ ЦЕНТРАЛИЗОВАННАЯ БУХГАЛТЕРИЯ УЧРЕЖДЕНИЙ КУЛЬТУРЫ, СПОРТА И МОЛОДЕЖНОЙ ПОЛИТИКИ МУНИЦИПАЛЬНОГО РАЙОНА МЕЛЕУЗОВСКИЙ РАЙОН РЕСПУБЛИКИ БАШКОРТОСТАН</t>
  </si>
  <si>
    <t>0405</t>
  </si>
  <si>
    <t>Сельское хозяйство и рыболовство</t>
  </si>
  <si>
    <t>Мероприятия в области сельскохозяйственного производства</t>
  </si>
  <si>
    <t>к решению Совета муниципального</t>
  </si>
  <si>
    <t>Центры спортивной подготовки (сборные команды)</t>
  </si>
  <si>
    <t>района Мелеузовский район</t>
  </si>
  <si>
    <t>Дорожное хозяйство</t>
  </si>
  <si>
    <t>Поисковые и аварийно-спасательные учреждения</t>
  </si>
  <si>
    <t>0500</t>
  </si>
  <si>
    <t>0502</t>
  </si>
  <si>
    <t>ЖИЛИЩНО-КОММУНАЛЬНОЕ ХОЗЯЙСТВО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</si>
  <si>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</si>
  <si>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</si>
  <si>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</si>
  <si>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</si>
  <si>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0309</t>
  </si>
  <si>
    <t>Оздоровление детей за счет средств муниципальных образований</t>
  </si>
  <si>
    <t>НАЦИОНАЛЬНАЯ ОБОРОНА</t>
  </si>
  <si>
    <t>0200</t>
  </si>
  <si>
    <t>0203</t>
  </si>
  <si>
    <t>Мобилизационная и вневойсковая подготовка</t>
  </si>
  <si>
    <t xml:space="preserve">                                                                                                                                                     Республики Башкортостан</t>
  </si>
  <si>
    <t>(тыс.руб.)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</si>
  <si>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</si>
  <si>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</si>
  <si>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</si>
  <si>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</si>
  <si>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Республики Башкортостан</t>
  </si>
  <si>
    <t>0700000</t>
  </si>
  <si>
    <t>0503</t>
  </si>
  <si>
    <t>Благоустройство</t>
  </si>
  <si>
    <t>0107201</t>
  </si>
  <si>
    <t>0907201</t>
  </si>
  <si>
    <t>1727211</t>
  </si>
  <si>
    <t>1722516</t>
  </si>
  <si>
    <t>Реализация мероприятий республиканской целевой программы «Обеспечение территории Республики Башкортостан документами территориального планирования на 2009-2014 годы»</t>
  </si>
  <si>
    <t>1403</t>
  </si>
  <si>
    <t>Иные безвозмездные и безвозвратные перечисления</t>
  </si>
  <si>
    <t>Управление муниципальной собственностью и земельными ресурсами</t>
  </si>
  <si>
    <t>1737400</t>
  </si>
  <si>
    <t>Прочие межбюджетные трансферты общего характера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</si>
  <si>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</si>
  <si>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0501</t>
  </si>
  <si>
    <t>1730361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</si>
  <si>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</si>
  <si>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</si>
  <si>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Мелеузовский район Республики Башкортостан на 2015 год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</si>
  <si>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</si>
  <si>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</si>
  <si>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</si>
  <si>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Субвенции для осуществления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обустройства, содержания, строительства и консервации скотомогильников (биотермических ям)</t>
  </si>
  <si>
    <t>Мероприятия по благоустройству территорий населенных пунктов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</si>
  <si>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</si>
  <si>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</si>
  <si>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Школы – детские сады, школы начальные, неполные средние, средние и вечерние (сменные)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</si>
  <si>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</si>
  <si>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</si>
  <si>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Муниципальная программа "Исполнение государственных полномочий по опеке и попечительству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</si>
  <si>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</si>
  <si>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</si>
  <si>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</si>
  <si>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физической культуры и спорта в муниципальном районе Мелеузовский район Республики Башкортостан"</t>
  </si>
  <si>
    <t>Муниципальная программа "Безопасная среда в муниципальном районе Мелеузовский район Республики Башкортостан"</t>
  </si>
  <si>
    <t>Подпрограмма "Снижение рисков и смягчение последствий чрезвычайных ситуаций природного и техногенного характера"</t>
  </si>
  <si>
    <t>1110000</t>
  </si>
  <si>
    <t>1110329</t>
  </si>
  <si>
    <t>1110750</t>
  </si>
  <si>
    <t>Муниципальная программа  "Развитие системы жилищно-коммунального хозяйства муниципального района Мелеузовский район Республики Башкортостан"</t>
  </si>
  <si>
    <t>Подпрограмма  "Модернизация коммунальной инфраструктуры"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</si>
  <si>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</si>
  <si>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"Доступное жилье муниципального района Мелеузовский район Республики Башкортостан"</t>
  </si>
  <si>
    <t>Подпрограмма "Социальная поддержка отдельных категорий граждан в улучшении жилищных условий"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</si>
  <si>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</si>
  <si>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1200204</t>
  </si>
  <si>
    <t>1200208</t>
  </si>
  <si>
    <t>1205118</t>
  </si>
  <si>
    <t>1207308</t>
  </si>
  <si>
    <t>1207309</t>
  </si>
  <si>
    <t>Подпрограмма "Социальная поддержка отдельных категорий граждан"</t>
  </si>
  <si>
    <t>0111</t>
  </si>
  <si>
    <t>0113</t>
  </si>
  <si>
    <t xml:space="preserve"> КУЛЬТУРА И КИНЕМАТОГРАФИЯ</t>
  </si>
  <si>
    <t xml:space="preserve">Другие вопросы в области культуры, кинематографии </t>
  </si>
  <si>
    <t>ФИНАНСОВОЕ УПРАВЛЕНИЕ АДМИНИСТРАЦИИ МУНИЦИПАЛЬНОГО РАЙОНА МЕЛЕУЗОВСКИЙ РАЙОН РЕСПУБЛИКИ БАШКОРТОСТАН</t>
  </si>
  <si>
    <t>Доплата к пенсии муниципальных служащих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</si>
  <si>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</si>
  <si>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</si>
  <si>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</si>
  <si>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</si>
  <si>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</si>
  <si>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1201</t>
  </si>
  <si>
    <t>1202</t>
  </si>
  <si>
    <t>1400</t>
  </si>
  <si>
    <t>Резервные фонды местных администраций</t>
  </si>
  <si>
    <t>ОБРАЗОВАНИЕ</t>
  </si>
  <si>
    <t>1001</t>
  </si>
  <si>
    <t>Пенсионное обеспечение</t>
  </si>
  <si>
    <t>1401</t>
  </si>
  <si>
    <t>РзПр</t>
  </si>
  <si>
    <t>Цс</t>
  </si>
  <si>
    <t>Вр</t>
  </si>
  <si>
    <t>ОБЩЕГОСУДАРСТВЕННЫЕ ВОПРОСЫ</t>
  </si>
  <si>
    <t>0104</t>
  </si>
  <si>
    <t>Центральный аппарат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</si>
  <si>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</si>
  <si>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</si>
  <si>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</si>
  <si>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</si>
  <si>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</si>
  <si>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</si>
  <si>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</si>
  <si>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0707</t>
  </si>
  <si>
    <t>Другие вопросы в области образования</t>
  </si>
  <si>
    <t>0709</t>
  </si>
  <si>
    <t>Культура</t>
  </si>
  <si>
    <t>0804</t>
  </si>
  <si>
    <t>Вед-во</t>
  </si>
  <si>
    <t>0409</t>
  </si>
  <si>
    <t>1000</t>
  </si>
  <si>
    <t>Молодежная политика и оздоровление детей</t>
  </si>
  <si>
    <t>Проведение мероприятий для детей и молодежи</t>
  </si>
  <si>
    <t>Социальное обеспечение населения</t>
  </si>
  <si>
    <t>1003</t>
  </si>
  <si>
    <t>1004</t>
  </si>
  <si>
    <t>1100</t>
  </si>
  <si>
    <t>0103</t>
  </si>
  <si>
    <t>Глава местной администрации (исполнительно-распорядительного органа муниципального образования)</t>
  </si>
  <si>
    <t>0107303</t>
  </si>
  <si>
    <t>0107302</t>
  </si>
  <si>
    <t>0107304</t>
  </si>
  <si>
    <t>0107305</t>
  </si>
  <si>
    <t>Бюджетные инвестиции в объекты капитального строительства собственности муниципальных образований</t>
  </si>
  <si>
    <t>Мероприятия в области социальной политики</t>
  </si>
  <si>
    <t>СОВЕТ МУНИЦИПАЛЬНОГО РАЙОНА МЕЛЕУЗОВСКИЙ РАЙОН РЕСПУБЛИКИ БАШКОРТОСТАН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</si>
  <si>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</si>
  <si>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</si>
  <si>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и обслуживание муниципальной казны</t>
  </si>
  <si>
    <t>АДМИНИСТРАЦИЯ МУНИЦИПАЛЬНОГО РАЙОНА МЕЛЕУЗОВСКИЙ РАЙОН РЕСПУБЛИКИ БАШКОРТОСТАН</t>
  </si>
  <si>
    <t>МКУ "ЕДИНАЯ ДЕЖУРНО-ДИСПЕТЧЕРСКАЯ СЛУЖБА МУНИЦИПАЛЬНОГО РАЙОНА МЕЛЕУЗОВСКИЙ РАЙОН РЕСПУБЛИКИ БАШКОРТОСТАН"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</si>
  <si>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</si>
  <si>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</si>
  <si>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Субвенции для осуществления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</si>
  <si>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</si>
  <si>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Субвенции для осуществления государственных полномочий по выплате пособий на содержание детей, переданных под опеку и попечительство</t>
  </si>
  <si>
    <t>1730338</t>
  </si>
  <si>
    <t xml:space="preserve">Председатель Совета                                                                                                                       А.В. Суботин                                       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</si>
  <si>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</si>
  <si>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</si>
  <si>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</si>
  <si>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</si>
  <si>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</si>
  <si>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</si>
  <si>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0200204</t>
  </si>
  <si>
    <t>Оценка недвижимости, признание прав и регулирование отношений по государственной (муниципальной)собственности</t>
  </si>
  <si>
    <t xml:space="preserve">Сумма </t>
  </si>
  <si>
    <t>0607306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</si>
  <si>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</si>
  <si>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Учреждения в сфере сельского хозяйства, охраны и использования объектов животного мира</t>
  </si>
  <si>
    <t>0802619</t>
  </si>
  <si>
    <t>0406441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</si>
  <si>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</si>
  <si>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</si>
  <si>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0406445</t>
  </si>
  <si>
    <t>0104297</t>
  </si>
  <si>
    <t>0511047</t>
  </si>
  <si>
    <t>Предоставление субсидий бюджетным, автономным учреждениям и иным некоммерческим организациям</t>
  </si>
  <si>
    <t>600</t>
  </si>
  <si>
    <t>1400315</t>
  </si>
  <si>
    <t>0104209</t>
  </si>
  <si>
    <t>0104219</t>
  </si>
  <si>
    <t>Школы-детские сады, школы начальные, неполные средние, средние и вечерние (сменные)</t>
  </si>
  <si>
    <t>0104239</t>
  </si>
  <si>
    <t>0200000</t>
  </si>
  <si>
    <t>1100000</t>
  </si>
  <si>
    <t>0600000</t>
  </si>
  <si>
    <t>0304319</t>
  </si>
  <si>
    <t>0400000</t>
  </si>
  <si>
    <t>500</t>
  </si>
  <si>
    <t>1000000</t>
  </si>
  <si>
    <t>1004829</t>
  </si>
  <si>
    <t>1004187</t>
  </si>
  <si>
    <t>300</t>
  </si>
  <si>
    <t>Социальное обеспечение и иные выплаты населению</t>
  </si>
  <si>
    <t>0607313</t>
  </si>
  <si>
    <t>0607312</t>
  </si>
  <si>
    <t>0607311</t>
  </si>
  <si>
    <t>0507301</t>
  </si>
  <si>
    <t>0500000</t>
  </si>
  <si>
    <t>0605260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</si>
  <si>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</si>
  <si>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0605082</t>
  </si>
  <si>
    <t>1500000</t>
  </si>
  <si>
    <t>0904529</t>
  </si>
  <si>
    <t>0904429</t>
  </si>
  <si>
    <t>0104529</t>
  </si>
  <si>
    <t>0104369</t>
  </si>
  <si>
    <t>0100000</t>
  </si>
  <si>
    <t>0104324</t>
  </si>
  <si>
    <t>Учреждения в сфере молодежной политики</t>
  </si>
  <si>
    <t>0300000</t>
  </si>
  <si>
    <t>0304324</t>
  </si>
  <si>
    <t>0607310</t>
  </si>
  <si>
    <t>1300000</t>
  </si>
  <si>
    <t>400</t>
  </si>
  <si>
    <t>Капитальные вложения в объекты недвижимого имущества государственной (муниципальной) собственности</t>
  </si>
  <si>
    <t>1200000</t>
  </si>
  <si>
    <t>0807314</t>
  </si>
  <si>
    <t>0800000</t>
  </si>
  <si>
    <t>Переподготовка и повышение квалификации кадров</t>
  </si>
  <si>
    <t>0904239</t>
  </si>
  <si>
    <t>ВСЕГО</t>
  </si>
  <si>
    <t>КУЛЬТУРА И КИНЕМАТОГРАФИЯ</t>
  </si>
  <si>
    <t>0408</t>
  </si>
  <si>
    <t>Транспорт</t>
  </si>
  <si>
    <t>Отдельные мероприятия в области автомобильного транспорта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</si>
  <si>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</si>
  <si>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0412</t>
  </si>
  <si>
    <t>Профессиональная подготовка, переподготовка и повышение квалификации</t>
  </si>
  <si>
    <t>Физическая культура и спорт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</si>
  <si>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</si>
  <si>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1727217</t>
  </si>
  <si>
    <t>Субсидии на осуществление мероприятий по обеспечению территории Республики Башкортостан документацией по планировке территорий</t>
  </si>
  <si>
    <t>1317404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</si>
  <si>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</si>
  <si>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0607320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</si>
  <si>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</si>
  <si>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0107407</t>
  </si>
  <si>
    <t>Иные межбюджетные трансферты на выплату ежемесячной надбавки к заработной плате работникам муниципальных образовательных учреждений, реализующих основную общеобразовательную программу дошкольного образования</t>
  </si>
  <si>
    <t>0107319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</si>
  <si>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</si>
  <si>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0607318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</si>
  <si>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</si>
  <si>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0517317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</si>
  <si>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</si>
  <si>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0517316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</si>
  <si>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</si>
  <si>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0207102</t>
  </si>
  <si>
    <t>Дотации на выравнивание бюджетной обеспеченности</t>
  </si>
  <si>
    <t>1517220</t>
  </si>
  <si>
    <t>Субсидии на предоставление социальных выплат молодым семьям на приобретение (строительство) жилья</t>
  </si>
  <si>
    <t>1517229</t>
  </si>
  <si>
    <t>Субсидии на улучшение жилищных условий молодых семей и молодых специалистов, проживающих в сельской местности</t>
  </si>
  <si>
    <t>остаток на нач. года</t>
  </si>
  <si>
    <t>Средства РБ, РФ</t>
  </si>
  <si>
    <t>Передвижки</t>
  </si>
  <si>
    <t>остатки на начало года</t>
  </si>
  <si>
    <t>средства РБ РФ</t>
  </si>
  <si>
    <t>Остатки на начало года</t>
  </si>
  <si>
    <t>Средства РБ И РФ</t>
  </si>
  <si>
    <t>МУНИЦИПАЛЬНОЕ КАЗЕННОЕ УЧРЕЖДЕНИЕ УПРАВЛЕНИЕ ОБРАЗОВАНИЯ МУНИЦИНАЛЬНОГО РАЙОНА МЕЛЕУЗОВСКИЙ РАЙОН РЕСПУБЛИКИ БАШКОРТОСТАН</t>
  </si>
  <si>
    <t>0507317</t>
  </si>
  <si>
    <t>0507316</t>
  </si>
  <si>
    <t>1739235</t>
  </si>
  <si>
    <t>Прочие выплаты по обязательствам государства</t>
  </si>
  <si>
    <t>1112191</t>
  </si>
  <si>
    <t>Подготовка населения и организаций к действиям в чрезвычайной ситуации в мирное и военное время</t>
  </si>
  <si>
    <t>Муниципальная программа "Безопасная среда в муниципальном районе Мелеузовский район Республики Башкортостан "</t>
  </si>
  <si>
    <t>Муниципальная программа "Развитие системы жилищно-коммунального хозяйства муниципального района Мелеузовский район Республики Башкортостан "</t>
  </si>
  <si>
    <t>Подпрограмма Модернизация коммунальной инфраструктуры"</t>
  </si>
  <si>
    <t>Подпрограмма "Модернизация коммунальной инфраструктуры"</t>
  </si>
  <si>
    <t>1207400</t>
  </si>
  <si>
    <t>МЕЖБЮДЖЕТНЫЕ ТРАНСФЕРТЫ ОБЩЕГО ХАРАКТЕРА БЮДЖЕТАМ БЮДЖЕТНОЙ СИСТЕМЫ РОССИЙСКОЙ ФЕДЕРАЦИИ</t>
  </si>
  <si>
    <t xml:space="preserve">               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</si>
  <si>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</si>
  <si>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Республики Башкортостан</t>
  </si>
  <si>
    <t>(тыс. руб.)</t>
  </si>
  <si>
    <t>Коды БК</t>
  </si>
  <si>
    <t>Показатели</t>
  </si>
  <si>
    <t>105 02 01 05 0000 610</t>
  </si>
  <si>
    <t xml:space="preserve">Уменьшение прочих остатков денежных средств бюджета муниципального района </t>
  </si>
  <si>
    <t>Итого</t>
  </si>
  <si>
    <t>Председатель Совета                                                                                                                        А.В. Суботин</t>
  </si>
  <si>
    <t>0904409</t>
  </si>
  <si>
    <t>0207400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</si>
  <si>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 "</t>
  </si>
  <si>
    <t>Дворцы и дома культуры, другие учреждения культуры</t>
  </si>
  <si>
    <t>1717225</t>
  </si>
  <si>
    <t>1717232</t>
  </si>
  <si>
    <t>1717224</t>
  </si>
  <si>
    <t>1717240</t>
  </si>
  <si>
    <t>Мероприятия по развитию водоснабжения в сельской местности</t>
  </si>
  <si>
    <t>Мероприятия по реконструкции и строительству объектов водоснабжения и водоотведения, электроснабжения и теплоснабжения</t>
  </si>
  <si>
    <t>Мероприятия по развитию газификации в сельской местности</t>
  </si>
  <si>
    <t>1717226</t>
  </si>
  <si>
    <t>Мероприятия по развитию комплексной компактной застройки в сельской местности</t>
  </si>
  <si>
    <t>Субсидии на софинансирование капитальных вложений в объекты муниципальной собственности</t>
  </si>
  <si>
    <t>Капитальные вложения в объекты государственной (муниципальной) собственности</t>
  </si>
  <si>
    <t>Осуществление мероприятий по реконструкции и строительству объектов водоснабжения и водоотведения, электроснабжения и теплоснабжения</t>
  </si>
  <si>
    <t>Капитальные вложения в объекты муниципальной собственности</t>
  </si>
  <si>
    <t>Физическая культура</t>
  </si>
  <si>
    <t>1317235</t>
  </si>
  <si>
    <t>Расходы, связанные с обеспечением устойчивого функционирования организаций коммунального комплекса,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</si>
  <si>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1317232</t>
  </si>
  <si>
    <t>Мероприятий по реконструкции и строительству объектов водоснабжения и водоотведения, электроснабжения и теплоснабжения</t>
  </si>
  <si>
    <t>Субсидии на осуществление мероприятий по реконструкции и строительству объектов водоснабжения и водоотведения, электроснабжения и теплоснабжения</t>
  </si>
  <si>
    <t xml:space="preserve">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</si>
  <si>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</si>
  <si>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</si>
  <si>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</si>
  <si>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</si>
  <si>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</si>
  <si>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</si>
  <si>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</si>
  <si>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</si>
  <si>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</si>
  <si>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</si>
  <si>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</si>
  <si>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</si>
  <si>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</si>
  <si>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</si>
  <si>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</si>
  <si>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</si>
  <si>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</si>
  <si>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1 0302000 01 0000 110</t>
  </si>
  <si>
    <t>Акцизы по подакцизным товарам (продукции), производимым на территории Российской Федерации</t>
  </si>
  <si>
    <t>1 0302230 01 0000 110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</si>
  <si>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</si>
  <si>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</si>
  <si>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</si>
  <si>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</si>
  <si>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</si>
  <si>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</si>
  <si>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</si>
  <si>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</si>
  <si>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</si>
  <si>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1 05 01000 00 0000 000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</si>
  <si>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</si>
  <si>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</si>
  <si>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 доходы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</si>
  <si>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</si>
  <si>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</si>
  <si>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</si>
  <si>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</si>
  <si>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</si>
  <si>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</si>
  <si>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</si>
  <si>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</si>
  <si>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</si>
  <si>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</si>
  <si>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</si>
  <si>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</si>
  <si>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</si>
  <si>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</si>
  <si>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</si>
  <si>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</si>
  <si>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</si>
  <si>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</si>
  <si>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</si>
  <si>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</si>
  <si>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</si>
  <si>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</si>
  <si>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</si>
  <si>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</si>
  <si>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1 07 01020 01 0000 110</t>
  </si>
  <si>
    <t>Налог на добычу общераспространенных полезных ископаемых</t>
  </si>
  <si>
    <t>1 08 00000 00 0000 000</t>
  </si>
  <si>
    <t>ГОСУДАРСТВЕННАЯ ПОШЛИНА, СБОРЫ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</si>
  <si>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</si>
  <si>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</si>
  <si>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</si>
  <si>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</si>
  <si>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</si>
  <si>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</si>
  <si>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</si>
  <si>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</si>
  <si>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</si>
  <si>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</si>
  <si>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</si>
  <si>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</si>
  <si>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</si>
  <si>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</si>
  <si>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</si>
  <si>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</si>
  <si>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</si>
  <si>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</si>
  <si>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</si>
  <si>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</si>
  <si>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</si>
  <si>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</si>
  <si>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</si>
  <si>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</si>
  <si>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</si>
  <si>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</si>
  <si>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</si>
  <si>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</si>
  <si>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</si>
  <si>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</si>
  <si>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</si>
  <si>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</si>
  <si>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</si>
  <si>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</si>
  <si>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</si>
  <si>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</si>
  <si>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</si>
  <si>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</si>
  <si>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</si>
  <si>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</si>
  <si>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1 12 01050 01 0000 120</t>
  </si>
  <si>
    <t>Плата за иные виды негативного воздействия на окружающую среду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</si>
  <si>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</si>
  <si>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</si>
  <si>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</si>
  <si>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</si>
  <si>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</si>
  <si>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</si>
  <si>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</si>
  <si>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</si>
  <si>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</si>
  <si>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</si>
  <si>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</si>
  <si>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</si>
  <si>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</si>
  <si>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</si>
  <si>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1 14 06000 00 0000 000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</si>
  <si>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</si>
  <si>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</si>
  <si>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</si>
  <si>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</si>
  <si>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</si>
  <si>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</si>
  <si>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</si>
  <si>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</si>
  <si>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</si>
  <si>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</si>
  <si>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</si>
  <si>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</si>
  <si>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</si>
  <si>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</si>
  <si>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</si>
  <si>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</si>
  <si>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</si>
  <si>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1 16 25010 01 0000 140</t>
  </si>
  <si>
    <t>Денежные взыскания (штрафы) за нарушение законодательства Российской Федерации о недрах</t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</si>
  <si>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</si>
  <si>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</si>
  <si>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</si>
  <si>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</si>
  <si>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</si>
  <si>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</si>
  <si>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</si>
  <si>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</si>
  <si>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1 16 30030 01 0000 140</t>
  </si>
  <si>
    <t>Прочие денежные взыскания (штрафы) за правонарушения в области дорожного движения</t>
  </si>
  <si>
    <t>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</si>
  <si>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</si>
  <si>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</si>
  <si>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</si>
  <si>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</si>
  <si>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</si>
  <si>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</si>
  <si>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</si>
  <si>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</si>
  <si>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</si>
  <si>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</si>
  <si>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</si>
  <si>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</si>
  <si>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</si>
  <si>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</si>
  <si>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</si>
  <si>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</si>
  <si>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</si>
  <si>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</si>
  <si>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</si>
  <si>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2 02 01000 00 0000 000</t>
  </si>
  <si>
    <t>Дотации бюджетам субъектов Российской Федерации и муниципальных образований</t>
  </si>
  <si>
    <t xml:space="preserve"> 2 02 01001 05 0000 151</t>
  </si>
  <si>
    <t>Дотации бюджетам муниципальных районов на выравнивание бюджетной обеспеченности</t>
  </si>
  <si>
    <t xml:space="preserve"> 2 02 01003 05 0000 151</t>
  </si>
  <si>
    <t>Дотации бюджетам муниципальных районов на поддержку мер по обеспечению сбалансированности бюджетов</t>
  </si>
  <si>
    <t>2 02 02000 00 0000 000</t>
  </si>
  <si>
    <t>Субсидии бюджетам бюджетной системы Российской Федерации (межбюджетные субсидии)</t>
  </si>
  <si>
    <t>2 02 02077 05 0000 151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</si>
  <si>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</si>
  <si>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2 02 02077 05 0007 151</t>
  </si>
  <si>
    <t>Бюджетные инвестиции</t>
  </si>
  <si>
    <t>2 02 02999 05 0000 151</t>
  </si>
  <si>
    <t>Прочие субсидии бюджетам муниципальных районов</t>
  </si>
  <si>
    <t>2 02 02999 05 7101 151</t>
  </si>
  <si>
    <t>Субсидии на софинансирование расходных обязательств</t>
  </si>
  <si>
    <t>2 02 02999 05 7113 151</t>
  </si>
  <si>
    <t xml:space="preserve"> 2 02 03000 00 0000 151</t>
  </si>
  <si>
    <t>Субвенции бюджетам субъектов Российской Федерации и муниципальных образований</t>
  </si>
  <si>
    <t xml:space="preserve"> 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</si>
  <si>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</si>
  <si>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</si>
  <si>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</si>
  <si>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</si>
  <si>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</si>
  <si>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2 02 03024 05 7201 151</t>
  </si>
  <si>
    <t>Субвенции бюджетам муниципальных районов на выплату дотаций бюджетам поселений</t>
  </si>
  <si>
    <t xml:space="preserve"> 2 02 03024 05 7202 151</t>
  </si>
  <si>
    <t>Субвенции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ее комплектом детской одежды для посещения школьных занятий</t>
  </si>
  <si>
    <t xml:space="preserve"> 2 02 03024 05 7206 151</t>
  </si>
  <si>
    <t>Субвенции на образование и обеспечение деятельности комиссии по делам несовершеннолетних и защите их прав</t>
  </si>
  <si>
    <t xml:space="preserve"> 2 02 03024 05 7210 151</t>
  </si>
  <si>
    <t>Субвенции на создание и обеспечение деятельности административных комиссий</t>
  </si>
  <si>
    <t xml:space="preserve"> 2 02 03024 05 7211 151</t>
  </si>
  <si>
    <t>Субвенции на организацию и осуществление деятельности по опеке и попечительству</t>
  </si>
  <si>
    <t xml:space="preserve"> 2 02 03024 05 7212 151</t>
  </si>
  <si>
    <t xml:space="preserve"> 2 02 03024 05 7213 151</t>
  </si>
  <si>
    <t>Субвенции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</t>
  </si>
  <si>
    <t xml:space="preserve"> 2 02 03024 05 7214 151</t>
  </si>
  <si>
    <t>Субвенции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</si>
  <si>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 xml:space="preserve"> 2 02 03024 05 7215 151</t>
  </si>
  <si>
    <t>2 02 03024 05 7231 151</t>
  </si>
  <si>
    <t xml:space="preserve"> Субвенции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</si>
  <si>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2 02 03024 05 7232 151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</si>
  <si>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</si>
  <si>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 xml:space="preserve"> 2 02 03024 05 7251 151</t>
  </si>
  <si>
    <t>Субвенции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</si>
  <si>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2 02 03024 05 7253 151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</si>
  <si>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(в том числе по обустройству и содержанию скотомогильников (биотермических ям)</t>
  </si>
  <si>
    <t>2 02 03027 05 7221 151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</si>
  <si>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содержание детей в приемных семьях</t>
  </si>
  <si>
    <t>2 02 03027 05 7222 151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</si>
  <si>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вознаграждение, причитающееся приемному родителю</t>
  </si>
  <si>
    <t>2 02 03027 05 7223 151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</si>
  <si>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содержание детей в семьях опекунов (попечителей)</t>
  </si>
  <si>
    <t>2 02 03029 05 0000 151</t>
  </si>
  <si>
    <t>Субвенции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</si>
  <si>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</si>
  <si>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</si>
  <si>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2 02 04000 00 0000 151</t>
  </si>
  <si>
    <t>Иные межбюджетные трансферты</t>
  </si>
  <si>
    <t xml:space="preserve"> 2 02 04014 05 7301 151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</si>
  <si>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</si>
  <si>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2 02 04999 05 7314 151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</si>
  <si>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</si>
  <si>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 xml:space="preserve"> 2 02 04999 05 7502 151</t>
  </si>
  <si>
    <t>Межбюджетные трансферты, передаваемые бюджетам на благоустройство территорий населенных пунктов сельских поселений</t>
  </si>
  <si>
    <t>ВСЕГО доходов</t>
  </si>
  <si>
    <t xml:space="preserve">Председатель Совета                                                                                                                           А.В. Суботин                                          </t>
  </si>
  <si>
    <t xml:space="preserve">                                                                                                                                                     Приложение № 5</t>
  </si>
  <si>
    <t>2 00 00000 00 0000 000</t>
  </si>
  <si>
    <t>2 02 00000 00 0000 000</t>
  </si>
  <si>
    <t>2 02 03000 00 0000 151</t>
  </si>
  <si>
    <t>2 02 03015 05 0000 151</t>
  </si>
  <si>
    <t>2 02 03020 05 0000 151</t>
  </si>
  <si>
    <t>2 02 03024 05 0000 151</t>
  </si>
  <si>
    <t>2 02 03024 05 7201 151</t>
  </si>
  <si>
    <t>2 02 03024 05 7202 151</t>
  </si>
  <si>
    <t>2 02 03024 05 7206 151</t>
  </si>
  <si>
    <t>2 02 03024 05 7210 151</t>
  </si>
  <si>
    <t>2 02 03024 05 7211 151</t>
  </si>
  <si>
    <t>2 02 04000 00 0000 151</t>
  </si>
  <si>
    <t>Иные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</si>
  <si>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2 02 04999 05 7314 151</t>
  </si>
  <si>
    <t>2 02 04999 05 7502 151</t>
  </si>
  <si>
    <t>Обеспечение документами территориального планирования</t>
  </si>
  <si>
    <t>УСЛОВНО УТВЕРЖДЕННЫЕ РАСХОДЫ</t>
  </si>
  <si>
    <t>9999</t>
  </si>
  <si>
    <t>9909999</t>
  </si>
  <si>
    <t>999</t>
  </si>
  <si>
    <t xml:space="preserve">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</si>
  <si>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Республики Башкортостан</t>
  </si>
  <si>
    <t>Непрограммные расходы</t>
  </si>
  <si>
    <t>9900000</t>
  </si>
  <si>
    <t>Условно-утвержденные расходы</t>
  </si>
  <si>
    <t>Мелеузовский район Республики Башкортостан на плановый период 2016 и 2017 годов</t>
  </si>
  <si>
    <t>Государственная поддержка малого и среднего предпринимательства, включая крестьянские (фермерские) хозяйства за счет средств федерального бюджета</t>
  </si>
  <si>
    <t>Муниципальная программа "Социальная поддержка граждан в муниципальном районе Мелеузовский район Республики Башкортостан на 2013-2015 годы"</t>
  </si>
  <si>
    <t>Приложение № 3</t>
  </si>
  <si>
    <t xml:space="preserve">                                                                                                                                              Приложение № 6</t>
  </si>
  <si>
    <t xml:space="preserve">                                                                                                                                                 Приложение № 7</t>
  </si>
  <si>
    <t xml:space="preserve">                                                                                                                                          Приложение № 9</t>
  </si>
  <si>
    <t>МУНИЦИПАЛЬНОЕ КАЗЕННОЕ УЧРЕЖДЕНИЕ УПРАВЛЕНИЕ ОБРАЗОВАНИЕ МУНИЦИПАЛЬНОГО РАЙОНА МЕЛЕУЗОВСКИЙ РАЙОН РЕСПУБЛИКИ БАШКОРТОСТАН</t>
  </si>
  <si>
    <t>2 02 02999 05 7105 151</t>
  </si>
  <si>
    <t>Субсидии на софинансирование расходов по обеспечению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подготовке объектов коммунального хозяйства к работе в осенне-зимний период</t>
  </si>
  <si>
    <t>2 02 02088 05 0004 151</t>
  </si>
  <si>
    <t>2 02 02088 05 0000 151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</si>
  <si>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</si>
  <si>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>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</si>
  <si>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2 02 02089 05 0000 151</t>
  </si>
  <si>
    <t>2 02 02089 05 0004 151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</si>
  <si>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</si>
  <si>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2 02 02999 05 7503 151</t>
  </si>
  <si>
    <t>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</si>
  <si>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</si>
  <si>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2 02 04081 05 0000 151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</si>
  <si>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</si>
  <si>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1329503</t>
  </si>
  <si>
    <t>1320000</t>
  </si>
  <si>
    <t>1329603</t>
  </si>
  <si>
    <t>1407404</t>
  </si>
  <si>
    <t>1407216</t>
  </si>
  <si>
    <t>9905224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</si>
  <si>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за счет иных межбюджетных трансфертов из федерального бюджета</t>
  </si>
  <si>
    <t>Подпрограмма "Переселение граждан из аварийного жилого фонда"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</si>
  <si>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–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</si>
  <si>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</si>
  <si>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</si>
  <si>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 xml:space="preserve">                                                                                                                                           Приложение № 4</t>
  </si>
  <si>
    <t xml:space="preserve">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</si>
  <si>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</si>
  <si>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</si>
  <si>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</si>
  <si>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Приложение № 8</t>
  </si>
  <si>
    <t xml:space="preserve">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</si>
  <si>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</si>
  <si>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</si>
  <si>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Приложение № 1</t>
  </si>
  <si>
    <t>Межбюджетные трансферты, передаваемые бюджетам на осуществление дорожной деятельности в границах  сельских поселений</t>
  </si>
  <si>
    <t xml:space="preserve">Мелеузовский район Республики Башкортостан на 2015 год </t>
  </si>
  <si>
    <t xml:space="preserve">                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</si>
  <si>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</si>
  <si>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района Мелеузовский район </t>
  </si>
  <si>
    <t>Мероприятия на софинансирование капитальных вложений в объекты муниципальной собственности</t>
  </si>
  <si>
    <t xml:space="preserve">                                                                                                                                              к решению Совета муниципального </t>
  </si>
  <si>
    <t xml:space="preserve">Председатель Совета                                                                                                                 А.В. Суботин                                          </t>
  </si>
  <si>
    <t xml:space="preserve">Изменения и дополнения в поступление доходов в бюджет муниципального района </t>
  </si>
  <si>
    <t>(приложение № 4 к решению Совета муниципального района Мелеузовский район от 17.12.2014 г. № 170)</t>
  </si>
  <si>
    <t>(приложение № 5 к решению Совета муниципального района Мелеузовский район от 17.12.2014 г. № 170)</t>
  </si>
  <si>
    <t>(приложение № 6 к решению Совета муниципального района Мелеузовский район от 17.12.2014 г. № 170)</t>
  </si>
  <si>
    <t xml:space="preserve">Изменения и дополнения в распределение бюджетных ассигнований муниципального района Мелеузовский район Республики Башкортостан на 2015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</si>
  <si>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Изменения и дополнения в распределение бюджетных ассигнований муниципального района Мелеузовский район Республики Башкортостан на плановый период 2016 и 2017 годов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</t>
  </si>
  <si>
    <t>(приложение № 7 к решению Совета муниципального района Мелеузовский район от 17.12.2014 г. № 170)</t>
  </si>
  <si>
    <t>(приложение № 8 к решению Совета муниципального района Мелеузовский район от 17.12.2014 г. № 170)</t>
  </si>
  <si>
    <t xml:space="preserve">Изменения и дополнения в распределение бюджетных ассигнований муниципального района Мелеузовский район Республики Башкортостан на 2015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</si>
  <si>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 xml:space="preserve">Изменения и дополнения в распределение бюджетных ассигнований муниципального района Мелеузовский район Республики Башкортостан на плановый период 2016 и 2017 годов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</si>
  <si>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9 к решению Совета муниципального района Мелеузовский район от 17.12.2014 г. № 170)</t>
  </si>
  <si>
    <t>Изменения и дополнения в ведомственной структуре расходов  бюджета муниципального района</t>
  </si>
  <si>
    <t>(приложение № 10 к решению Совета муниципального района Мелеузовский район от 17.12.2014 г. № 170)</t>
  </si>
  <si>
    <t>(приложение № 11 к решению Совета муниципального района Мелеузовский район от 17.12.2014 г. № 170)</t>
  </si>
  <si>
    <t>Изменения и дополнения в источниках финансирования дефицита бюджета муниципального района Мелеузовский район Республики Башкортостан на 2015 год</t>
  </si>
  <si>
    <t>(приложение № 19 к решению Совета муниципального района Мелеузовский район от 17.12.2014 г. № 170)</t>
  </si>
  <si>
    <t xml:space="preserve">                                                                                                                                          Приложение № 16</t>
  </si>
  <si>
    <t>№ п/п</t>
  </si>
  <si>
    <t>Наименование муниципального образования</t>
  </si>
  <si>
    <t>Всего</t>
  </si>
  <si>
    <t>на осуществление дорожной деятельности населенных пунктов</t>
  </si>
  <si>
    <t>в том числе:</t>
  </si>
  <si>
    <t>на благоустройство территорий населенных пунктов</t>
  </si>
  <si>
    <t xml:space="preserve"> Распределение иных межбюджетных трансфертов по благоустройству территорий населенных пунктов и осуществлению дорожной деятельности бюджетам поселений на 2015 год</t>
  </si>
  <si>
    <t>Сельское поселение Александровский сельсовет</t>
  </si>
  <si>
    <t>Сельское поселение Аптраковский сельсовет</t>
  </si>
  <si>
    <t>Сельское поселение Араслановский сельсовет</t>
  </si>
  <si>
    <t>Сельское поселение Воскресенский сельсовет</t>
  </si>
  <si>
    <t>Сельское поселение Денисовский сельсовет</t>
  </si>
  <si>
    <t>Сельское поселение Зирганский сельсовет</t>
  </si>
  <si>
    <t>Сельское поселение Иштугановский сельсовет</t>
  </si>
  <si>
    <t>Сельское поселение Корнеевский сельсовет</t>
  </si>
  <si>
    <t>Сельское поселение Мелеузовский  сельсовет</t>
  </si>
  <si>
    <t>Сельское поселение Нордовский сельсовет</t>
  </si>
  <si>
    <t>Сельское поселение Нугушевский сельсовет</t>
  </si>
  <si>
    <t>Сельское поселение Партизанский сельсовет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</si>
  <si>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</si>
  <si>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</si>
  <si>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</si>
  <si>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>Сельское поселение Абитовский сельсовет</t>
  </si>
  <si>
    <t xml:space="preserve"> Распределение иных межбюджетных трансфертов бюджетам поселений на 2015 год</t>
  </si>
  <si>
    <t>Переселение граждан из аварийного жилищного фонда, в том числе за счет средств:</t>
  </si>
  <si>
    <t>Фонд ЖКХ</t>
  </si>
  <si>
    <t>Бюджет Республики Башкортостан</t>
  </si>
  <si>
    <t>Городское поселение г. Мелеуз</t>
  </si>
  <si>
    <t>Председатель Совета                                                                                                     А.В. Суботин</t>
  </si>
  <si>
    <t xml:space="preserve">                                   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</si>
  <si>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</si>
  <si>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</si>
  <si>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         Приложение № 20.1</t>
  </si>
  <si>
    <t>2 02 02999 05 7123 151</t>
  </si>
  <si>
    <t>Субсидии на подготовку и переподготовку квалифицированных специалистов для нужд жилищно-коммунальной отрасли</t>
  </si>
  <si>
    <t>0505</t>
  </si>
  <si>
    <t>1317233</t>
  </si>
  <si>
    <t>Другие вопросы в области жилищно-коммунального хозяйства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</si>
  <si>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</si>
  <si>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МКУ ЦЕНТРАЛИЗОВАННАЯ БУХГАЛТЕРИЯ МУНИЦИПАЛЬНОГО РАЙОНА МЕЛЕУЗОВСКИЙ РАЙОН РЕСПУБЛИКИ БАШКОРТОСТАН</t>
  </si>
  <si>
    <t xml:space="preserve">                                                                                                                                              от 3 апреля 2015 г. № 219 </t>
  </si>
  <si>
    <t xml:space="preserve">                                                                                                                                           от 3 апреля 2015 г. № 219  </t>
  </si>
  <si>
    <t xml:space="preserve">от 3 апреля 2015 г. № 219 </t>
  </si>
  <si>
    <t xml:space="preserve">                                                                                                                                           от 3 апреля 2015 г. № 219 </t>
  </si>
  <si>
    <t xml:space="preserve">Председатель Совета                                                                                                           А.В. Суботин                                          </t>
  </si>
  <si>
    <t xml:space="preserve">                                                                                                                                                     от 3 апреля 2015 г. № 219 </t>
  </si>
  <si>
    <t xml:space="preserve">Председатель Совета                                                                                      А.В. Суботин                                          </t>
  </si>
  <si>
    <t xml:space="preserve">                                                                                                                                              от 3 апреля 2015 г. № 219  </t>
  </si>
  <si>
    <t xml:space="preserve">Председатель Совета                                                                                                                     А.В. Суботин                                          </t>
  </si>
  <si>
    <t xml:space="preserve">Председатель Совета                                                                                                             А.В. Суботин                                          </t>
  </si>
  <si>
    <t xml:space="preserve">                                                                                                                                                 от 3 апреля 2015 г. № 219 </t>
  </si>
  <si>
    <t xml:space="preserve">                                                                                                                        от 3 апреля 2015 г. № 219  </t>
  </si>
  <si>
    <t xml:space="preserve">                                                                                                                                          от 3 апреля 2015 г. № 219 </t>
  </si>
  <si>
    <t xml:space="preserve">                                                                                                                                      (ред. от 3 апреля 2015 г. № 219 )</t>
  </si>
  <si>
    <t xml:space="preserve">                                                                                                                                        № 170 от 17 декабря 2014 года</t>
  </si>
  <si>
    <t xml:space="preserve">                                                                                                                                                              от 3 апреля 2015 г. № 219 </t>
  </si>
  <si>
    <t xml:space="preserve">Председатель Совета                                                                                                                А.В. Суботин                                         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</si>
</sst>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sz val="12"/>
      <color indexed="57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69">
    <xf numFmtId="0" fontId="0" fillId="0" borderId="0" xfId="0" applyAlignment="1">
      <alignment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Alignment="1">
      <alignment vertical="center" wrapText="1"/>
    </xf>
    <xf numFmtId="0" fontId="3" fillId="32" borderId="0" xfId="0" applyFont="1" applyFill="1" applyAlignment="1">
      <alignment vertical="center"/>
    </xf>
    <xf numFmtId="0" fontId="1" fillId="32" borderId="0" xfId="0" applyFont="1" applyFill="1" applyAlignment="1">
      <alignment horizontal="left" vertical="center" wrapText="1"/>
    </xf>
    <xf numFmtId="49" fontId="1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vertical="center" wrapText="1"/>
    </xf>
    <xf numFmtId="49" fontId="1" fillId="32" borderId="15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49" fontId="1" fillId="32" borderId="14" xfId="0" applyNumberFormat="1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vertical="center" wrapText="1"/>
    </xf>
    <xf numFmtId="49" fontId="1" fillId="32" borderId="17" xfId="0" applyNumberFormat="1" applyFont="1" applyFill="1" applyBorder="1" applyAlignment="1">
      <alignment horizontal="center" vertical="center" wrapText="1"/>
    </xf>
    <xf numFmtId="49" fontId="1" fillId="32" borderId="18" xfId="0" applyNumberFormat="1" applyFont="1" applyFill="1" applyBorder="1" applyAlignment="1">
      <alignment horizontal="center" vertical="center" wrapText="1"/>
    </xf>
    <xf numFmtId="49" fontId="1" fillId="32" borderId="16" xfId="0" applyNumberFormat="1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49" fontId="1" fillId="32" borderId="19" xfId="0" applyNumberFormat="1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vertical="center" wrapText="1"/>
    </xf>
    <xf numFmtId="0" fontId="1" fillId="32" borderId="19" xfId="0" applyFont="1" applyFill="1" applyBorder="1" applyAlignment="1">
      <alignment vertical="center" wrapText="1"/>
    </xf>
    <xf numFmtId="1" fontId="1" fillId="32" borderId="0" xfId="0" applyNumberFormat="1" applyFont="1" applyFill="1" applyAlignment="1">
      <alignment vertical="center" wrapText="1"/>
    </xf>
    <xf numFmtId="0" fontId="1" fillId="32" borderId="18" xfId="0" applyFont="1" applyFill="1" applyBorder="1" applyAlignment="1">
      <alignment vertical="center" wrapText="1"/>
    </xf>
    <xf numFmtId="49" fontId="1" fillId="32" borderId="21" xfId="0" applyNumberFormat="1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vertical="center" wrapText="1"/>
    </xf>
    <xf numFmtId="49" fontId="8" fillId="32" borderId="0" xfId="0" applyNumberFormat="1" applyFont="1" applyFill="1" applyBorder="1" applyAlignment="1">
      <alignment horizontal="center" vertical="center" wrapText="1"/>
    </xf>
    <xf numFmtId="49" fontId="8" fillId="32" borderId="14" xfId="0" applyNumberFormat="1" applyFont="1" applyFill="1" applyBorder="1" applyAlignment="1">
      <alignment horizontal="center" vertical="center" wrapText="1"/>
    </xf>
    <xf numFmtId="1" fontId="1" fillId="32" borderId="14" xfId="0" applyNumberFormat="1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vertical="center" wrapText="1"/>
    </xf>
    <xf numFmtId="49" fontId="2" fillId="32" borderId="0" xfId="0" applyNumberFormat="1" applyFont="1" applyFill="1" applyBorder="1" applyAlignment="1">
      <alignment horizontal="left" vertical="center" wrapText="1"/>
    </xf>
    <xf numFmtId="49" fontId="1" fillId="32" borderId="0" xfId="0" applyNumberFormat="1" applyFont="1" applyFill="1" applyAlignment="1">
      <alignment horizontal="left" vertical="center" wrapText="1"/>
    </xf>
    <xf numFmtId="1" fontId="1" fillId="32" borderId="0" xfId="0" applyNumberFormat="1" applyFont="1" applyFill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center" wrapText="1"/>
    </xf>
    <xf numFmtId="0" fontId="1" fillId="32" borderId="14" xfId="0" applyFont="1" applyFill="1" applyBorder="1" applyAlignment="1">
      <alignment vertical="center" wrapText="1"/>
    </xf>
    <xf numFmtId="49" fontId="1" fillId="32" borderId="15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49" fontId="1" fillId="32" borderId="0" xfId="0" applyNumberFormat="1" applyFont="1" applyFill="1" applyBorder="1" applyAlignment="1">
      <alignment horizontal="center" vertical="center" wrapText="1"/>
    </xf>
    <xf numFmtId="49" fontId="1" fillId="32" borderId="14" xfId="0" applyNumberFormat="1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vertical="center" wrapText="1"/>
    </xf>
    <xf numFmtId="0" fontId="1" fillId="32" borderId="21" xfId="0" applyFont="1" applyFill="1" applyBorder="1" applyAlignment="1">
      <alignment vertical="center" wrapText="1"/>
    </xf>
    <xf numFmtId="49" fontId="1" fillId="32" borderId="16" xfId="0" applyNumberFormat="1" applyFont="1" applyFill="1" applyBorder="1" applyAlignment="1">
      <alignment horizontal="center" vertical="center" wrapText="1"/>
    </xf>
    <xf numFmtId="49" fontId="1" fillId="32" borderId="18" xfId="0" applyNumberFormat="1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vertical="center" wrapText="1"/>
    </xf>
    <xf numFmtId="49" fontId="8" fillId="32" borderId="14" xfId="0" applyNumberFormat="1" applyFont="1" applyFill="1" applyBorder="1" applyAlignment="1">
      <alignment horizontal="center" vertical="center" wrapText="1"/>
    </xf>
    <xf numFmtId="1" fontId="1" fillId="32" borderId="14" xfId="0" applyNumberFormat="1" applyFont="1" applyFill="1" applyBorder="1" applyAlignment="1">
      <alignment horizontal="center" vertical="center" wrapText="1"/>
    </xf>
    <xf numFmtId="49" fontId="2" fillId="32" borderId="20" xfId="0" applyNumberFormat="1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1" fontId="1" fillId="32" borderId="27" xfId="0" applyNumberFormat="1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1" fontId="1" fillId="32" borderId="12" xfId="0" applyNumberFormat="1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vertical="center" wrapText="1"/>
    </xf>
    <xf numFmtId="0" fontId="8" fillId="32" borderId="19" xfId="0" applyFont="1" applyFill="1" applyBorder="1" applyAlignment="1">
      <alignment vertical="center" wrapText="1"/>
    </xf>
    <xf numFmtId="0" fontId="8" fillId="32" borderId="0" xfId="0" applyFont="1" applyFill="1" applyAlignment="1">
      <alignment vertical="center" wrapText="1"/>
    </xf>
    <xf numFmtId="0" fontId="8" fillId="32" borderId="14" xfId="0" applyFont="1" applyFill="1" applyBorder="1" applyAlignment="1">
      <alignment horizontal="center" vertical="center" wrapText="1"/>
    </xf>
    <xf numFmtId="184" fontId="1" fillId="32" borderId="0" xfId="0" applyNumberFormat="1" applyFont="1" applyFill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49" fontId="9" fillId="32" borderId="14" xfId="0" applyNumberFormat="1" applyFont="1" applyFill="1" applyBorder="1" applyAlignment="1">
      <alignment horizontal="center" vertical="center" wrapText="1"/>
    </xf>
    <xf numFmtId="49" fontId="9" fillId="32" borderId="0" xfId="0" applyNumberFormat="1" applyFont="1" applyFill="1" applyBorder="1" applyAlignment="1">
      <alignment horizontal="center" vertical="center" wrapText="1"/>
    </xf>
    <xf numFmtId="0" fontId="9" fillId="32" borderId="0" xfId="0" applyFont="1" applyFill="1" applyAlignment="1">
      <alignment vertical="center" wrapText="1"/>
    </xf>
    <xf numFmtId="0" fontId="10" fillId="32" borderId="19" xfId="0" applyFont="1" applyFill="1" applyBorder="1" applyAlignment="1">
      <alignment vertical="center" wrapText="1"/>
    </xf>
    <xf numFmtId="0" fontId="10" fillId="32" borderId="14" xfId="0" applyFont="1" applyFill="1" applyBorder="1" applyAlignment="1">
      <alignment horizontal="center" vertical="center" wrapText="1"/>
    </xf>
    <xf numFmtId="49" fontId="10" fillId="32" borderId="14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 vertical="center" wrapText="1"/>
    </xf>
    <xf numFmtId="1" fontId="8" fillId="32" borderId="14" xfId="0" applyNumberFormat="1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1" fontId="1" fillId="32" borderId="0" xfId="0" applyNumberFormat="1" applyFont="1" applyFill="1" applyAlignment="1">
      <alignment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30" xfId="0" applyFont="1" applyFill="1" applyBorder="1" applyAlignment="1">
      <alignment horizontal="center" vertical="center" wrapText="1"/>
    </xf>
    <xf numFmtId="192" fontId="1" fillId="32" borderId="30" xfId="0" applyNumberFormat="1" applyFont="1" applyFill="1" applyBorder="1" applyAlignment="1">
      <alignment horizontal="center" vertical="center" wrapText="1"/>
    </xf>
    <xf numFmtId="192" fontId="2" fillId="32" borderId="30" xfId="0" applyNumberFormat="1" applyFont="1" applyFill="1" applyBorder="1" applyAlignment="1">
      <alignment horizontal="center" vertical="center" wrapText="1"/>
    </xf>
    <xf numFmtId="192" fontId="2" fillId="32" borderId="30" xfId="0" applyNumberFormat="1" applyFont="1" applyFill="1" applyBorder="1" applyAlignment="1">
      <alignment vertical="center" wrapText="1"/>
    </xf>
    <xf numFmtId="192" fontId="1" fillId="32" borderId="30" xfId="0" applyNumberFormat="1" applyFont="1" applyFill="1" applyBorder="1" applyAlignment="1">
      <alignment vertical="center" wrapText="1"/>
    </xf>
    <xf numFmtId="192" fontId="2" fillId="32" borderId="16" xfId="0" applyNumberFormat="1" applyFont="1" applyFill="1" applyBorder="1" applyAlignment="1">
      <alignment horizontal="center" vertical="center" wrapText="1"/>
    </xf>
    <xf numFmtId="192" fontId="2" fillId="32" borderId="11" xfId="0" applyNumberFormat="1" applyFont="1" applyFill="1" applyBorder="1" applyAlignment="1">
      <alignment horizontal="center" vertical="center" wrapText="1"/>
    </xf>
    <xf numFmtId="192" fontId="1" fillId="32" borderId="14" xfId="0" applyNumberFormat="1" applyFont="1" applyFill="1" applyBorder="1" applyAlignment="1">
      <alignment horizontal="center" vertical="center" wrapText="1"/>
    </xf>
    <xf numFmtId="192" fontId="1" fillId="32" borderId="16" xfId="0" applyNumberFormat="1" applyFont="1" applyFill="1" applyBorder="1" applyAlignment="1">
      <alignment horizontal="center" vertical="center" wrapText="1"/>
    </xf>
    <xf numFmtId="192" fontId="2" fillId="32" borderId="14" xfId="0" applyNumberFormat="1" applyFont="1" applyFill="1" applyBorder="1" applyAlignment="1">
      <alignment horizontal="center" vertical="center" wrapText="1"/>
    </xf>
    <xf numFmtId="192" fontId="2" fillId="32" borderId="11" xfId="0" applyNumberFormat="1" applyFont="1" applyFill="1" applyBorder="1" applyAlignment="1">
      <alignment horizontal="center" vertical="center" wrapText="1"/>
    </xf>
    <xf numFmtId="192" fontId="2" fillId="32" borderId="30" xfId="0" applyNumberFormat="1" applyFont="1" applyFill="1" applyBorder="1" applyAlignment="1">
      <alignment horizontal="center" vertical="center" wrapText="1"/>
    </xf>
    <xf numFmtId="192" fontId="8" fillId="32" borderId="14" xfId="0" applyNumberFormat="1" applyFont="1" applyFill="1" applyBorder="1" applyAlignment="1">
      <alignment horizontal="center" vertical="center" wrapText="1"/>
    </xf>
    <xf numFmtId="192" fontId="8" fillId="32" borderId="30" xfId="0" applyNumberFormat="1" applyFont="1" applyFill="1" applyBorder="1" applyAlignment="1">
      <alignment horizontal="center" vertical="center" wrapText="1"/>
    </xf>
    <xf numFmtId="192" fontId="1" fillId="32" borderId="14" xfId="0" applyNumberFormat="1" applyFont="1" applyFill="1" applyBorder="1" applyAlignment="1">
      <alignment horizontal="center" vertical="center" wrapText="1"/>
    </xf>
    <xf numFmtId="192" fontId="1" fillId="32" borderId="30" xfId="0" applyNumberFormat="1" applyFont="1" applyFill="1" applyBorder="1" applyAlignment="1">
      <alignment horizontal="center" vertical="center" wrapText="1"/>
    </xf>
    <xf numFmtId="192" fontId="1" fillId="32" borderId="30" xfId="0" applyNumberFormat="1" applyFont="1" applyFill="1" applyBorder="1" applyAlignment="1">
      <alignment vertical="center" wrapText="1"/>
    </xf>
    <xf numFmtId="192" fontId="2" fillId="32" borderId="30" xfId="0" applyNumberFormat="1" applyFont="1" applyFill="1" applyBorder="1" applyAlignment="1">
      <alignment vertical="center" wrapText="1"/>
    </xf>
    <xf numFmtId="192" fontId="1" fillId="32" borderId="19" xfId="0" applyNumberFormat="1" applyFont="1" applyFill="1" applyBorder="1" applyAlignment="1">
      <alignment horizontal="center" vertical="center" wrapText="1"/>
    </xf>
    <xf numFmtId="192" fontId="8" fillId="32" borderId="14" xfId="0" applyNumberFormat="1" applyFont="1" applyFill="1" applyBorder="1" applyAlignment="1">
      <alignment horizontal="center" vertical="center" wrapText="1"/>
    </xf>
    <xf numFmtId="192" fontId="8" fillId="32" borderId="30" xfId="0" applyNumberFormat="1" applyFont="1" applyFill="1" applyBorder="1" applyAlignment="1">
      <alignment horizontal="center" vertical="center" wrapText="1"/>
    </xf>
    <xf numFmtId="192" fontId="8" fillId="32" borderId="30" xfId="0" applyNumberFormat="1" applyFont="1" applyFill="1" applyBorder="1" applyAlignment="1">
      <alignment vertical="center" wrapText="1"/>
    </xf>
    <xf numFmtId="192" fontId="8" fillId="32" borderId="30" xfId="0" applyNumberFormat="1" applyFont="1" applyFill="1" applyBorder="1" applyAlignment="1">
      <alignment vertical="center" wrapText="1"/>
    </xf>
    <xf numFmtId="192" fontId="1" fillId="32" borderId="16" xfId="0" applyNumberFormat="1" applyFont="1" applyFill="1" applyBorder="1" applyAlignment="1">
      <alignment horizontal="center" vertical="center" wrapText="1"/>
    </xf>
    <xf numFmtId="192" fontId="1" fillId="32" borderId="15" xfId="0" applyNumberFormat="1" applyFont="1" applyFill="1" applyBorder="1" applyAlignment="1">
      <alignment horizontal="center" vertical="center" wrapText="1"/>
    </xf>
    <xf numFmtId="192" fontId="10" fillId="32" borderId="14" xfId="0" applyNumberFormat="1" applyFont="1" applyFill="1" applyBorder="1" applyAlignment="1">
      <alignment horizontal="center" vertical="center" wrapText="1"/>
    </xf>
    <xf numFmtId="192" fontId="10" fillId="32" borderId="30" xfId="0" applyNumberFormat="1" applyFont="1" applyFill="1" applyBorder="1" applyAlignment="1">
      <alignment horizontal="center" vertical="center" wrapText="1"/>
    </xf>
    <xf numFmtId="192" fontId="10" fillId="32" borderId="30" xfId="0" applyNumberFormat="1" applyFont="1" applyFill="1" applyBorder="1" applyAlignment="1">
      <alignment vertical="center" wrapText="1"/>
    </xf>
    <xf numFmtId="192" fontId="1" fillId="32" borderId="11" xfId="0" applyNumberFormat="1" applyFont="1" applyFill="1" applyBorder="1" applyAlignment="1">
      <alignment horizontal="center" vertical="center" wrapText="1"/>
    </xf>
    <xf numFmtId="192" fontId="1" fillId="32" borderId="0" xfId="0" applyNumberFormat="1" applyFont="1" applyFill="1" applyBorder="1" applyAlignment="1">
      <alignment horizontal="center" vertical="center" wrapText="1"/>
    </xf>
    <xf numFmtId="192" fontId="1" fillId="32" borderId="0" xfId="0" applyNumberFormat="1" applyFont="1" applyFill="1" applyBorder="1" applyAlignment="1">
      <alignment vertical="center" wrapText="1"/>
    </xf>
    <xf numFmtId="192" fontId="1" fillId="32" borderId="12" xfId="0" applyNumberFormat="1" applyFont="1" applyFill="1" applyBorder="1" applyAlignment="1">
      <alignment horizontal="center" vertical="center" wrapText="1"/>
    </xf>
    <xf numFmtId="192" fontId="1" fillId="32" borderId="14" xfId="0" applyNumberFormat="1" applyFont="1" applyFill="1" applyBorder="1" applyAlignment="1">
      <alignment vertical="center" wrapText="1"/>
    </xf>
    <xf numFmtId="192" fontId="3" fillId="32" borderId="0" xfId="0" applyNumberFormat="1" applyFont="1" applyFill="1" applyAlignment="1">
      <alignment vertical="center" wrapText="1"/>
    </xf>
    <xf numFmtId="192" fontId="1" fillId="32" borderId="0" xfId="0" applyNumberFormat="1" applyFont="1" applyFill="1" applyAlignment="1">
      <alignment vertical="center" wrapText="1"/>
    </xf>
    <xf numFmtId="192" fontId="2" fillId="32" borderId="21" xfId="0" applyNumberFormat="1" applyFont="1" applyFill="1" applyBorder="1" applyAlignment="1">
      <alignment horizontal="center" vertical="center" wrapText="1"/>
    </xf>
    <xf numFmtId="192" fontId="2" fillId="32" borderId="0" xfId="0" applyNumberFormat="1" applyFont="1" applyFill="1" applyBorder="1" applyAlignment="1">
      <alignment horizontal="center" vertical="center" wrapText="1"/>
    </xf>
    <xf numFmtId="192" fontId="2" fillId="32" borderId="0" xfId="0" applyNumberFormat="1" applyFont="1" applyFill="1" applyAlignment="1">
      <alignment vertical="center" wrapText="1"/>
    </xf>
    <xf numFmtId="192" fontId="1" fillId="32" borderId="0" xfId="0" applyNumberFormat="1" applyFont="1" applyFill="1" applyAlignment="1">
      <alignment horizontal="center" vertical="center" wrapText="1"/>
    </xf>
    <xf numFmtId="192" fontId="1" fillId="32" borderId="32" xfId="0" applyNumberFormat="1" applyFont="1" applyFill="1" applyBorder="1" applyAlignment="1">
      <alignment horizontal="center" vertical="center" wrapText="1"/>
    </xf>
    <xf numFmtId="192" fontId="1" fillId="32" borderId="32" xfId="0" applyNumberFormat="1" applyFont="1" applyFill="1" applyBorder="1" applyAlignment="1">
      <alignment vertical="center" wrapText="1"/>
    </xf>
    <xf numFmtId="192" fontId="1" fillId="32" borderId="15" xfId="0" applyNumberFormat="1" applyFont="1" applyFill="1" applyBorder="1" applyAlignment="1">
      <alignment vertical="center" wrapText="1"/>
    </xf>
    <xf numFmtId="192" fontId="1" fillId="32" borderId="18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192" fontId="1" fillId="0" borderId="16" xfId="0" applyNumberFormat="1" applyFont="1" applyFill="1" applyBorder="1" applyAlignment="1">
      <alignment horizontal="center" vertical="center" wrapText="1"/>
    </xf>
    <xf numFmtId="192" fontId="9" fillId="0" borderId="30" xfId="0" applyNumberFormat="1" applyFont="1" applyFill="1" applyBorder="1" applyAlignment="1">
      <alignment horizontal="center" vertical="center" wrapText="1"/>
    </xf>
    <xf numFmtId="192" fontId="2" fillId="32" borderId="16" xfId="0" applyNumberFormat="1" applyFont="1" applyFill="1" applyBorder="1" applyAlignment="1">
      <alignment vertical="center" wrapText="1"/>
    </xf>
    <xf numFmtId="192" fontId="1" fillId="32" borderId="17" xfId="0" applyNumberFormat="1" applyFont="1" applyFill="1" applyBorder="1" applyAlignment="1">
      <alignment horizontal="center" vertical="center" wrapText="1"/>
    </xf>
    <xf numFmtId="192" fontId="2" fillId="32" borderId="32" xfId="0" applyNumberFormat="1" applyFont="1" applyFill="1" applyBorder="1" applyAlignment="1">
      <alignment horizontal="center" vertical="center" wrapText="1"/>
    </xf>
    <xf numFmtId="192" fontId="2" fillId="32" borderId="32" xfId="0" applyNumberFormat="1" applyFont="1" applyFill="1" applyBorder="1" applyAlignment="1">
      <alignment vertical="center" wrapText="1"/>
    </xf>
    <xf numFmtId="192" fontId="1" fillId="32" borderId="15" xfId="0" applyNumberFormat="1" applyFont="1" applyFill="1" applyBorder="1" applyAlignment="1">
      <alignment horizontal="center" vertical="center" wrapText="1"/>
    </xf>
    <xf numFmtId="192" fontId="2" fillId="32" borderId="18" xfId="0" applyNumberFormat="1" applyFont="1" applyFill="1" applyBorder="1" applyAlignment="1">
      <alignment horizontal="center" vertical="center" wrapText="1"/>
    </xf>
    <xf numFmtId="192" fontId="1" fillId="32" borderId="33" xfId="0" applyNumberFormat="1" applyFont="1" applyFill="1" applyBorder="1" applyAlignment="1">
      <alignment horizontal="center" vertical="center" wrapText="1"/>
    </xf>
    <xf numFmtId="3" fontId="1" fillId="32" borderId="11" xfId="0" applyNumberFormat="1" applyFont="1" applyFill="1" applyBorder="1" applyAlignment="1">
      <alignment horizontal="center" vertical="center" wrapText="1"/>
    </xf>
    <xf numFmtId="192" fontId="2" fillId="32" borderId="12" xfId="0" applyNumberFormat="1" applyFont="1" applyFill="1" applyBorder="1" applyAlignment="1">
      <alignment horizontal="center" vertical="center" wrapText="1"/>
    </xf>
    <xf numFmtId="1" fontId="1" fillId="32" borderId="33" xfId="0" applyNumberFormat="1" applyFont="1" applyFill="1" applyBorder="1" applyAlignment="1">
      <alignment horizontal="center" vertical="center" wrapText="1"/>
    </xf>
    <xf numFmtId="1" fontId="1" fillId="32" borderId="34" xfId="0" applyNumberFormat="1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vertical="center" wrapText="1"/>
    </xf>
    <xf numFmtId="49" fontId="2" fillId="32" borderId="3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 horizontal="center" vertical="center"/>
    </xf>
    <xf numFmtId="0" fontId="1" fillId="32" borderId="35" xfId="0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vertical="center" wrapText="1"/>
    </xf>
    <xf numFmtId="191" fontId="12" fillId="32" borderId="30" xfId="0" applyNumberFormat="1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horizontal="justify" vertical="center" wrapText="1"/>
    </xf>
    <xf numFmtId="0" fontId="1" fillId="32" borderId="30" xfId="0" applyNumberFormat="1" applyFont="1" applyFill="1" applyBorder="1" applyAlignment="1">
      <alignment vertical="center" wrapText="1"/>
    </xf>
    <xf numFmtId="191" fontId="1" fillId="32" borderId="30" xfId="0" applyNumberFormat="1" applyFont="1" applyFill="1" applyBorder="1" applyAlignment="1">
      <alignment horizontal="center" vertical="center" wrapText="1"/>
    </xf>
    <xf numFmtId="0" fontId="1" fillId="32" borderId="30" xfId="0" applyFont="1" applyFill="1" applyBorder="1" applyAlignment="1" applyProtection="1">
      <alignment horizontal="center" vertical="center" wrapText="1"/>
      <protection locked="0"/>
    </xf>
    <xf numFmtId="0" fontId="13" fillId="32" borderId="30" xfId="0" applyNumberFormat="1" applyFont="1" applyFill="1" applyBorder="1" applyAlignment="1">
      <alignment vertical="top" wrapText="1"/>
    </xf>
    <xf numFmtId="0" fontId="14" fillId="32" borderId="30" xfId="0" applyNumberFormat="1" applyFont="1" applyFill="1" applyBorder="1" applyAlignment="1">
      <alignment vertical="center" wrapText="1"/>
    </xf>
    <xf numFmtId="0" fontId="14" fillId="32" borderId="30" xfId="0" applyFont="1" applyFill="1" applyBorder="1" applyAlignment="1">
      <alignment vertical="center" wrapText="1"/>
    </xf>
    <xf numFmtId="0" fontId="13" fillId="32" borderId="30" xfId="0" applyFont="1" applyFill="1" applyBorder="1" applyAlignment="1">
      <alignment vertical="top" wrapText="1"/>
    </xf>
    <xf numFmtId="0" fontId="1" fillId="32" borderId="30" xfId="0" applyFont="1" applyFill="1" applyBorder="1" applyAlignment="1">
      <alignment vertical="top" wrapText="1"/>
    </xf>
    <xf numFmtId="0" fontId="2" fillId="32" borderId="30" xfId="0" applyFont="1" applyFill="1" applyBorder="1" applyAlignment="1">
      <alignment horizontal="center" vertical="center" wrapText="1"/>
    </xf>
    <xf numFmtId="191" fontId="2" fillId="32" borderId="30" xfId="0" applyNumberFormat="1" applyFont="1" applyFill="1" applyBorder="1" applyAlignment="1">
      <alignment horizontal="center" vertical="center" wrapText="1"/>
    </xf>
    <xf numFmtId="191" fontId="1" fillId="32" borderId="0" xfId="0" applyNumberFormat="1" applyFont="1" applyFill="1" applyAlignment="1">
      <alignment horizontal="center" vertical="center" wrapText="1"/>
    </xf>
    <xf numFmtId="191" fontId="1" fillId="32" borderId="0" xfId="0" applyNumberFormat="1" applyFont="1" applyFill="1" applyAlignment="1">
      <alignment horizontal="left" vertical="center" wrapText="1"/>
    </xf>
    <xf numFmtId="191" fontId="1" fillId="32" borderId="35" xfId="0" applyNumberFormat="1" applyFont="1" applyFill="1" applyBorder="1" applyAlignment="1">
      <alignment horizontal="center" vertical="center" wrapText="1"/>
    </xf>
    <xf numFmtId="1" fontId="1" fillId="32" borderId="35" xfId="0" applyNumberFormat="1" applyFont="1" applyFill="1" applyBorder="1" applyAlignment="1">
      <alignment horizontal="center" vertical="center" wrapText="1"/>
    </xf>
    <xf numFmtId="191" fontId="1" fillId="32" borderId="30" xfId="0" applyNumberFormat="1" applyFont="1" applyFill="1" applyBorder="1" applyAlignment="1">
      <alignment horizontal="left" vertical="center" wrapText="1"/>
    </xf>
    <xf numFmtId="191" fontId="2" fillId="32" borderId="0" xfId="0" applyNumberFormat="1" applyFont="1" applyFill="1" applyAlignment="1">
      <alignment horizontal="center" vertical="center" wrapText="1"/>
    </xf>
    <xf numFmtId="191" fontId="2" fillId="32" borderId="30" xfId="0" applyNumberFormat="1" applyFont="1" applyFill="1" applyBorder="1" applyAlignment="1">
      <alignment horizontal="left" vertical="center" wrapText="1"/>
    </xf>
    <xf numFmtId="0" fontId="3" fillId="32" borderId="0" xfId="0" applyFont="1" applyFill="1" applyAlignment="1">
      <alignment/>
    </xf>
    <xf numFmtId="0" fontId="1" fillId="32" borderId="35" xfId="0" applyFont="1" applyFill="1" applyBorder="1" applyAlignment="1">
      <alignment horizontal="center" vertical="center" wrapText="1"/>
    </xf>
    <xf numFmtId="1" fontId="1" fillId="32" borderId="36" xfId="0" applyNumberFormat="1" applyFont="1" applyFill="1" applyBorder="1" applyAlignment="1">
      <alignment horizontal="center" vertical="center" wrapText="1"/>
    </xf>
    <xf numFmtId="1" fontId="1" fillId="32" borderId="21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191" fontId="2" fillId="32" borderId="20" xfId="0" applyNumberFormat="1" applyFont="1" applyFill="1" applyBorder="1" applyAlignment="1">
      <alignment horizontal="center" vertical="center" wrapText="1"/>
    </xf>
    <xf numFmtId="191" fontId="2" fillId="32" borderId="11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191" fontId="1" fillId="32" borderId="19" xfId="0" applyNumberFormat="1" applyFont="1" applyFill="1" applyBorder="1" applyAlignment="1">
      <alignment horizontal="center" vertical="center" wrapText="1"/>
    </xf>
    <xf numFmtId="191" fontId="1" fillId="32" borderId="14" xfId="0" applyNumberFormat="1" applyFont="1" applyFill="1" applyBorder="1" applyAlignment="1">
      <alignment horizontal="center" vertical="center" wrapText="1"/>
    </xf>
    <xf numFmtId="1" fontId="2" fillId="32" borderId="0" xfId="0" applyNumberFormat="1" applyFont="1" applyFill="1" applyAlignment="1">
      <alignment vertical="center" wrapText="1"/>
    </xf>
    <xf numFmtId="0" fontId="1" fillId="32" borderId="16" xfId="0" applyFont="1" applyFill="1" applyBorder="1" applyAlignment="1">
      <alignment vertical="center" wrapText="1"/>
    </xf>
    <xf numFmtId="191" fontId="1" fillId="32" borderId="16" xfId="0" applyNumberFormat="1" applyFont="1" applyFill="1" applyBorder="1" applyAlignment="1">
      <alignment horizontal="center" vertical="center" wrapText="1"/>
    </xf>
    <xf numFmtId="191" fontId="2" fillId="32" borderId="20" xfId="0" applyNumberFormat="1" applyFont="1" applyFill="1" applyBorder="1" applyAlignment="1">
      <alignment horizontal="center" vertical="center" wrapText="1"/>
    </xf>
    <xf numFmtId="191" fontId="2" fillId="32" borderId="11" xfId="0" applyNumberFormat="1" applyFont="1" applyFill="1" applyBorder="1" applyAlignment="1">
      <alignment horizontal="center" vertical="center" wrapText="1"/>
    </xf>
    <xf numFmtId="191" fontId="1" fillId="32" borderId="21" xfId="0" applyNumberFormat="1" applyFont="1" applyFill="1" applyBorder="1" applyAlignment="1">
      <alignment horizontal="center" vertical="center" wrapText="1"/>
    </xf>
    <xf numFmtId="191" fontId="1" fillId="32" borderId="14" xfId="0" applyNumberFormat="1" applyFont="1" applyFill="1" applyBorder="1" applyAlignment="1">
      <alignment horizontal="center" vertical="center" wrapText="1"/>
    </xf>
    <xf numFmtId="191" fontId="1" fillId="32" borderId="16" xfId="0" applyNumberFormat="1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vertical="center" wrapText="1"/>
    </xf>
    <xf numFmtId="49" fontId="2" fillId="32" borderId="19" xfId="0" applyNumberFormat="1" applyFont="1" applyFill="1" applyBorder="1" applyAlignment="1">
      <alignment horizontal="center" vertical="center" wrapText="1"/>
    </xf>
    <xf numFmtId="49" fontId="1" fillId="32" borderId="19" xfId="0" applyNumberFormat="1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191" fontId="1" fillId="32" borderId="19" xfId="0" applyNumberFormat="1" applyFont="1" applyFill="1" applyBorder="1" applyAlignment="1">
      <alignment horizontal="center" vertical="center" wrapText="1"/>
    </xf>
    <xf numFmtId="191" fontId="1" fillId="32" borderId="15" xfId="0" applyNumberFormat="1" applyFont="1" applyFill="1" applyBorder="1" applyAlignment="1">
      <alignment horizontal="center" vertical="center" wrapText="1"/>
    </xf>
    <xf numFmtId="49" fontId="1" fillId="32" borderId="21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0" fontId="2" fillId="32" borderId="14" xfId="0" applyFont="1" applyFill="1" applyBorder="1" applyAlignment="1">
      <alignment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191" fontId="2" fillId="32" borderId="19" xfId="0" applyNumberFormat="1" applyFont="1" applyFill="1" applyBorder="1" applyAlignment="1">
      <alignment horizontal="center" vertical="center" wrapText="1"/>
    </xf>
    <xf numFmtId="49" fontId="2" fillId="32" borderId="20" xfId="0" applyNumberFormat="1" applyFont="1" applyFill="1" applyBorder="1" applyAlignment="1">
      <alignment horizontal="center" vertical="center" wrapText="1"/>
    </xf>
    <xf numFmtId="49" fontId="8" fillId="32" borderId="0" xfId="0" applyNumberFormat="1" applyFont="1" applyFill="1" applyBorder="1" applyAlignment="1">
      <alignment horizontal="center" vertical="center" wrapText="1"/>
    </xf>
    <xf numFmtId="49" fontId="1" fillId="32" borderId="17" xfId="0" applyNumberFormat="1" applyFont="1" applyFill="1" applyBorder="1" applyAlignment="1">
      <alignment horizontal="center" vertical="center" wrapText="1"/>
    </xf>
    <xf numFmtId="49" fontId="1" fillId="32" borderId="13" xfId="0" applyNumberFormat="1" applyFont="1" applyFill="1" applyBorder="1" applyAlignment="1">
      <alignment horizontal="center" vertical="center" wrapText="1"/>
    </xf>
    <xf numFmtId="49" fontId="1" fillId="32" borderId="20" xfId="0" applyNumberFormat="1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vertical="center" wrapText="1"/>
    </xf>
    <xf numFmtId="49" fontId="2" fillId="32" borderId="16" xfId="0" applyNumberFormat="1" applyFont="1" applyFill="1" applyBorder="1" applyAlignment="1">
      <alignment horizontal="center"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191" fontId="2" fillId="32" borderId="21" xfId="0" applyNumberFormat="1" applyFont="1" applyFill="1" applyBorder="1" applyAlignment="1">
      <alignment horizontal="center" vertical="center" wrapText="1"/>
    </xf>
    <xf numFmtId="191" fontId="2" fillId="32" borderId="16" xfId="0" applyNumberFormat="1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vertical="center" wrapText="1"/>
    </xf>
    <xf numFmtId="49" fontId="2" fillId="32" borderId="30" xfId="0" applyNumberFormat="1" applyFont="1" applyFill="1" applyBorder="1" applyAlignment="1">
      <alignment horizontal="center" vertical="center" wrapText="1"/>
    </xf>
    <xf numFmtId="191" fontId="2" fillId="32" borderId="29" xfId="0" applyNumberFormat="1" applyFont="1" applyFill="1" applyBorder="1" applyAlignment="1">
      <alignment horizontal="center" vertical="center" wrapText="1"/>
    </xf>
    <xf numFmtId="191" fontId="2" fillId="32" borderId="30" xfId="0" applyNumberFormat="1" applyFont="1" applyFill="1" applyBorder="1" applyAlignment="1">
      <alignment horizontal="center" vertical="center" wrapText="1"/>
    </xf>
    <xf numFmtId="184" fontId="2" fillId="32" borderId="0" xfId="0" applyNumberFormat="1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vertical="center" wrapText="1"/>
    </xf>
    <xf numFmtId="1" fontId="2" fillId="33" borderId="0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Alignment="1">
      <alignment vertical="center" wrapText="1"/>
    </xf>
    <xf numFmtId="49" fontId="1" fillId="33" borderId="0" xfId="0" applyNumberFormat="1" applyFont="1" applyFill="1" applyAlignment="1">
      <alignment horizontal="center" vertical="center" wrapText="1"/>
    </xf>
    <xf numFmtId="1" fontId="1" fillId="33" borderId="0" xfId="0" applyNumberFormat="1" applyFont="1" applyFill="1" applyAlignment="1">
      <alignment horizontal="center" vertical="center" wrapText="1"/>
    </xf>
    <xf numFmtId="0" fontId="1" fillId="32" borderId="22" xfId="0" applyFont="1" applyFill="1" applyBorder="1" applyAlignment="1">
      <alignment horizontal="left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left" vertical="center" wrapText="1"/>
    </xf>
    <xf numFmtId="1" fontId="1" fillId="32" borderId="25" xfId="0" applyNumberFormat="1" applyFont="1" applyFill="1" applyBorder="1" applyAlignment="1">
      <alignment horizontal="center" vertical="center" wrapText="1"/>
    </xf>
    <xf numFmtId="191" fontId="2" fillId="32" borderId="16" xfId="0" applyNumberFormat="1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left" vertical="center" wrapText="1"/>
    </xf>
    <xf numFmtId="191" fontId="2" fillId="32" borderId="14" xfId="0" applyNumberFormat="1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left" vertical="center" wrapText="1"/>
    </xf>
    <xf numFmtId="191" fontId="1" fillId="32" borderId="15" xfId="0" applyNumberFormat="1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left" vertical="center" wrapText="1"/>
    </xf>
    <xf numFmtId="0" fontId="1" fillId="32" borderId="16" xfId="0" applyFont="1" applyFill="1" applyBorder="1" applyAlignment="1">
      <alignment horizontal="left" vertical="center" wrapText="1"/>
    </xf>
    <xf numFmtId="191" fontId="1" fillId="32" borderId="17" xfId="0" applyNumberFormat="1" applyFont="1" applyFill="1" applyBorder="1" applyAlignment="1">
      <alignment horizontal="center" vertical="center" wrapText="1"/>
    </xf>
    <xf numFmtId="191" fontId="2" fillId="32" borderId="15" xfId="0" applyNumberFormat="1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left" vertical="center" wrapText="1"/>
    </xf>
    <xf numFmtId="0" fontId="2" fillId="32" borderId="20" xfId="0" applyFont="1" applyFill="1" applyBorder="1" applyAlignment="1">
      <alignment horizontal="left" vertical="center" wrapText="1"/>
    </xf>
    <xf numFmtId="191" fontId="2" fillId="32" borderId="12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1" fontId="2" fillId="32" borderId="0" xfId="0" applyNumberFormat="1" applyFont="1" applyFill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left" vertical="center"/>
    </xf>
    <xf numFmtId="0" fontId="1" fillId="32" borderId="37" xfId="0" applyFont="1" applyFill="1" applyBorder="1" applyAlignment="1">
      <alignment horizontal="center" vertical="center" wrapText="1"/>
    </xf>
    <xf numFmtId="1" fontId="1" fillId="32" borderId="23" xfId="0" applyNumberFormat="1" applyFont="1" applyFill="1" applyBorder="1" applyAlignment="1">
      <alignment horizontal="center" vertical="center" wrapText="1"/>
    </xf>
    <xf numFmtId="0" fontId="1" fillId="32" borderId="38" xfId="0" applyFont="1" applyFill="1" applyBorder="1" applyAlignment="1">
      <alignment horizontal="center" vertical="center" wrapText="1"/>
    </xf>
    <xf numFmtId="0" fontId="1" fillId="32" borderId="39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1" fontId="1" fillId="32" borderId="13" xfId="0" applyNumberFormat="1" applyFont="1" applyFill="1" applyBorder="1" applyAlignment="1">
      <alignment horizontal="center" vertical="center" wrapText="1"/>
    </xf>
    <xf numFmtId="191" fontId="8" fillId="32" borderId="14" xfId="0" applyNumberFormat="1" applyFont="1" applyFill="1" applyBorder="1" applyAlignment="1">
      <alignment horizontal="center" vertical="center" wrapText="1"/>
    </xf>
    <xf numFmtId="191" fontId="8" fillId="32" borderId="15" xfId="0" applyNumberFormat="1" applyFont="1" applyFill="1" applyBorder="1" applyAlignment="1">
      <alignment horizontal="center" vertical="center" wrapText="1"/>
    </xf>
    <xf numFmtId="184" fontId="1" fillId="32" borderId="0" xfId="0" applyNumberFormat="1" applyFont="1" applyFill="1" applyAlignment="1">
      <alignment vertical="center" wrapText="1"/>
    </xf>
    <xf numFmtId="49" fontId="8" fillId="32" borderId="19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vertical="center" wrapText="1"/>
    </xf>
    <xf numFmtId="0" fontId="10" fillId="32" borderId="14" xfId="0" applyFont="1" applyFill="1" applyBorder="1" applyAlignment="1">
      <alignment horizontal="center" vertical="center" wrapText="1"/>
    </xf>
    <xf numFmtId="49" fontId="10" fillId="32" borderId="0" xfId="0" applyNumberFormat="1" applyFont="1" applyFill="1" applyBorder="1" applyAlignment="1">
      <alignment horizontal="center" vertical="center" wrapText="1"/>
    </xf>
    <xf numFmtId="49" fontId="10" fillId="32" borderId="14" xfId="0" applyNumberFormat="1" applyFont="1" applyFill="1" applyBorder="1" applyAlignment="1">
      <alignment horizontal="center" vertical="center" wrapText="1"/>
    </xf>
    <xf numFmtId="191" fontId="10" fillId="32" borderId="14" xfId="0" applyNumberFormat="1" applyFont="1" applyFill="1" applyBorder="1" applyAlignment="1">
      <alignment horizontal="center" vertical="center" wrapText="1"/>
    </xf>
    <xf numFmtId="191" fontId="10" fillId="32" borderId="15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 vertical="center" wrapText="1"/>
    </xf>
    <xf numFmtId="1" fontId="8" fillId="32" borderId="0" xfId="0" applyNumberFormat="1" applyFont="1" applyFill="1" applyBorder="1" applyAlignment="1">
      <alignment horizontal="center" vertical="center" wrapText="1"/>
    </xf>
    <xf numFmtId="1" fontId="1" fillId="32" borderId="0" xfId="0" applyNumberFormat="1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vertical="center" wrapText="1"/>
    </xf>
    <xf numFmtId="0" fontId="8" fillId="32" borderId="16" xfId="0" applyFont="1" applyFill="1" applyBorder="1" applyAlignment="1">
      <alignment horizontal="center" vertical="center" wrapText="1"/>
    </xf>
    <xf numFmtId="49" fontId="8" fillId="32" borderId="18" xfId="0" applyNumberFormat="1" applyFont="1" applyFill="1" applyBorder="1" applyAlignment="1">
      <alignment horizontal="center" vertical="center" wrapText="1"/>
    </xf>
    <xf numFmtId="49" fontId="8" fillId="32" borderId="16" xfId="0" applyNumberFormat="1" applyFont="1" applyFill="1" applyBorder="1" applyAlignment="1">
      <alignment horizontal="center" vertical="center" wrapText="1"/>
    </xf>
    <xf numFmtId="191" fontId="8" fillId="32" borderId="16" xfId="0" applyNumberFormat="1" applyFont="1" applyFill="1" applyBorder="1" applyAlignment="1">
      <alignment horizontal="center" vertical="center" wrapText="1"/>
    </xf>
    <xf numFmtId="191" fontId="8" fillId="32" borderId="17" xfId="0" applyNumberFormat="1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vertical="center" wrapText="1"/>
    </xf>
    <xf numFmtId="0" fontId="2" fillId="32" borderId="31" xfId="0" applyFont="1" applyFill="1" applyBorder="1" applyAlignment="1">
      <alignment horizontal="center" vertical="center" wrapText="1"/>
    </xf>
    <xf numFmtId="191" fontId="2" fillId="32" borderId="32" xfId="0" applyNumberFormat="1" applyFont="1" applyFill="1" applyBorder="1" applyAlignment="1">
      <alignment horizontal="center" vertical="center" wrapText="1"/>
    </xf>
    <xf numFmtId="192" fontId="3" fillId="32" borderId="0" xfId="0" applyNumberFormat="1" applyFont="1" applyFill="1" applyAlignment="1">
      <alignment horizontal="right" vertical="center"/>
    </xf>
    <xf numFmtId="192" fontId="1" fillId="32" borderId="35" xfId="0" applyNumberFormat="1" applyFont="1" applyFill="1" applyBorder="1" applyAlignment="1">
      <alignment horizontal="center" vertical="center" wrapText="1"/>
    </xf>
    <xf numFmtId="192" fontId="12" fillId="32" borderId="30" xfId="0" applyNumberFormat="1" applyFont="1" applyFill="1" applyBorder="1" applyAlignment="1">
      <alignment horizontal="center" vertical="center" wrapText="1"/>
    </xf>
    <xf numFmtId="192" fontId="1" fillId="32" borderId="30" xfId="0" applyNumberFormat="1" applyFont="1" applyFill="1" applyBorder="1" applyAlignment="1">
      <alignment horizontal="center" vertical="top" shrinkToFit="1"/>
    </xf>
    <xf numFmtId="192" fontId="1" fillId="32" borderId="0" xfId="0" applyNumberFormat="1" applyFont="1" applyFill="1" applyAlignment="1">
      <alignment horizontal="center" vertical="center"/>
    </xf>
    <xf numFmtId="192" fontId="1" fillId="32" borderId="16" xfId="0" applyNumberFormat="1" applyFont="1" applyFill="1" applyBorder="1" applyAlignment="1">
      <alignment vertical="center" wrapText="1"/>
    </xf>
    <xf numFmtId="192" fontId="1" fillId="32" borderId="17" xfId="0" applyNumberFormat="1" applyFont="1" applyFill="1" applyBorder="1" applyAlignment="1">
      <alignment vertical="center" wrapText="1"/>
    </xf>
    <xf numFmtId="0" fontId="1" fillId="32" borderId="17" xfId="0" applyFont="1" applyFill="1" applyBorder="1" applyAlignment="1">
      <alignment vertical="center" wrapText="1"/>
    </xf>
    <xf numFmtId="192" fontId="8" fillId="32" borderId="14" xfId="0" applyNumberFormat="1" applyFont="1" applyFill="1" applyBorder="1" applyAlignment="1">
      <alignment vertical="center" wrapText="1"/>
    </xf>
    <xf numFmtId="191" fontId="1" fillId="32" borderId="0" xfId="0" applyNumberFormat="1" applyFont="1" applyFill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Fill="1" applyBorder="1" applyAlignment="1">
      <alignment vertical="center" wrapText="1"/>
    </xf>
    <xf numFmtId="0" fontId="1" fillId="0" borderId="30" xfId="0" applyFont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2" fontId="9" fillId="0" borderId="30" xfId="0" applyNumberFormat="1" applyFont="1" applyFill="1" applyBorder="1" applyAlignment="1">
      <alignment horizontal="left" vertical="center" wrapText="1"/>
    </xf>
    <xf numFmtId="191" fontId="1" fillId="0" borderId="16" xfId="0" applyNumberFormat="1" applyFont="1" applyFill="1" applyBorder="1" applyAlignment="1">
      <alignment horizontal="center" vertical="center" wrapText="1"/>
    </xf>
    <xf numFmtId="191" fontId="1" fillId="0" borderId="30" xfId="0" applyNumberFormat="1" applyFont="1" applyFill="1" applyBorder="1" applyAlignment="1">
      <alignment horizontal="center" vertical="center" wrapText="1"/>
    </xf>
    <xf numFmtId="191" fontId="9" fillId="0" borderId="3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92" fontId="1" fillId="0" borderId="29" xfId="0" applyNumberFormat="1" applyFont="1" applyBorder="1" applyAlignment="1">
      <alignment horizontal="center" vertical="center" wrapText="1"/>
    </xf>
    <xf numFmtId="192" fontId="2" fillId="0" borderId="31" xfId="0" applyNumberFormat="1" applyFont="1" applyBorder="1" applyAlignment="1">
      <alignment horizontal="center" vertical="center" wrapText="1"/>
    </xf>
    <xf numFmtId="1" fontId="1" fillId="0" borderId="30" xfId="0" applyNumberFormat="1" applyFont="1" applyBorder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0" fontId="1" fillId="32" borderId="0" xfId="0" applyFont="1" applyFill="1" applyBorder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191" fontId="2" fillId="32" borderId="0" xfId="0" applyNumberFormat="1" applyFont="1" applyFill="1" applyAlignment="1">
      <alignment horizontal="center" vertical="center" wrapText="1"/>
    </xf>
    <xf numFmtId="191" fontId="1" fillId="32" borderId="0" xfId="0" applyNumberFormat="1" applyFont="1" applyFill="1" applyAlignment="1">
      <alignment horizontal="center" vertical="center" wrapText="1"/>
    </xf>
    <xf numFmtId="191" fontId="3" fillId="32" borderId="40" xfId="0" applyNumberFormat="1" applyFont="1" applyFill="1" applyBorder="1" applyAlignment="1">
      <alignment horizontal="right" vertical="center" wrapText="1"/>
    </xf>
    <xf numFmtId="0" fontId="1" fillId="32" borderId="0" xfId="0" applyFont="1" applyFill="1" applyBorder="1" applyAlignment="1">
      <alignment horizontal="center" vertical="center" wrapText="1"/>
    </xf>
    <xf numFmtId="191" fontId="3" fillId="32" borderId="0" xfId="0" applyNumberFormat="1" applyFont="1" applyFill="1" applyAlignment="1">
      <alignment horizontal="left" vertical="center" wrapText="1"/>
    </xf>
    <xf numFmtId="0" fontId="3" fillId="32" borderId="40" xfId="0" applyFont="1" applyFill="1" applyBorder="1" applyAlignment="1">
      <alignment horizontal="right" vertical="center" wrapText="1"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3" fillId="32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center" vertical="center" wrapText="1"/>
    </xf>
    <xf numFmtId="0" fontId="15" fillId="32" borderId="0" xfId="0" applyFont="1" applyFill="1" applyAlignment="1">
      <alignment vertical="center" wrapText="1"/>
    </xf>
    <xf numFmtId="0" fontId="3" fillId="32" borderId="40" xfId="0" applyFont="1" applyFill="1" applyBorder="1" applyAlignment="1">
      <alignment horizontal="right" vertic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7" fillId="32" borderId="40" xfId="0" applyFont="1" applyFill="1" applyBorder="1" applyAlignment="1">
      <alignment horizontal="right" vertical="center" wrapText="1"/>
    </xf>
    <xf numFmtId="0" fontId="1" fillId="32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2" fontId="9" fillId="0" borderId="29" xfId="0" applyNumberFormat="1" applyFont="1" applyFill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 wrapText="1"/>
    </xf>
    <xf numFmtId="2" fontId="11" fillId="0" borderId="18" xfId="0" applyNumberFormat="1" applyFont="1" applyBorder="1" applyAlignment="1">
      <alignment horizontal="right" vertical="center" wrapText="1"/>
    </xf>
    <xf numFmtId="2" fontId="16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192" fontId="1" fillId="0" borderId="29" xfId="0" applyNumberFormat="1" applyFont="1" applyBorder="1" applyAlignment="1">
      <alignment horizontal="center" vertical="center" wrapText="1"/>
    </xf>
    <xf numFmtId="192" fontId="1" fillId="0" borderId="31" xfId="0" applyNumberFormat="1" applyFont="1" applyBorder="1" applyAlignment="1">
      <alignment horizontal="center" vertical="center" wrapText="1"/>
    </xf>
    <xf numFmtId="192" fontId="1" fillId="0" borderId="32" xfId="0" applyNumberFormat="1" applyFont="1" applyBorder="1" applyAlignment="1">
      <alignment horizontal="center" vertical="center" wrapText="1"/>
    </xf>
    <xf numFmtId="192" fontId="2" fillId="0" borderId="29" xfId="0" applyNumberFormat="1" applyFont="1" applyBorder="1" applyAlignment="1">
      <alignment horizontal="center" vertical="center" wrapText="1"/>
    </xf>
    <xf numFmtId="192" fontId="2" fillId="0" borderId="31" xfId="0" applyNumberFormat="1" applyFont="1" applyBorder="1" applyAlignment="1">
      <alignment horizontal="center" vertical="center" wrapText="1"/>
    </xf>
    <xf numFmtId="192" fontId="2" fillId="0" borderId="32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zoomScalePageLayoutView="0" workbookViewId="0" topLeftCell="A113">
      <selection activeCell="A5" sqref="A5:C5"/>
    </sheetView>
  </sheetViews>
  <sheetFormatPr defaultColWidth="9.00390625" defaultRowHeight="12.75"/>
  <cols>
    <col min="1" max="1" width="25.625" style="169" customWidth="1"/>
    <col min="2" max="2" width="71.875" style="96" customWidth="1"/>
    <col min="3" max="3" width="13.75390625" style="300" customWidth="1"/>
    <col min="4" max="4" width="13.00390625" style="169" customWidth="1"/>
    <col min="5" max="5" width="11.25390625" style="169" customWidth="1"/>
    <col min="6" max="16384" width="9.125" style="169" customWidth="1"/>
  </cols>
  <sheetData>
    <row r="1" spans="1:3" ht="15.75">
      <c r="A1" s="324" t="s">
        <v>668</v>
      </c>
      <c r="B1" s="324"/>
      <c r="C1" s="324"/>
    </row>
    <row r="2" spans="1:3" ht="15.75">
      <c r="A2" s="324" t="s">
        <v>667</v>
      </c>
      <c r="B2" s="324"/>
      <c r="C2" s="324"/>
    </row>
    <row r="3" spans="1:3" ht="15.75">
      <c r="A3" s="324" t="s">
        <v>621</v>
      </c>
      <c r="B3" s="324"/>
      <c r="C3" s="324"/>
    </row>
    <row r="4" spans="1:3" ht="15.75">
      <c r="A4" s="324" t="s">
        <v>622</v>
      </c>
      <c r="B4" s="324"/>
      <c r="C4" s="324"/>
    </row>
    <row r="5" spans="1:3" ht="15.75">
      <c r="A5" s="324" t="s">
        <v>734</v>
      </c>
      <c r="B5" s="324"/>
      <c r="C5" s="324"/>
    </row>
    <row r="7" spans="1:3" ht="15.75">
      <c r="A7" s="322" t="s">
        <v>677</v>
      </c>
      <c r="B7" s="322"/>
      <c r="C7" s="322"/>
    </row>
    <row r="8" spans="1:3" ht="15.75">
      <c r="A8" s="322" t="s">
        <v>670</v>
      </c>
      <c r="B8" s="322"/>
      <c r="C8" s="322"/>
    </row>
    <row r="9" spans="1:3" ht="15.75">
      <c r="A9" s="322" t="s">
        <v>678</v>
      </c>
      <c r="B9" s="322"/>
      <c r="C9" s="322"/>
    </row>
    <row r="10" ht="16.5" thickBot="1">
      <c r="C10" s="296" t="s">
        <v>90</v>
      </c>
    </row>
    <row r="11" spans="1:3" s="2" customFormat="1" ht="16.5" thickBot="1">
      <c r="A11" s="171" t="s">
        <v>334</v>
      </c>
      <c r="B11" s="9" t="s">
        <v>335</v>
      </c>
      <c r="C11" s="297" t="s">
        <v>33</v>
      </c>
    </row>
    <row r="12" spans="1:3" s="96" customFormat="1" ht="15.75" hidden="1">
      <c r="A12" s="172" t="s">
        <v>365</v>
      </c>
      <c r="B12" s="173" t="s">
        <v>366</v>
      </c>
      <c r="C12" s="298">
        <f>C13+C25+C43+C46+C58+C66+C76+C93+C69+C40+C19</f>
        <v>0</v>
      </c>
    </row>
    <row r="13" spans="1:3" s="96" customFormat="1" ht="15.75" hidden="1">
      <c r="A13" s="175" t="s">
        <v>367</v>
      </c>
      <c r="B13" s="176" t="s">
        <v>368</v>
      </c>
      <c r="C13" s="298">
        <f>C14</f>
        <v>0</v>
      </c>
    </row>
    <row r="14" spans="1:3" s="96" customFormat="1" ht="15.75" hidden="1">
      <c r="A14" s="175" t="s">
        <v>369</v>
      </c>
      <c r="B14" s="173" t="s">
        <v>370</v>
      </c>
      <c r="C14" s="298">
        <f>C15+C16+C17+C18</f>
        <v>0</v>
      </c>
    </row>
    <row r="15" spans="1:3" s="96" customFormat="1" ht="78.75" hidden="1">
      <c r="A15" s="175" t="s">
        <v>371</v>
      </c>
      <c r="B15" s="177" t="s">
        <v>372</v>
      </c>
      <c r="C15" s="101"/>
    </row>
    <row r="16" spans="1:3" s="96" customFormat="1" ht="110.25" hidden="1">
      <c r="A16" s="175" t="s">
        <v>373</v>
      </c>
      <c r="B16" s="177" t="s">
        <v>374</v>
      </c>
      <c r="C16" s="101"/>
    </row>
    <row r="17" spans="1:3" s="96" customFormat="1" ht="47.25" hidden="1">
      <c r="A17" s="175" t="s">
        <v>375</v>
      </c>
      <c r="B17" s="173" t="s">
        <v>376</v>
      </c>
      <c r="C17" s="101"/>
    </row>
    <row r="18" spans="1:3" s="96" customFormat="1" ht="94.5" hidden="1">
      <c r="A18" s="175" t="s">
        <v>377</v>
      </c>
      <c r="B18" s="177" t="s">
        <v>378</v>
      </c>
      <c r="C18" s="101"/>
    </row>
    <row r="19" spans="1:3" s="96" customFormat="1" ht="31.5" hidden="1">
      <c r="A19" s="175" t="s">
        <v>379</v>
      </c>
      <c r="B19" s="177" t="s">
        <v>380</v>
      </c>
      <c r="C19" s="298">
        <f>C20</f>
        <v>0</v>
      </c>
    </row>
    <row r="20" spans="1:3" s="96" customFormat="1" ht="31.5" hidden="1">
      <c r="A20" s="175" t="s">
        <v>381</v>
      </c>
      <c r="B20" s="177" t="s">
        <v>382</v>
      </c>
      <c r="C20" s="298">
        <f>C21+C22+C23+C24</f>
        <v>0</v>
      </c>
    </row>
    <row r="21" spans="1:3" s="96" customFormat="1" ht="63" hidden="1">
      <c r="A21" s="175" t="s">
        <v>383</v>
      </c>
      <c r="B21" s="173" t="s">
        <v>384</v>
      </c>
      <c r="C21" s="101"/>
    </row>
    <row r="22" spans="1:3" s="96" customFormat="1" ht="78.75" hidden="1">
      <c r="A22" s="175" t="s">
        <v>385</v>
      </c>
      <c r="B22" s="177" t="s">
        <v>386</v>
      </c>
      <c r="C22" s="101"/>
    </row>
    <row r="23" spans="1:3" s="96" customFormat="1" ht="63" hidden="1">
      <c r="A23" s="175" t="s">
        <v>387</v>
      </c>
      <c r="B23" s="173" t="s">
        <v>388</v>
      </c>
      <c r="C23" s="101"/>
    </row>
    <row r="24" spans="1:3" s="96" customFormat="1" ht="63" hidden="1">
      <c r="A24" s="175" t="s">
        <v>389</v>
      </c>
      <c r="B24" s="173" t="s">
        <v>390</v>
      </c>
      <c r="C24" s="101"/>
    </row>
    <row r="25" spans="1:3" s="96" customFormat="1" ht="15.75" hidden="1">
      <c r="A25" s="175" t="s">
        <v>391</v>
      </c>
      <c r="B25" s="173" t="s">
        <v>392</v>
      </c>
      <c r="C25" s="298">
        <f>C26+C34+C36+C38</f>
        <v>0</v>
      </c>
    </row>
    <row r="26" spans="1:3" s="96" customFormat="1" ht="31.5" hidden="1">
      <c r="A26" s="175" t="s">
        <v>393</v>
      </c>
      <c r="B26" s="173" t="s">
        <v>394</v>
      </c>
      <c r="C26" s="298">
        <f>C27+C30+C33</f>
        <v>0</v>
      </c>
    </row>
    <row r="27" spans="1:3" s="96" customFormat="1" ht="31.5" hidden="1">
      <c r="A27" s="175" t="s">
        <v>395</v>
      </c>
      <c r="B27" s="173" t="s">
        <v>396</v>
      </c>
      <c r="C27" s="298">
        <f>C28+C29</f>
        <v>0</v>
      </c>
    </row>
    <row r="28" spans="1:3" s="96" customFormat="1" ht="31.5" hidden="1">
      <c r="A28" s="175" t="s">
        <v>397</v>
      </c>
      <c r="B28" s="173" t="s">
        <v>396</v>
      </c>
      <c r="C28" s="101"/>
    </row>
    <row r="29" spans="1:3" s="96" customFormat="1" ht="47.25" hidden="1">
      <c r="A29" s="175" t="s">
        <v>398</v>
      </c>
      <c r="B29" s="173" t="s">
        <v>399</v>
      </c>
      <c r="C29" s="101"/>
    </row>
    <row r="30" spans="1:3" s="96" customFormat="1" ht="47.25" hidden="1">
      <c r="A30" s="175" t="s">
        <v>400</v>
      </c>
      <c r="B30" s="173" t="s">
        <v>401</v>
      </c>
      <c r="C30" s="298">
        <f>C31+C32</f>
        <v>0</v>
      </c>
    </row>
    <row r="31" spans="1:3" s="96" customFormat="1" ht="47.25" hidden="1">
      <c r="A31" s="175" t="s">
        <v>402</v>
      </c>
      <c r="B31" s="173" t="s">
        <v>401</v>
      </c>
      <c r="C31" s="101"/>
    </row>
    <row r="32" spans="1:3" s="96" customFormat="1" ht="47.25" hidden="1">
      <c r="A32" s="175" t="s">
        <v>403</v>
      </c>
      <c r="B32" s="173" t="s">
        <v>404</v>
      </c>
      <c r="C32" s="101"/>
    </row>
    <row r="33" spans="1:3" s="96" customFormat="1" ht="31.5" hidden="1">
      <c r="A33" s="175" t="s">
        <v>405</v>
      </c>
      <c r="B33" s="173" t="s">
        <v>406</v>
      </c>
      <c r="C33" s="101"/>
    </row>
    <row r="34" spans="1:3" s="96" customFormat="1" ht="31.5" hidden="1">
      <c r="A34" s="175" t="s">
        <v>407</v>
      </c>
      <c r="B34" s="173" t="s">
        <v>408</v>
      </c>
      <c r="C34" s="298">
        <f>C35</f>
        <v>0</v>
      </c>
    </row>
    <row r="35" spans="1:3" s="96" customFormat="1" ht="31.5" hidden="1">
      <c r="A35" s="175" t="s">
        <v>409</v>
      </c>
      <c r="B35" s="173" t="s">
        <v>408</v>
      </c>
      <c r="C35" s="101"/>
    </row>
    <row r="36" spans="1:3" s="96" customFormat="1" ht="15.75" hidden="1">
      <c r="A36" s="175" t="s">
        <v>410</v>
      </c>
      <c r="B36" s="173" t="s">
        <v>411</v>
      </c>
      <c r="C36" s="298">
        <f>C37</f>
        <v>0</v>
      </c>
    </row>
    <row r="37" spans="1:3" s="96" customFormat="1" ht="15.75" hidden="1">
      <c r="A37" s="175" t="s">
        <v>412</v>
      </c>
      <c r="B37" s="173" t="s">
        <v>411</v>
      </c>
      <c r="C37" s="101"/>
    </row>
    <row r="38" spans="1:3" s="96" customFormat="1" ht="31.5" hidden="1">
      <c r="A38" s="179" t="s">
        <v>413</v>
      </c>
      <c r="B38" s="173" t="s">
        <v>414</v>
      </c>
      <c r="C38" s="298">
        <f>C39</f>
        <v>0</v>
      </c>
    </row>
    <row r="39" spans="1:3" s="96" customFormat="1" ht="31.5" hidden="1">
      <c r="A39" s="175" t="s">
        <v>415</v>
      </c>
      <c r="B39" s="173" t="s">
        <v>416</v>
      </c>
      <c r="C39" s="101"/>
    </row>
    <row r="40" spans="1:3" s="96" customFormat="1" ht="31.5" hidden="1">
      <c r="A40" s="175" t="s">
        <v>417</v>
      </c>
      <c r="B40" s="173" t="s">
        <v>418</v>
      </c>
      <c r="C40" s="298">
        <f>C41</f>
        <v>0</v>
      </c>
    </row>
    <row r="41" spans="1:3" s="96" customFormat="1" ht="15.75" hidden="1">
      <c r="A41" s="175" t="s">
        <v>419</v>
      </c>
      <c r="B41" s="173" t="s">
        <v>420</v>
      </c>
      <c r="C41" s="298">
        <f>C42</f>
        <v>0</v>
      </c>
    </row>
    <row r="42" spans="1:3" s="96" customFormat="1" ht="15.75" hidden="1">
      <c r="A42" s="175" t="s">
        <v>421</v>
      </c>
      <c r="B42" s="173" t="s">
        <v>422</v>
      </c>
      <c r="C42" s="101"/>
    </row>
    <row r="43" spans="1:3" s="96" customFormat="1" ht="15.75" hidden="1">
      <c r="A43" s="175" t="s">
        <v>423</v>
      </c>
      <c r="B43" s="173" t="s">
        <v>424</v>
      </c>
      <c r="C43" s="298">
        <f>C44+C45</f>
        <v>0</v>
      </c>
    </row>
    <row r="44" spans="1:3" s="96" customFormat="1" ht="47.25" hidden="1">
      <c r="A44" s="175" t="s">
        <v>425</v>
      </c>
      <c r="B44" s="173" t="s">
        <v>426</v>
      </c>
      <c r="C44" s="101"/>
    </row>
    <row r="45" spans="1:3" s="96" customFormat="1" ht="31.5" hidden="1">
      <c r="A45" s="175" t="s">
        <v>427</v>
      </c>
      <c r="B45" s="173" t="s">
        <v>428</v>
      </c>
      <c r="C45" s="101"/>
    </row>
    <row r="46" spans="1:3" s="96" customFormat="1" ht="47.25" hidden="1">
      <c r="A46" s="175" t="s">
        <v>429</v>
      </c>
      <c r="B46" s="173" t="s">
        <v>430</v>
      </c>
      <c r="C46" s="298">
        <f>C47+C56</f>
        <v>0</v>
      </c>
    </row>
    <row r="47" spans="1:3" s="96" customFormat="1" ht="78.75" hidden="1">
      <c r="A47" s="175" t="s">
        <v>431</v>
      </c>
      <c r="B47" s="177" t="s">
        <v>432</v>
      </c>
      <c r="C47" s="298">
        <f>C48+C51+C53+C54</f>
        <v>0</v>
      </c>
    </row>
    <row r="48" spans="1:3" s="96" customFormat="1" ht="63" hidden="1">
      <c r="A48" s="175" t="s">
        <v>433</v>
      </c>
      <c r="B48" s="173" t="s">
        <v>434</v>
      </c>
      <c r="C48" s="298">
        <f>C49+C50</f>
        <v>0</v>
      </c>
    </row>
    <row r="49" spans="1:3" s="96" customFormat="1" ht="78.75" hidden="1">
      <c r="A49" s="175" t="s">
        <v>435</v>
      </c>
      <c r="B49" s="180" t="s">
        <v>436</v>
      </c>
      <c r="C49" s="299"/>
    </row>
    <row r="50" spans="1:3" s="96" customFormat="1" ht="78.75" hidden="1">
      <c r="A50" s="175" t="s">
        <v>437</v>
      </c>
      <c r="B50" s="180" t="s">
        <v>438</v>
      </c>
      <c r="C50" s="299"/>
    </row>
    <row r="51" spans="1:3" s="96" customFormat="1" ht="78.75" hidden="1">
      <c r="A51" s="175" t="s">
        <v>439</v>
      </c>
      <c r="B51" s="177" t="s">
        <v>440</v>
      </c>
      <c r="C51" s="298">
        <f>C52</f>
        <v>0</v>
      </c>
    </row>
    <row r="52" spans="1:3" s="96" customFormat="1" ht="78.75" hidden="1">
      <c r="A52" s="175" t="s">
        <v>441</v>
      </c>
      <c r="B52" s="173" t="s">
        <v>442</v>
      </c>
      <c r="C52" s="101"/>
    </row>
    <row r="53" spans="1:3" s="96" customFormat="1" ht="63" hidden="1">
      <c r="A53" s="175" t="s">
        <v>443</v>
      </c>
      <c r="B53" s="173" t="s">
        <v>444</v>
      </c>
      <c r="C53" s="101"/>
    </row>
    <row r="54" spans="1:3" s="96" customFormat="1" ht="47.25" hidden="1">
      <c r="A54" s="175" t="s">
        <v>445</v>
      </c>
      <c r="B54" s="173" t="s">
        <v>446</v>
      </c>
      <c r="C54" s="298">
        <f>C55</f>
        <v>0</v>
      </c>
    </row>
    <row r="55" spans="1:3" s="96" customFormat="1" ht="31.5" hidden="1">
      <c r="A55" s="175" t="s">
        <v>447</v>
      </c>
      <c r="B55" s="173" t="s">
        <v>448</v>
      </c>
      <c r="C55" s="101"/>
    </row>
    <row r="56" spans="1:3" s="96" customFormat="1" ht="31.5" hidden="1">
      <c r="A56" s="175" t="s">
        <v>449</v>
      </c>
      <c r="B56" s="173" t="s">
        <v>450</v>
      </c>
      <c r="C56" s="298">
        <f>C57</f>
        <v>0</v>
      </c>
    </row>
    <row r="57" spans="1:3" s="96" customFormat="1" ht="47.25" hidden="1">
      <c r="A57" s="175" t="s">
        <v>451</v>
      </c>
      <c r="B57" s="173" t="s">
        <v>452</v>
      </c>
      <c r="C57" s="101"/>
    </row>
    <row r="58" spans="1:3" s="96" customFormat="1" ht="15.75" hidden="1">
      <c r="A58" s="175" t="s">
        <v>453</v>
      </c>
      <c r="B58" s="173" t="s">
        <v>454</v>
      </c>
      <c r="C58" s="298">
        <f>C59</f>
        <v>0</v>
      </c>
    </row>
    <row r="59" spans="1:3" s="96" customFormat="1" ht="15.75" hidden="1">
      <c r="A59" s="175" t="s">
        <v>455</v>
      </c>
      <c r="B59" s="173" t="s">
        <v>456</v>
      </c>
      <c r="C59" s="298">
        <f>C60+C61+C62+C63+C64+C65</f>
        <v>0</v>
      </c>
    </row>
    <row r="60" spans="1:3" s="96" customFormat="1" ht="31.5" hidden="1">
      <c r="A60" s="175" t="s">
        <v>457</v>
      </c>
      <c r="B60" s="173" t="s">
        <v>458</v>
      </c>
      <c r="C60" s="101"/>
    </row>
    <row r="61" spans="1:3" s="96" customFormat="1" ht="31.5" hidden="1">
      <c r="A61" s="175" t="s">
        <v>459</v>
      </c>
      <c r="B61" s="173" t="s">
        <v>460</v>
      </c>
      <c r="C61" s="101"/>
    </row>
    <row r="62" spans="1:3" s="96" customFormat="1" ht="15.75" hidden="1">
      <c r="A62" s="175" t="s">
        <v>461</v>
      </c>
      <c r="B62" s="173" t="s">
        <v>462</v>
      </c>
      <c r="C62" s="101"/>
    </row>
    <row r="63" spans="1:3" s="96" customFormat="1" ht="15.75" hidden="1">
      <c r="A63" s="175" t="s">
        <v>463</v>
      </c>
      <c r="B63" s="173" t="s">
        <v>464</v>
      </c>
      <c r="C63" s="101"/>
    </row>
    <row r="64" spans="1:3" s="96" customFormat="1" ht="15.75" hidden="1">
      <c r="A64" s="175" t="s">
        <v>465</v>
      </c>
      <c r="B64" s="173" t="s">
        <v>466</v>
      </c>
      <c r="C64" s="101"/>
    </row>
    <row r="65" spans="1:3" s="96" customFormat="1" ht="47.25" hidden="1">
      <c r="A65" s="175" t="s">
        <v>467</v>
      </c>
      <c r="B65" s="173" t="s">
        <v>468</v>
      </c>
      <c r="C65" s="101"/>
    </row>
    <row r="66" spans="1:3" s="96" customFormat="1" ht="31.5" hidden="1">
      <c r="A66" s="175" t="s">
        <v>469</v>
      </c>
      <c r="B66" s="173" t="s">
        <v>470</v>
      </c>
      <c r="C66" s="298">
        <f>C67</f>
        <v>0</v>
      </c>
    </row>
    <row r="67" spans="1:3" s="96" customFormat="1" ht="15.75" hidden="1">
      <c r="A67" s="175" t="s">
        <v>471</v>
      </c>
      <c r="B67" s="173" t="s">
        <v>472</v>
      </c>
      <c r="C67" s="298">
        <f>C68</f>
        <v>0</v>
      </c>
    </row>
    <row r="68" spans="1:3" s="96" customFormat="1" ht="31.5" hidden="1">
      <c r="A68" s="175" t="s">
        <v>473</v>
      </c>
      <c r="B68" s="173" t="s">
        <v>474</v>
      </c>
      <c r="C68" s="101"/>
    </row>
    <row r="69" spans="1:3" s="96" customFormat="1" ht="31.5" hidden="1">
      <c r="A69" s="175" t="s">
        <v>475</v>
      </c>
      <c r="B69" s="173" t="s">
        <v>476</v>
      </c>
      <c r="C69" s="298">
        <f>C72+C70</f>
        <v>0</v>
      </c>
    </row>
    <row r="70" spans="1:3" s="96" customFormat="1" ht="78.75" hidden="1">
      <c r="A70" s="175" t="s">
        <v>477</v>
      </c>
      <c r="B70" s="181" t="s">
        <v>478</v>
      </c>
      <c r="C70" s="298">
        <f>C71</f>
        <v>0</v>
      </c>
    </row>
    <row r="71" spans="1:3" s="96" customFormat="1" ht="78.75" hidden="1">
      <c r="A71" s="175" t="s">
        <v>479</v>
      </c>
      <c r="B71" s="173" t="s">
        <v>480</v>
      </c>
      <c r="C71" s="101"/>
    </row>
    <row r="72" spans="1:3" s="96" customFormat="1" ht="31.5" hidden="1">
      <c r="A72" s="175" t="s">
        <v>481</v>
      </c>
      <c r="B72" s="182" t="s">
        <v>482</v>
      </c>
      <c r="C72" s="298">
        <f>C73</f>
        <v>0</v>
      </c>
    </row>
    <row r="73" spans="1:3" s="96" customFormat="1" ht="31.5" hidden="1">
      <c r="A73" s="175" t="s">
        <v>483</v>
      </c>
      <c r="B73" s="173" t="s">
        <v>484</v>
      </c>
      <c r="C73" s="298">
        <f>C74+C75</f>
        <v>0</v>
      </c>
    </row>
    <row r="74" spans="1:3" s="96" customFormat="1" ht="47.25" hidden="1">
      <c r="A74" s="175" t="s">
        <v>485</v>
      </c>
      <c r="B74" s="183" t="s">
        <v>486</v>
      </c>
      <c r="C74" s="101"/>
    </row>
    <row r="75" spans="1:3" s="96" customFormat="1" ht="47.25" hidden="1">
      <c r="A75" s="175" t="s">
        <v>487</v>
      </c>
      <c r="B75" s="183" t="s">
        <v>488</v>
      </c>
      <c r="C75" s="101"/>
    </row>
    <row r="76" spans="1:3" s="96" customFormat="1" ht="15.75" hidden="1">
      <c r="A76" s="175" t="s">
        <v>489</v>
      </c>
      <c r="B76" s="173" t="s">
        <v>490</v>
      </c>
      <c r="C76" s="298">
        <f>SUM(C77:C92)</f>
        <v>0</v>
      </c>
    </row>
    <row r="77" spans="1:3" s="96" customFormat="1" ht="63" hidden="1">
      <c r="A77" s="175" t="s">
        <v>491</v>
      </c>
      <c r="B77" s="173" t="s">
        <v>492</v>
      </c>
      <c r="C77" s="101"/>
    </row>
    <row r="78" spans="1:3" s="96" customFormat="1" ht="63" hidden="1">
      <c r="A78" s="175" t="s">
        <v>493</v>
      </c>
      <c r="B78" s="173" t="s">
        <v>494</v>
      </c>
      <c r="C78" s="101"/>
    </row>
    <row r="79" spans="1:3" s="96" customFormat="1" ht="63" hidden="1">
      <c r="A79" s="175" t="s">
        <v>495</v>
      </c>
      <c r="B79" s="173" t="s">
        <v>496</v>
      </c>
      <c r="C79" s="101"/>
    </row>
    <row r="80" spans="1:3" s="96" customFormat="1" ht="63" hidden="1">
      <c r="A80" s="175" t="s">
        <v>497</v>
      </c>
      <c r="B80" s="173" t="s">
        <v>498</v>
      </c>
      <c r="C80" s="101"/>
    </row>
    <row r="81" spans="1:3" s="96" customFormat="1" ht="31.5" hidden="1">
      <c r="A81" s="175" t="s">
        <v>499</v>
      </c>
      <c r="B81" s="173" t="s">
        <v>500</v>
      </c>
      <c r="C81" s="101"/>
    </row>
    <row r="82" spans="1:3" s="96" customFormat="1" ht="31.5" hidden="1">
      <c r="A82" s="175" t="s">
        <v>501</v>
      </c>
      <c r="B82" s="173" t="s">
        <v>502</v>
      </c>
      <c r="C82" s="101"/>
    </row>
    <row r="83" spans="1:3" s="96" customFormat="1" ht="31.5" hidden="1">
      <c r="A83" s="175" t="s">
        <v>503</v>
      </c>
      <c r="B83" s="173" t="s">
        <v>504</v>
      </c>
      <c r="C83" s="101"/>
    </row>
    <row r="84" spans="1:3" s="96" customFormat="1" ht="31.5" hidden="1">
      <c r="A84" s="175" t="s">
        <v>505</v>
      </c>
      <c r="B84" s="173" t="s">
        <v>506</v>
      </c>
      <c r="C84" s="101"/>
    </row>
    <row r="85" spans="1:3" s="96" customFormat="1" ht="31.5" hidden="1">
      <c r="A85" s="175" t="s">
        <v>507</v>
      </c>
      <c r="B85" s="173" t="s">
        <v>508</v>
      </c>
      <c r="C85" s="101"/>
    </row>
    <row r="86" spans="1:3" s="96" customFormat="1" ht="31.5" hidden="1">
      <c r="A86" s="175" t="s">
        <v>509</v>
      </c>
      <c r="B86" s="173" t="s">
        <v>510</v>
      </c>
      <c r="C86" s="101"/>
    </row>
    <row r="87" spans="1:3" s="96" customFormat="1" ht="47.25" hidden="1">
      <c r="A87" s="175" t="s">
        <v>511</v>
      </c>
      <c r="B87" s="173" t="s">
        <v>512</v>
      </c>
      <c r="C87" s="101"/>
    </row>
    <row r="88" spans="1:3" s="96" customFormat="1" ht="31.5" hidden="1">
      <c r="A88" s="175" t="s">
        <v>513</v>
      </c>
      <c r="B88" s="173" t="s">
        <v>514</v>
      </c>
      <c r="C88" s="101"/>
    </row>
    <row r="89" spans="1:3" s="96" customFormat="1" ht="31.5" hidden="1">
      <c r="A89" s="175" t="s">
        <v>515</v>
      </c>
      <c r="B89" s="173" t="s">
        <v>516</v>
      </c>
      <c r="C89" s="101"/>
    </row>
    <row r="90" spans="1:3" s="96" customFormat="1" ht="63" hidden="1">
      <c r="A90" s="175" t="s">
        <v>517</v>
      </c>
      <c r="B90" s="173" t="s">
        <v>518</v>
      </c>
      <c r="C90" s="101"/>
    </row>
    <row r="91" spans="1:3" s="96" customFormat="1" ht="31.5" hidden="1">
      <c r="A91" s="175" t="s">
        <v>519</v>
      </c>
      <c r="B91" s="173" t="s">
        <v>520</v>
      </c>
      <c r="C91" s="101"/>
    </row>
    <row r="92" spans="1:3" s="96" customFormat="1" ht="47.25" hidden="1">
      <c r="A92" s="175" t="s">
        <v>521</v>
      </c>
      <c r="B92" s="173" t="s">
        <v>522</v>
      </c>
      <c r="C92" s="101"/>
    </row>
    <row r="93" spans="1:3" s="96" customFormat="1" ht="15.75" hidden="1">
      <c r="A93" s="175" t="s">
        <v>523</v>
      </c>
      <c r="B93" s="173" t="s">
        <v>524</v>
      </c>
      <c r="C93" s="101">
        <f>C94</f>
        <v>0</v>
      </c>
    </row>
    <row r="94" spans="1:3" s="96" customFormat="1" ht="15.75" hidden="1">
      <c r="A94" s="175" t="s">
        <v>525</v>
      </c>
      <c r="B94" s="173" t="s">
        <v>526</v>
      </c>
      <c r="C94" s="101"/>
    </row>
    <row r="95" spans="1:3" s="96" customFormat="1" ht="15.75">
      <c r="A95" s="175" t="s">
        <v>527</v>
      </c>
      <c r="B95" s="184" t="s">
        <v>528</v>
      </c>
      <c r="C95" s="101">
        <f>C96</f>
        <v>96213.996</v>
      </c>
    </row>
    <row r="96" spans="1:3" s="96" customFormat="1" ht="31.5">
      <c r="A96" s="175" t="s">
        <v>529</v>
      </c>
      <c r="B96" s="184" t="s">
        <v>530</v>
      </c>
      <c r="C96" s="101">
        <f>C114+C136+C97+C100+C107</f>
        <v>96213.996</v>
      </c>
    </row>
    <row r="97" spans="1:3" s="96" customFormat="1" ht="31.5" hidden="1">
      <c r="A97" s="175" t="s">
        <v>531</v>
      </c>
      <c r="B97" s="184" t="s">
        <v>532</v>
      </c>
      <c r="C97" s="101">
        <f>C98+C99</f>
        <v>0</v>
      </c>
    </row>
    <row r="98" spans="1:3" s="96" customFormat="1" ht="31.5" hidden="1">
      <c r="A98" s="175" t="s">
        <v>533</v>
      </c>
      <c r="B98" s="184" t="s">
        <v>534</v>
      </c>
      <c r="C98" s="101"/>
    </row>
    <row r="99" spans="1:3" s="96" customFormat="1" ht="31.5" hidden="1">
      <c r="A99" s="175" t="s">
        <v>535</v>
      </c>
      <c r="B99" s="184" t="s">
        <v>536</v>
      </c>
      <c r="C99" s="101"/>
    </row>
    <row r="100" spans="1:3" s="96" customFormat="1" ht="31.5">
      <c r="A100" s="175" t="s">
        <v>537</v>
      </c>
      <c r="B100" s="184" t="s">
        <v>538</v>
      </c>
      <c r="C100" s="101">
        <f>C108+C101+C103+C105</f>
        <v>69137.196</v>
      </c>
    </row>
    <row r="101" spans="1:3" s="96" customFormat="1" ht="31.5">
      <c r="A101" s="175" t="s">
        <v>539</v>
      </c>
      <c r="B101" s="184" t="s">
        <v>540</v>
      </c>
      <c r="C101" s="101">
        <f>C102</f>
        <v>48589.7</v>
      </c>
    </row>
    <row r="102" spans="1:3" s="96" customFormat="1" ht="15.75">
      <c r="A102" s="175" t="s">
        <v>541</v>
      </c>
      <c r="B102" s="184" t="s">
        <v>542</v>
      </c>
      <c r="C102" s="101">
        <f>49389.7-1500+700</f>
        <v>48589.7</v>
      </c>
    </row>
    <row r="103" spans="1:3" s="96" customFormat="1" ht="102" customHeight="1">
      <c r="A103" s="175" t="s">
        <v>637</v>
      </c>
      <c r="B103" s="184" t="s">
        <v>638</v>
      </c>
      <c r="C103" s="101">
        <f>C104</f>
        <v>6187.35139</v>
      </c>
    </row>
    <row r="104" spans="1:3" s="96" customFormat="1" ht="47.25">
      <c r="A104" s="175" t="s">
        <v>636</v>
      </c>
      <c r="B104" s="184" t="s">
        <v>639</v>
      </c>
      <c r="C104" s="101">
        <f>5753.95423+433.39716</f>
        <v>6187.35139</v>
      </c>
    </row>
    <row r="105" spans="1:3" s="96" customFormat="1" ht="78.75">
      <c r="A105" s="175" t="s">
        <v>640</v>
      </c>
      <c r="B105" s="184" t="s">
        <v>642</v>
      </c>
      <c r="C105" s="101">
        <f>C106</f>
        <v>8136.84461</v>
      </c>
    </row>
    <row r="106" spans="1:3" s="96" customFormat="1" ht="47.25">
      <c r="A106" s="175" t="s">
        <v>641</v>
      </c>
      <c r="B106" s="184" t="s">
        <v>639</v>
      </c>
      <c r="C106" s="101">
        <f>872.80284+7264.04177</f>
        <v>8136.84461</v>
      </c>
    </row>
    <row r="107" spans="1:3" s="96" customFormat="1" ht="84" customHeight="1">
      <c r="A107" s="175" t="s">
        <v>644</v>
      </c>
      <c r="B107" s="184" t="s">
        <v>645</v>
      </c>
      <c r="C107" s="101">
        <f>16210+9896+1719</f>
        <v>27825</v>
      </c>
    </row>
    <row r="108" spans="1:3" s="96" customFormat="1" ht="15.75">
      <c r="A108" s="175" t="s">
        <v>543</v>
      </c>
      <c r="B108" s="184" t="s">
        <v>544</v>
      </c>
      <c r="C108" s="101">
        <f>C111+C110+C109+C113+C112</f>
        <v>6223.3</v>
      </c>
    </row>
    <row r="109" spans="1:3" s="96" customFormat="1" ht="15.75" hidden="1">
      <c r="A109" s="175" t="s">
        <v>545</v>
      </c>
      <c r="B109" s="173" t="s">
        <v>546</v>
      </c>
      <c r="C109" s="101"/>
    </row>
    <row r="110" spans="1:3" s="96" customFormat="1" ht="94.5">
      <c r="A110" s="175" t="s">
        <v>634</v>
      </c>
      <c r="B110" s="173" t="s">
        <v>635</v>
      </c>
      <c r="C110" s="101">
        <v>4038</v>
      </c>
    </row>
    <row r="111" spans="1:3" s="96" customFormat="1" ht="47.25" hidden="1">
      <c r="A111" s="175" t="s">
        <v>547</v>
      </c>
      <c r="B111" s="184" t="s">
        <v>55</v>
      </c>
      <c r="C111" s="101"/>
    </row>
    <row r="112" spans="1:3" s="96" customFormat="1" ht="31.5">
      <c r="A112" s="175" t="s">
        <v>727</v>
      </c>
      <c r="B112" s="184" t="s">
        <v>728</v>
      </c>
      <c r="C112" s="101">
        <v>20.3</v>
      </c>
    </row>
    <row r="113" spans="1:3" s="96" customFormat="1" ht="47.25">
      <c r="A113" s="175" t="s">
        <v>643</v>
      </c>
      <c r="B113" s="184" t="s">
        <v>669</v>
      </c>
      <c r="C113" s="101">
        <v>2165</v>
      </c>
    </row>
    <row r="114" spans="1:3" s="96" customFormat="1" ht="31.5" hidden="1">
      <c r="A114" s="175" t="s">
        <v>548</v>
      </c>
      <c r="B114" s="173" t="s">
        <v>549</v>
      </c>
      <c r="C114" s="101">
        <f>C117+C116+C115+C135+C134</f>
        <v>0</v>
      </c>
    </row>
    <row r="115" spans="1:3" s="96" customFormat="1" ht="47.25" hidden="1">
      <c r="A115" s="175" t="s">
        <v>550</v>
      </c>
      <c r="B115" s="173" t="s">
        <v>551</v>
      </c>
      <c r="C115" s="101"/>
    </row>
    <row r="116" spans="1:3" s="96" customFormat="1" ht="47.25" hidden="1">
      <c r="A116" s="175" t="s">
        <v>552</v>
      </c>
      <c r="B116" s="173" t="s">
        <v>553</v>
      </c>
      <c r="C116" s="101"/>
    </row>
    <row r="117" spans="1:3" s="96" customFormat="1" ht="31.5" hidden="1">
      <c r="A117" s="175" t="s">
        <v>554</v>
      </c>
      <c r="B117" s="173" t="s">
        <v>555</v>
      </c>
      <c r="C117" s="101">
        <f>C119+C123+C124+C125+C126+C129+C120+C121+C122+C127+C128+C118+C130+C131+C132+C133</f>
        <v>0</v>
      </c>
    </row>
    <row r="118" spans="1:3" s="96" customFormat="1" ht="31.5" hidden="1">
      <c r="A118" s="175" t="s">
        <v>556</v>
      </c>
      <c r="B118" s="173" t="s">
        <v>557</v>
      </c>
      <c r="C118" s="101"/>
    </row>
    <row r="119" spans="1:3" s="96" customFormat="1" ht="78.75" hidden="1">
      <c r="A119" s="175" t="s">
        <v>558</v>
      </c>
      <c r="B119" s="173" t="s">
        <v>559</v>
      </c>
      <c r="C119" s="101"/>
    </row>
    <row r="120" spans="1:3" s="96" customFormat="1" ht="31.5" hidden="1">
      <c r="A120" s="175" t="s">
        <v>560</v>
      </c>
      <c r="B120" s="173" t="s">
        <v>561</v>
      </c>
      <c r="C120" s="101"/>
    </row>
    <row r="121" spans="1:3" s="96" customFormat="1" ht="31.5" hidden="1">
      <c r="A121" s="175" t="s">
        <v>562</v>
      </c>
      <c r="B121" s="173" t="s">
        <v>563</v>
      </c>
      <c r="C121" s="101"/>
    </row>
    <row r="122" spans="1:3" s="96" customFormat="1" ht="31.5" hidden="1">
      <c r="A122" s="175" t="s">
        <v>564</v>
      </c>
      <c r="B122" s="173" t="s">
        <v>565</v>
      </c>
      <c r="C122" s="101"/>
    </row>
    <row r="123" spans="1:3" s="96" customFormat="1" ht="204.75" hidden="1">
      <c r="A123" s="175" t="s">
        <v>566</v>
      </c>
      <c r="B123" s="173" t="s">
        <v>109</v>
      </c>
      <c r="C123" s="101"/>
    </row>
    <row r="124" spans="1:3" s="96" customFormat="1" ht="173.25" hidden="1">
      <c r="A124" s="175" t="s">
        <v>567</v>
      </c>
      <c r="B124" s="173" t="s">
        <v>568</v>
      </c>
      <c r="C124" s="101"/>
    </row>
    <row r="125" spans="1:3" s="96" customFormat="1" ht="157.5" hidden="1">
      <c r="A125" s="175" t="s">
        <v>569</v>
      </c>
      <c r="B125" s="173" t="s">
        <v>570</v>
      </c>
      <c r="C125" s="101"/>
    </row>
    <row r="126" spans="1:3" s="96" customFormat="1" ht="173.25" hidden="1">
      <c r="A126" s="175" t="s">
        <v>571</v>
      </c>
      <c r="B126" s="173" t="s">
        <v>287</v>
      </c>
      <c r="C126" s="101"/>
    </row>
    <row r="127" spans="1:3" s="96" customFormat="1" ht="47.25" hidden="1">
      <c r="A127" s="175" t="s">
        <v>572</v>
      </c>
      <c r="B127" s="173" t="s">
        <v>573</v>
      </c>
      <c r="C127" s="101"/>
    </row>
    <row r="128" spans="1:3" s="96" customFormat="1" ht="47.25" hidden="1">
      <c r="A128" s="175" t="s">
        <v>574</v>
      </c>
      <c r="B128" s="173" t="s">
        <v>575</v>
      </c>
      <c r="C128" s="101"/>
    </row>
    <row r="129" spans="1:3" s="96" customFormat="1" ht="78.75" hidden="1">
      <c r="A129" s="175" t="s">
        <v>576</v>
      </c>
      <c r="B129" s="173" t="s">
        <v>577</v>
      </c>
      <c r="C129" s="101"/>
    </row>
    <row r="130" spans="1:3" s="96" customFormat="1" ht="63" hidden="1">
      <c r="A130" s="175" t="s">
        <v>578</v>
      </c>
      <c r="B130" s="173" t="s">
        <v>579</v>
      </c>
      <c r="C130" s="101"/>
    </row>
    <row r="131" spans="1:3" s="96" customFormat="1" ht="63" hidden="1">
      <c r="A131" s="175" t="s">
        <v>580</v>
      </c>
      <c r="B131" s="173" t="s">
        <v>581</v>
      </c>
      <c r="C131" s="101"/>
    </row>
    <row r="132" spans="1:3" s="96" customFormat="1" ht="63" hidden="1">
      <c r="A132" s="175" t="s">
        <v>582</v>
      </c>
      <c r="B132" s="173" t="s">
        <v>583</v>
      </c>
      <c r="C132" s="101"/>
    </row>
    <row r="133" spans="1:3" s="96" customFormat="1" ht="63" hidden="1">
      <c r="A133" s="175" t="s">
        <v>584</v>
      </c>
      <c r="B133" s="173" t="s">
        <v>585</v>
      </c>
      <c r="C133" s="101"/>
    </row>
    <row r="134" spans="1:3" s="96" customFormat="1" ht="47.25" hidden="1">
      <c r="A134" s="175" t="s">
        <v>586</v>
      </c>
      <c r="B134" s="173" t="s">
        <v>587</v>
      </c>
      <c r="C134" s="101"/>
    </row>
    <row r="135" spans="1:3" s="96" customFormat="1" ht="63" hidden="1">
      <c r="A135" s="175" t="s">
        <v>588</v>
      </c>
      <c r="B135" s="173" t="s">
        <v>589</v>
      </c>
      <c r="C135" s="101"/>
    </row>
    <row r="136" spans="1:3" s="96" customFormat="1" ht="15.75">
      <c r="A136" s="175" t="s">
        <v>590</v>
      </c>
      <c r="B136" s="173" t="s">
        <v>591</v>
      </c>
      <c r="C136" s="101">
        <f>C137+C139+C140+C138</f>
        <v>-748.2</v>
      </c>
    </row>
    <row r="137" spans="1:3" s="96" customFormat="1" ht="63" hidden="1">
      <c r="A137" s="175" t="s">
        <v>592</v>
      </c>
      <c r="B137" s="173" t="s">
        <v>593</v>
      </c>
      <c r="C137" s="101"/>
    </row>
    <row r="138" spans="1:3" s="96" customFormat="1" ht="78.75">
      <c r="A138" s="175" t="s">
        <v>646</v>
      </c>
      <c r="B138" s="173" t="s">
        <v>647</v>
      </c>
      <c r="C138" s="101">
        <v>1416.8</v>
      </c>
    </row>
    <row r="139" spans="1:3" s="96" customFormat="1" ht="63" hidden="1">
      <c r="A139" s="175" t="s">
        <v>594</v>
      </c>
      <c r="B139" s="173" t="s">
        <v>595</v>
      </c>
      <c r="C139" s="101"/>
    </row>
    <row r="140" spans="1:3" s="96" customFormat="1" ht="31.5">
      <c r="A140" s="175" t="s">
        <v>596</v>
      </c>
      <c r="B140" s="173" t="s">
        <v>597</v>
      </c>
      <c r="C140" s="101">
        <v>-2165</v>
      </c>
    </row>
    <row r="141" spans="1:3" s="4" customFormat="1" ht="15.75">
      <c r="A141" s="185"/>
      <c r="B141" s="165" t="s">
        <v>598</v>
      </c>
      <c r="C141" s="102">
        <f>C95+C12</f>
        <v>96213.996</v>
      </c>
    </row>
    <row r="142" s="96" customFormat="1" ht="15.75">
      <c r="C142" s="138"/>
    </row>
    <row r="143" spans="1:3" s="5" customFormat="1" ht="15.75">
      <c r="A143" s="323" t="s">
        <v>599</v>
      </c>
      <c r="B143" s="323"/>
      <c r="C143" s="323"/>
    </row>
    <row r="144" s="96" customFormat="1" ht="15.75">
      <c r="C144" s="138"/>
    </row>
    <row r="145" s="96" customFormat="1" ht="15.75">
      <c r="C145" s="138"/>
    </row>
    <row r="146" s="96" customFormat="1" ht="15.75">
      <c r="C146" s="138"/>
    </row>
    <row r="147" s="96" customFormat="1" ht="15.75">
      <c r="C147" s="138"/>
    </row>
    <row r="148" s="96" customFormat="1" ht="15.75">
      <c r="C148" s="138"/>
    </row>
    <row r="149" s="96" customFormat="1" ht="15.75">
      <c r="C149" s="138"/>
    </row>
    <row r="150" s="96" customFormat="1" ht="15.75">
      <c r="C150" s="138"/>
    </row>
    <row r="151" s="96" customFormat="1" ht="15.75">
      <c r="C151" s="138"/>
    </row>
    <row r="152" s="96" customFormat="1" ht="15.75">
      <c r="C152" s="138"/>
    </row>
    <row r="153" s="96" customFormat="1" ht="15.75">
      <c r="C153" s="138"/>
    </row>
    <row r="154" s="96" customFormat="1" ht="15.75">
      <c r="C154" s="138"/>
    </row>
    <row r="155" s="96" customFormat="1" ht="15.75">
      <c r="C155" s="138"/>
    </row>
    <row r="156" s="96" customFormat="1" ht="15.75">
      <c r="C156" s="138"/>
    </row>
    <row r="157" s="96" customFormat="1" ht="15.75">
      <c r="C157" s="138"/>
    </row>
    <row r="158" s="96" customFormat="1" ht="15.75">
      <c r="C158" s="138"/>
    </row>
    <row r="159" s="96" customFormat="1" ht="15.75">
      <c r="C159" s="138"/>
    </row>
    <row r="160" s="96" customFormat="1" ht="15.75">
      <c r="C160" s="138"/>
    </row>
    <row r="161" s="96" customFormat="1" ht="15.75">
      <c r="C161" s="138"/>
    </row>
    <row r="162" s="96" customFormat="1" ht="15.75">
      <c r="C162" s="138"/>
    </row>
    <row r="163" s="96" customFormat="1" ht="15.75">
      <c r="C163" s="138"/>
    </row>
    <row r="164" s="96" customFormat="1" ht="15.75">
      <c r="C164" s="138"/>
    </row>
    <row r="165" s="96" customFormat="1" ht="15.75">
      <c r="C165" s="138"/>
    </row>
    <row r="166" s="96" customFormat="1" ht="15.75">
      <c r="C166" s="138"/>
    </row>
    <row r="167" s="96" customFormat="1" ht="15.75">
      <c r="C167" s="138"/>
    </row>
    <row r="168" s="96" customFormat="1" ht="15.75">
      <c r="C168" s="138"/>
    </row>
    <row r="169" s="96" customFormat="1" ht="15.75">
      <c r="C169" s="138"/>
    </row>
  </sheetData>
  <sheetProtection/>
  <mergeCells count="9">
    <mergeCell ref="A8:C8"/>
    <mergeCell ref="A143:C143"/>
    <mergeCell ref="A1:C1"/>
    <mergeCell ref="A2:C2"/>
    <mergeCell ref="A3:C3"/>
    <mergeCell ref="A4:C4"/>
    <mergeCell ref="A5:C5"/>
    <mergeCell ref="A7:C7"/>
    <mergeCell ref="A9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5" sqref="B5:E5"/>
    </sheetView>
  </sheetViews>
  <sheetFormatPr defaultColWidth="9.00390625" defaultRowHeight="12.75"/>
  <cols>
    <col min="1" max="1" width="6.25390625" style="146" customWidth="1"/>
    <col min="2" max="2" width="49.625" style="312" customWidth="1"/>
    <col min="3" max="3" width="11.00390625" style="146" customWidth="1"/>
    <col min="4" max="5" width="23.875" style="146" customWidth="1"/>
    <col min="6" max="16384" width="9.125" style="146" customWidth="1"/>
  </cols>
  <sheetData>
    <row r="1" spans="2:5" ht="15.75">
      <c r="B1" s="341" t="s">
        <v>693</v>
      </c>
      <c r="C1" s="341"/>
      <c r="D1" s="341"/>
      <c r="E1" s="341"/>
    </row>
    <row r="2" spans="2:5" ht="15.75">
      <c r="B2" s="341" t="s">
        <v>330</v>
      </c>
      <c r="C2" s="341"/>
      <c r="D2" s="341"/>
      <c r="E2" s="341"/>
    </row>
    <row r="3" spans="2:5" ht="15.75">
      <c r="B3" s="341" t="s">
        <v>331</v>
      </c>
      <c r="C3" s="341"/>
      <c r="D3" s="341"/>
      <c r="E3" s="341"/>
    </row>
    <row r="4" spans="2:5" ht="15.75">
      <c r="B4" s="341" t="s">
        <v>332</v>
      </c>
      <c r="C4" s="341"/>
      <c r="D4" s="341"/>
      <c r="E4" s="341"/>
    </row>
    <row r="5" spans="2:5" ht="15.75">
      <c r="B5" s="341" t="s">
        <v>748</v>
      </c>
      <c r="C5" s="341"/>
      <c r="D5" s="341"/>
      <c r="E5" s="341"/>
    </row>
    <row r="6" spans="2:5" ht="15.75">
      <c r="B6" s="341" t="s">
        <v>747</v>
      </c>
      <c r="C6" s="341"/>
      <c r="D6" s="341"/>
      <c r="E6" s="341"/>
    </row>
    <row r="7" spans="2:5" ht="15.75">
      <c r="B7" s="341" t="s">
        <v>363</v>
      </c>
      <c r="C7" s="341"/>
      <c r="D7" s="341"/>
      <c r="E7" s="341"/>
    </row>
    <row r="8" spans="2:5" ht="15.75">
      <c r="B8" s="307"/>
      <c r="C8" s="147"/>
      <c r="D8" s="147"/>
      <c r="E8" s="147"/>
    </row>
    <row r="9" spans="2:5" ht="37.5" customHeight="1">
      <c r="B9" s="343" t="s">
        <v>700</v>
      </c>
      <c r="C9" s="343"/>
      <c r="D9" s="343"/>
      <c r="E9" s="343"/>
    </row>
    <row r="10" spans="2:5" ht="15.75">
      <c r="B10" s="311"/>
      <c r="C10" s="148"/>
      <c r="D10" s="148"/>
      <c r="E10" s="149" t="s">
        <v>333</v>
      </c>
    </row>
    <row r="11" spans="1:5" ht="12" customHeight="1">
      <c r="A11" s="351" t="s">
        <v>694</v>
      </c>
      <c r="B11" s="352" t="s">
        <v>695</v>
      </c>
      <c r="C11" s="347" t="s">
        <v>696</v>
      </c>
      <c r="D11" s="349" t="s">
        <v>698</v>
      </c>
      <c r="E11" s="350"/>
    </row>
    <row r="12" spans="1:5" ht="63">
      <c r="A12" s="351"/>
      <c r="B12" s="352"/>
      <c r="C12" s="348"/>
      <c r="D12" s="309" t="s">
        <v>699</v>
      </c>
      <c r="E12" s="309" t="s">
        <v>697</v>
      </c>
    </row>
    <row r="13" spans="1:5" ht="15.75">
      <c r="A13" s="308">
        <v>1</v>
      </c>
      <c r="B13" s="151" t="s">
        <v>716</v>
      </c>
      <c r="C13" s="314">
        <f>D13+E13</f>
        <v>500</v>
      </c>
      <c r="D13" s="314">
        <v>350</v>
      </c>
      <c r="E13" s="315">
        <v>150</v>
      </c>
    </row>
    <row r="14" spans="1:5" ht="15.75">
      <c r="A14" s="308">
        <v>2</v>
      </c>
      <c r="B14" s="151" t="s">
        <v>701</v>
      </c>
      <c r="C14" s="314">
        <f aca="true" t="shared" si="0" ref="C14:C28">D14+E14</f>
        <v>500</v>
      </c>
      <c r="D14" s="314">
        <v>250</v>
      </c>
      <c r="E14" s="315">
        <v>250</v>
      </c>
    </row>
    <row r="15" spans="1:5" ht="15.75">
      <c r="A15" s="308">
        <v>3</v>
      </c>
      <c r="B15" s="151" t="s">
        <v>702</v>
      </c>
      <c r="C15" s="314">
        <f t="shared" si="0"/>
        <v>500</v>
      </c>
      <c r="D15" s="314">
        <v>324</v>
      </c>
      <c r="E15" s="315">
        <v>176</v>
      </c>
    </row>
    <row r="16" spans="1:5" ht="15.75">
      <c r="A16" s="308">
        <v>4</v>
      </c>
      <c r="B16" s="151" t="s">
        <v>703</v>
      </c>
      <c r="C16" s="314">
        <f t="shared" si="0"/>
        <v>500</v>
      </c>
      <c r="D16" s="314">
        <v>300</v>
      </c>
      <c r="E16" s="315">
        <v>200</v>
      </c>
    </row>
    <row r="17" spans="1:5" ht="15.75">
      <c r="A17" s="308">
        <v>5</v>
      </c>
      <c r="B17" s="151" t="s">
        <v>704</v>
      </c>
      <c r="C17" s="314">
        <f t="shared" si="0"/>
        <v>500</v>
      </c>
      <c r="D17" s="314">
        <v>300</v>
      </c>
      <c r="E17" s="315">
        <v>200</v>
      </c>
    </row>
    <row r="18" spans="1:5" ht="15.75">
      <c r="A18" s="308">
        <v>6</v>
      </c>
      <c r="B18" s="151" t="s">
        <v>705</v>
      </c>
      <c r="C18" s="314">
        <f t="shared" si="0"/>
        <v>500</v>
      </c>
      <c r="D18" s="314">
        <v>500</v>
      </c>
      <c r="E18" s="315"/>
    </row>
    <row r="19" spans="1:5" ht="15.75">
      <c r="A19" s="308">
        <v>7</v>
      </c>
      <c r="B19" s="151" t="s">
        <v>706</v>
      </c>
      <c r="C19" s="314">
        <f t="shared" si="0"/>
        <v>600</v>
      </c>
      <c r="D19" s="314">
        <v>300</v>
      </c>
      <c r="E19" s="315">
        <v>300</v>
      </c>
    </row>
    <row r="20" spans="1:5" ht="15.75">
      <c r="A20" s="308">
        <v>8</v>
      </c>
      <c r="B20" s="151" t="s">
        <v>707</v>
      </c>
      <c r="C20" s="314">
        <f t="shared" si="0"/>
        <v>500</v>
      </c>
      <c r="D20" s="314">
        <v>360</v>
      </c>
      <c r="E20" s="315">
        <v>140</v>
      </c>
    </row>
    <row r="21" spans="1:5" ht="15.75">
      <c r="A21" s="308">
        <v>9</v>
      </c>
      <c r="B21" s="151" t="s">
        <v>708</v>
      </c>
      <c r="C21" s="314">
        <f t="shared" si="0"/>
        <v>500</v>
      </c>
      <c r="D21" s="314">
        <v>400</v>
      </c>
      <c r="E21" s="315">
        <v>100</v>
      </c>
    </row>
    <row r="22" spans="1:5" ht="15.75">
      <c r="A22" s="308">
        <v>10</v>
      </c>
      <c r="B22" s="151" t="s">
        <v>709</v>
      </c>
      <c r="C22" s="314">
        <f t="shared" si="0"/>
        <v>500</v>
      </c>
      <c r="D22" s="314">
        <v>200</v>
      </c>
      <c r="E22" s="315">
        <v>300</v>
      </c>
    </row>
    <row r="23" spans="1:5" ht="15.75">
      <c r="A23" s="308">
        <v>11</v>
      </c>
      <c r="B23" s="151" t="s">
        <v>710</v>
      </c>
      <c r="C23" s="314">
        <f t="shared" si="0"/>
        <v>500</v>
      </c>
      <c r="D23" s="314">
        <v>500</v>
      </c>
      <c r="E23" s="315"/>
    </row>
    <row r="24" spans="1:5" ht="15.75">
      <c r="A24" s="308">
        <v>12</v>
      </c>
      <c r="B24" s="151" t="s">
        <v>711</v>
      </c>
      <c r="C24" s="314">
        <f t="shared" si="0"/>
        <v>500</v>
      </c>
      <c r="D24" s="314">
        <v>500</v>
      </c>
      <c r="E24" s="315"/>
    </row>
    <row r="25" spans="1:5" ht="15.75">
      <c r="A25" s="308">
        <v>13</v>
      </c>
      <c r="B25" s="151" t="s">
        <v>712</v>
      </c>
      <c r="C25" s="314">
        <f t="shared" si="0"/>
        <v>500</v>
      </c>
      <c r="D25" s="314">
        <v>250</v>
      </c>
      <c r="E25" s="315">
        <v>250</v>
      </c>
    </row>
    <row r="26" spans="1:5" ht="15.75">
      <c r="A26" s="308">
        <v>14</v>
      </c>
      <c r="B26" s="151" t="s">
        <v>713</v>
      </c>
      <c r="C26" s="314">
        <f t="shared" si="0"/>
        <v>500</v>
      </c>
      <c r="D26" s="314">
        <v>500</v>
      </c>
      <c r="E26" s="315"/>
    </row>
    <row r="27" spans="1:5" ht="15.75">
      <c r="A27" s="308">
        <v>15</v>
      </c>
      <c r="B27" s="151" t="s">
        <v>714</v>
      </c>
      <c r="C27" s="314">
        <f t="shared" si="0"/>
        <v>500</v>
      </c>
      <c r="D27" s="314">
        <v>500</v>
      </c>
      <c r="E27" s="315"/>
    </row>
    <row r="28" spans="1:5" ht="15.75">
      <c r="A28" s="308">
        <v>16</v>
      </c>
      <c r="B28" s="151" t="s">
        <v>715</v>
      </c>
      <c r="C28" s="314">
        <f t="shared" si="0"/>
        <v>500</v>
      </c>
      <c r="D28" s="314">
        <v>401</v>
      </c>
      <c r="E28" s="315">
        <v>99</v>
      </c>
    </row>
    <row r="29" spans="1:5" ht="15.75">
      <c r="A29" s="310"/>
      <c r="B29" s="313" t="s">
        <v>338</v>
      </c>
      <c r="C29" s="316">
        <f>SUM(C13:C28)</f>
        <v>8100</v>
      </c>
      <c r="D29" s="316">
        <f>SUM(D13:D28)</f>
        <v>5935</v>
      </c>
      <c r="E29" s="316">
        <f>SUM(E13:E28)</f>
        <v>2165</v>
      </c>
    </row>
    <row r="30" spans="2:5" ht="15.75">
      <c r="B30" s="307"/>
      <c r="C30" s="147"/>
      <c r="D30" s="147"/>
      <c r="E30" s="147"/>
    </row>
    <row r="31" spans="2:5" ht="15.75">
      <c r="B31" s="342" t="s">
        <v>339</v>
      </c>
      <c r="C31" s="342"/>
      <c r="D31" s="341"/>
      <c r="E31" s="341"/>
    </row>
  </sheetData>
  <sheetProtection/>
  <mergeCells count="13">
    <mergeCell ref="B1:E1"/>
    <mergeCell ref="B2:E2"/>
    <mergeCell ref="B3:E3"/>
    <mergeCell ref="B4:E4"/>
    <mergeCell ref="B5:E5"/>
    <mergeCell ref="B6:E6"/>
    <mergeCell ref="B31:E31"/>
    <mergeCell ref="C11:C12"/>
    <mergeCell ref="D11:E11"/>
    <mergeCell ref="A11:A12"/>
    <mergeCell ref="B7:E7"/>
    <mergeCell ref="B9:E9"/>
    <mergeCell ref="B11:B1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5" sqref="A5:M5"/>
    </sheetView>
  </sheetViews>
  <sheetFormatPr defaultColWidth="8.875" defaultRowHeight="12.75"/>
  <cols>
    <col min="1" max="1" width="8.875" style="317" customWidth="1"/>
    <col min="2" max="6" width="6.75390625" style="317" customWidth="1"/>
    <col min="7" max="7" width="14.25390625" style="317" customWidth="1"/>
    <col min="8" max="13" width="8.875" style="317" customWidth="1"/>
    <col min="14" max="16384" width="8.875" style="317" customWidth="1"/>
  </cols>
  <sheetData>
    <row r="1" spans="1:13" ht="15.75">
      <c r="A1" s="355" t="s">
        <v>726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15.75">
      <c r="A2" s="355" t="s">
        <v>723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</row>
    <row r="3" spans="1:13" ht="15.75">
      <c r="A3" s="355" t="s">
        <v>724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</row>
    <row r="4" spans="1:13" ht="15.75">
      <c r="A4" s="355" t="s">
        <v>725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</row>
    <row r="5" spans="1:13" ht="15.75">
      <c r="A5" s="355" t="s">
        <v>749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</row>
    <row r="6" spans="1:13" ht="15.75">
      <c r="A6" s="356"/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</row>
    <row r="7" spans="1:13" ht="18.75">
      <c r="A7" s="354" t="s">
        <v>717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</row>
    <row r="8" spans="1:13" ht="18.75">
      <c r="A8" s="321"/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</row>
    <row r="9" spans="12:13" ht="15.75">
      <c r="L9" s="353" t="s">
        <v>333</v>
      </c>
      <c r="M9" s="353"/>
    </row>
    <row r="10" spans="1:13" ht="51" customHeight="1">
      <c r="A10" s="357" t="s">
        <v>694</v>
      </c>
      <c r="B10" s="357" t="s">
        <v>695</v>
      </c>
      <c r="C10" s="357"/>
      <c r="D10" s="357"/>
      <c r="E10" s="357"/>
      <c r="F10" s="357"/>
      <c r="G10" s="358" t="s">
        <v>696</v>
      </c>
      <c r="H10" s="357" t="s">
        <v>718</v>
      </c>
      <c r="I10" s="357"/>
      <c r="J10" s="357"/>
      <c r="K10" s="357"/>
      <c r="L10" s="357"/>
      <c r="M10" s="357"/>
    </row>
    <row r="11" spans="1:13" ht="30.75" customHeight="1">
      <c r="A11" s="357"/>
      <c r="B11" s="357"/>
      <c r="C11" s="357"/>
      <c r="D11" s="357"/>
      <c r="E11" s="357"/>
      <c r="F11" s="357"/>
      <c r="G11" s="359"/>
      <c r="H11" s="357" t="s">
        <v>719</v>
      </c>
      <c r="I11" s="357"/>
      <c r="J11" s="357"/>
      <c r="K11" s="357" t="s">
        <v>720</v>
      </c>
      <c r="L11" s="357"/>
      <c r="M11" s="357"/>
    </row>
    <row r="12" spans="1:13" ht="15.75">
      <c r="A12" s="320">
        <v>1</v>
      </c>
      <c r="B12" s="357" t="s">
        <v>721</v>
      </c>
      <c r="C12" s="357"/>
      <c r="D12" s="357"/>
      <c r="E12" s="357"/>
      <c r="F12" s="357"/>
      <c r="G12" s="318">
        <f>H12+K12</f>
        <v>14324.196</v>
      </c>
      <c r="H12" s="363">
        <v>6187.35139</v>
      </c>
      <c r="I12" s="364"/>
      <c r="J12" s="365"/>
      <c r="K12" s="363">
        <v>8136.84461</v>
      </c>
      <c r="L12" s="364"/>
      <c r="M12" s="365"/>
    </row>
    <row r="13" spans="1:13" ht="15.75">
      <c r="A13" s="360" t="s">
        <v>338</v>
      </c>
      <c r="B13" s="361"/>
      <c r="C13" s="361"/>
      <c r="D13" s="361"/>
      <c r="E13" s="361"/>
      <c r="F13" s="362"/>
      <c r="G13" s="319">
        <f>G12</f>
        <v>14324.196</v>
      </c>
      <c r="H13" s="366">
        <f>H12</f>
        <v>6187.35139</v>
      </c>
      <c r="I13" s="367"/>
      <c r="J13" s="368"/>
      <c r="K13" s="366">
        <f>K12</f>
        <v>8136.84461</v>
      </c>
      <c r="L13" s="367"/>
      <c r="M13" s="368"/>
    </row>
    <row r="15" spans="1:13" ht="15.75">
      <c r="A15" s="356" t="s">
        <v>722</v>
      </c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</row>
  </sheetData>
  <sheetProtection/>
  <mergeCells count="21">
    <mergeCell ref="A15:M15"/>
    <mergeCell ref="B12:F12"/>
    <mergeCell ref="A13:F13"/>
    <mergeCell ref="H12:J12"/>
    <mergeCell ref="K12:M12"/>
    <mergeCell ref="K13:M13"/>
    <mergeCell ref="H13:J13"/>
    <mergeCell ref="H10:M10"/>
    <mergeCell ref="H11:J11"/>
    <mergeCell ref="K11:M11"/>
    <mergeCell ref="A10:A11"/>
    <mergeCell ref="B10:F11"/>
    <mergeCell ref="G10:G11"/>
    <mergeCell ref="L9:M9"/>
    <mergeCell ref="A7:M7"/>
    <mergeCell ref="A1:M1"/>
    <mergeCell ref="A2:M2"/>
    <mergeCell ref="A3:M3"/>
    <mergeCell ref="A4:M4"/>
    <mergeCell ref="A5:M5"/>
    <mergeCell ref="A6:M6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3"/>
  <sheetViews>
    <sheetView zoomScalePageLayoutView="0" workbookViewId="0" topLeftCell="A1">
      <selection activeCell="A133" sqref="A133:D133"/>
    </sheetView>
  </sheetViews>
  <sheetFormatPr defaultColWidth="9.00390625" defaultRowHeight="12.75"/>
  <cols>
    <col min="1" max="1" width="24.875" style="187" customWidth="1"/>
    <col min="2" max="2" width="61.125" style="188" customWidth="1"/>
    <col min="3" max="3" width="13.25390625" style="187" customWidth="1"/>
    <col min="4" max="4" width="11.625" style="187" customWidth="1"/>
    <col min="5" max="16384" width="9.125" style="187" customWidth="1"/>
  </cols>
  <sheetData>
    <row r="1" spans="1:4" ht="15.75">
      <c r="A1" s="329" t="s">
        <v>672</v>
      </c>
      <c r="B1" s="329"/>
      <c r="C1" s="329"/>
      <c r="D1" s="329"/>
    </row>
    <row r="2" spans="1:4" ht="15.75">
      <c r="A2" s="329" t="s">
        <v>671</v>
      </c>
      <c r="B2" s="329"/>
      <c r="C2" s="329"/>
      <c r="D2" s="329"/>
    </row>
    <row r="3" spans="1:4" ht="15.75">
      <c r="A3" s="329" t="s">
        <v>673</v>
      </c>
      <c r="B3" s="329"/>
      <c r="C3" s="329"/>
      <c r="D3" s="329"/>
    </row>
    <row r="4" spans="1:4" ht="15.75">
      <c r="A4" s="329" t="s">
        <v>662</v>
      </c>
      <c r="B4" s="329"/>
      <c r="C4" s="329"/>
      <c r="D4" s="329"/>
    </row>
    <row r="5" spans="1:4" ht="15.75">
      <c r="A5" s="329" t="s">
        <v>735</v>
      </c>
      <c r="B5" s="329"/>
      <c r="C5" s="329"/>
      <c r="D5" s="329"/>
    </row>
    <row r="7" spans="1:4" ht="15.75">
      <c r="A7" s="325" t="s">
        <v>677</v>
      </c>
      <c r="B7" s="325"/>
      <c r="C7" s="325"/>
      <c r="D7" s="326"/>
    </row>
    <row r="8" spans="1:4" ht="15.75">
      <c r="A8" s="325" t="s">
        <v>626</v>
      </c>
      <c r="B8" s="325"/>
      <c r="C8" s="325"/>
      <c r="D8" s="326"/>
    </row>
    <row r="9" spans="1:4" s="305" customFormat="1" ht="15.75">
      <c r="A9" s="325" t="s">
        <v>679</v>
      </c>
      <c r="B9" s="325"/>
      <c r="C9" s="325"/>
      <c r="D9" s="325"/>
    </row>
    <row r="10" spans="3:4" ht="16.5" thickBot="1">
      <c r="C10" s="327" t="s">
        <v>90</v>
      </c>
      <c r="D10" s="327"/>
    </row>
    <row r="11" spans="1:4" ht="16.5" thickBot="1">
      <c r="A11" s="189" t="s">
        <v>334</v>
      </c>
      <c r="B11" s="189" t="s">
        <v>335</v>
      </c>
      <c r="C11" s="190">
        <v>2016</v>
      </c>
      <c r="D11" s="190">
        <v>2017</v>
      </c>
    </row>
    <row r="12" spans="1:4" s="96" customFormat="1" ht="15.75" hidden="1">
      <c r="A12" s="175" t="s">
        <v>365</v>
      </c>
      <c r="B12" s="173" t="s">
        <v>366</v>
      </c>
      <c r="C12" s="174">
        <f>C13+C25+C43+C46+C58+C66+C76+C93+C69+C40+C19</f>
        <v>0</v>
      </c>
      <c r="D12" s="174">
        <f>D13+D25+D43+D46+D58+D66+D76+D93+D69+D40+D19</f>
        <v>0</v>
      </c>
    </row>
    <row r="13" spans="1:4" s="96" customFormat="1" ht="15.75" hidden="1">
      <c r="A13" s="175" t="s">
        <v>367</v>
      </c>
      <c r="B13" s="176" t="s">
        <v>368</v>
      </c>
      <c r="C13" s="174">
        <f>C14</f>
        <v>0</v>
      </c>
      <c r="D13" s="174">
        <f>D14</f>
        <v>0</v>
      </c>
    </row>
    <row r="14" spans="1:4" s="96" customFormat="1" ht="15.75" hidden="1">
      <c r="A14" s="175" t="s">
        <v>369</v>
      </c>
      <c r="B14" s="173" t="s">
        <v>370</v>
      </c>
      <c r="C14" s="174">
        <f>C15+C16+C17+C18</f>
        <v>0</v>
      </c>
      <c r="D14" s="174">
        <f>D15+D16+D17+D18</f>
        <v>0</v>
      </c>
    </row>
    <row r="15" spans="1:4" s="96" customFormat="1" ht="78.75" hidden="1">
      <c r="A15" s="175" t="s">
        <v>371</v>
      </c>
      <c r="B15" s="177" t="s">
        <v>372</v>
      </c>
      <c r="C15" s="178"/>
      <c r="D15" s="178"/>
    </row>
    <row r="16" spans="1:4" s="96" customFormat="1" ht="126" hidden="1">
      <c r="A16" s="175" t="s">
        <v>373</v>
      </c>
      <c r="B16" s="177" t="s">
        <v>374</v>
      </c>
      <c r="C16" s="178"/>
      <c r="D16" s="178"/>
    </row>
    <row r="17" spans="1:4" s="96" customFormat="1" ht="47.25" hidden="1">
      <c r="A17" s="175" t="s">
        <v>375</v>
      </c>
      <c r="B17" s="173" t="s">
        <v>376</v>
      </c>
      <c r="C17" s="178"/>
      <c r="D17" s="178"/>
    </row>
    <row r="18" spans="1:4" s="96" customFormat="1" ht="94.5" hidden="1">
      <c r="A18" s="175" t="s">
        <v>377</v>
      </c>
      <c r="B18" s="177" t="s">
        <v>378</v>
      </c>
      <c r="C18" s="178"/>
      <c r="D18" s="178"/>
    </row>
    <row r="19" spans="1:4" s="96" customFormat="1" ht="47.25" hidden="1">
      <c r="A19" s="175" t="s">
        <v>379</v>
      </c>
      <c r="B19" s="177" t="s">
        <v>380</v>
      </c>
      <c r="C19" s="174">
        <f>C20</f>
        <v>0</v>
      </c>
      <c r="D19" s="174">
        <f>D20</f>
        <v>0</v>
      </c>
    </row>
    <row r="20" spans="1:4" s="96" customFormat="1" ht="31.5" hidden="1">
      <c r="A20" s="175" t="s">
        <v>381</v>
      </c>
      <c r="B20" s="177" t="s">
        <v>382</v>
      </c>
      <c r="C20" s="174">
        <f>C21+C22+C23+C24</f>
        <v>0</v>
      </c>
      <c r="D20" s="174">
        <f>D21+D22+D23+D24</f>
        <v>0</v>
      </c>
    </row>
    <row r="21" spans="1:4" s="96" customFormat="1" ht="78.75" hidden="1">
      <c r="A21" s="175" t="s">
        <v>383</v>
      </c>
      <c r="B21" s="173" t="s">
        <v>384</v>
      </c>
      <c r="C21" s="178"/>
      <c r="D21" s="178"/>
    </row>
    <row r="22" spans="1:4" s="96" customFormat="1" ht="94.5" hidden="1">
      <c r="A22" s="175" t="s">
        <v>385</v>
      </c>
      <c r="B22" s="177" t="s">
        <v>386</v>
      </c>
      <c r="C22" s="178"/>
      <c r="D22" s="178"/>
    </row>
    <row r="23" spans="1:4" s="96" customFormat="1" ht="78.75" hidden="1">
      <c r="A23" s="175" t="s">
        <v>387</v>
      </c>
      <c r="B23" s="173" t="s">
        <v>388</v>
      </c>
      <c r="C23" s="178"/>
      <c r="D23" s="178"/>
    </row>
    <row r="24" spans="1:4" s="96" customFormat="1" ht="78.75" hidden="1">
      <c r="A24" s="175" t="s">
        <v>389</v>
      </c>
      <c r="B24" s="173" t="s">
        <v>390</v>
      </c>
      <c r="C24" s="178"/>
      <c r="D24" s="178"/>
    </row>
    <row r="25" spans="1:4" s="96" customFormat="1" ht="15.75" hidden="1">
      <c r="A25" s="175" t="s">
        <v>391</v>
      </c>
      <c r="B25" s="173" t="s">
        <v>392</v>
      </c>
      <c r="C25" s="174">
        <f>C26+C34+C36+C38</f>
        <v>0</v>
      </c>
      <c r="D25" s="174">
        <f>D26+D34+D36+D38</f>
        <v>0</v>
      </c>
    </row>
    <row r="26" spans="1:4" s="96" customFormat="1" ht="31.5" hidden="1">
      <c r="A26" s="175" t="s">
        <v>393</v>
      </c>
      <c r="B26" s="173" t="s">
        <v>394</v>
      </c>
      <c r="C26" s="174">
        <f>C27+C30+C33</f>
        <v>0</v>
      </c>
      <c r="D26" s="174">
        <f>D27+D30+D33</f>
        <v>0</v>
      </c>
    </row>
    <row r="27" spans="1:4" s="96" customFormat="1" ht="31.5" hidden="1">
      <c r="A27" s="175" t="s">
        <v>395</v>
      </c>
      <c r="B27" s="173" t="s">
        <v>396</v>
      </c>
      <c r="C27" s="174">
        <f>C28+C29</f>
        <v>0</v>
      </c>
      <c r="D27" s="174">
        <f>D28+D29</f>
        <v>0</v>
      </c>
    </row>
    <row r="28" spans="1:4" s="96" customFormat="1" ht="31.5" hidden="1">
      <c r="A28" s="175" t="s">
        <v>397</v>
      </c>
      <c r="B28" s="173" t="s">
        <v>396</v>
      </c>
      <c r="C28" s="178"/>
      <c r="D28" s="178"/>
    </row>
    <row r="29" spans="1:4" s="96" customFormat="1" ht="47.25" hidden="1">
      <c r="A29" s="175" t="s">
        <v>398</v>
      </c>
      <c r="B29" s="173" t="s">
        <v>399</v>
      </c>
      <c r="C29" s="178"/>
      <c r="D29" s="178"/>
    </row>
    <row r="30" spans="1:4" s="96" customFormat="1" ht="47.25" hidden="1">
      <c r="A30" s="175" t="s">
        <v>400</v>
      </c>
      <c r="B30" s="173" t="s">
        <v>401</v>
      </c>
      <c r="C30" s="174">
        <f>C31+C32</f>
        <v>0</v>
      </c>
      <c r="D30" s="174">
        <f>D31+D32</f>
        <v>0</v>
      </c>
    </row>
    <row r="31" spans="1:4" s="96" customFormat="1" ht="47.25" hidden="1">
      <c r="A31" s="175" t="s">
        <v>402</v>
      </c>
      <c r="B31" s="173" t="s">
        <v>401</v>
      </c>
      <c r="C31" s="178"/>
      <c r="D31" s="178"/>
    </row>
    <row r="32" spans="1:4" s="96" customFormat="1" ht="63" hidden="1">
      <c r="A32" s="175" t="s">
        <v>403</v>
      </c>
      <c r="B32" s="173" t="s">
        <v>404</v>
      </c>
      <c r="C32" s="178"/>
      <c r="D32" s="178"/>
    </row>
    <row r="33" spans="1:4" s="96" customFormat="1" ht="31.5" hidden="1">
      <c r="A33" s="175" t="s">
        <v>405</v>
      </c>
      <c r="B33" s="173" t="s">
        <v>406</v>
      </c>
      <c r="C33" s="178"/>
      <c r="D33" s="178"/>
    </row>
    <row r="34" spans="1:4" s="96" customFormat="1" ht="31.5" hidden="1">
      <c r="A34" s="175" t="s">
        <v>407</v>
      </c>
      <c r="B34" s="173" t="s">
        <v>408</v>
      </c>
      <c r="C34" s="174">
        <f>C35</f>
        <v>0</v>
      </c>
      <c r="D34" s="174">
        <f>D35</f>
        <v>0</v>
      </c>
    </row>
    <row r="35" spans="1:4" s="96" customFormat="1" ht="31.5" hidden="1">
      <c r="A35" s="175" t="s">
        <v>409</v>
      </c>
      <c r="B35" s="173" t="s">
        <v>408</v>
      </c>
      <c r="C35" s="178"/>
      <c r="D35" s="178"/>
    </row>
    <row r="36" spans="1:4" s="96" customFormat="1" ht="15.75" hidden="1">
      <c r="A36" s="175" t="s">
        <v>410</v>
      </c>
      <c r="B36" s="173" t="s">
        <v>411</v>
      </c>
      <c r="C36" s="174">
        <f>C37</f>
        <v>0</v>
      </c>
      <c r="D36" s="174">
        <f>D37</f>
        <v>0</v>
      </c>
    </row>
    <row r="37" spans="1:4" s="96" customFormat="1" ht="15.75" hidden="1">
      <c r="A37" s="175" t="s">
        <v>412</v>
      </c>
      <c r="B37" s="173" t="s">
        <v>411</v>
      </c>
      <c r="C37" s="178"/>
      <c r="D37" s="178"/>
    </row>
    <row r="38" spans="1:4" s="96" customFormat="1" ht="31.5" hidden="1">
      <c r="A38" s="179" t="s">
        <v>413</v>
      </c>
      <c r="B38" s="173" t="s">
        <v>414</v>
      </c>
      <c r="C38" s="174">
        <f>C39</f>
        <v>0</v>
      </c>
      <c r="D38" s="174">
        <f>D39</f>
        <v>0</v>
      </c>
    </row>
    <row r="39" spans="1:4" s="96" customFormat="1" ht="47.25" hidden="1">
      <c r="A39" s="175" t="s">
        <v>415</v>
      </c>
      <c r="B39" s="173" t="s">
        <v>416</v>
      </c>
      <c r="C39" s="178"/>
      <c r="D39" s="178"/>
    </row>
    <row r="40" spans="1:4" s="96" customFormat="1" ht="31.5" hidden="1">
      <c r="A40" s="175" t="s">
        <v>417</v>
      </c>
      <c r="B40" s="173" t="s">
        <v>418</v>
      </c>
      <c r="C40" s="174">
        <f>C41</f>
        <v>0</v>
      </c>
      <c r="D40" s="174">
        <f>D41</f>
        <v>0</v>
      </c>
    </row>
    <row r="41" spans="1:4" s="96" customFormat="1" ht="15.75" hidden="1">
      <c r="A41" s="175" t="s">
        <v>419</v>
      </c>
      <c r="B41" s="173" t="s">
        <v>420</v>
      </c>
      <c r="C41" s="174">
        <f>C42</f>
        <v>0</v>
      </c>
      <c r="D41" s="174">
        <f>D42</f>
        <v>0</v>
      </c>
    </row>
    <row r="42" spans="1:4" s="96" customFormat="1" ht="31.5" hidden="1">
      <c r="A42" s="175" t="s">
        <v>421</v>
      </c>
      <c r="B42" s="173" t="s">
        <v>422</v>
      </c>
      <c r="C42" s="178"/>
      <c r="D42" s="178"/>
    </row>
    <row r="43" spans="1:4" s="96" customFormat="1" ht="15.75" hidden="1">
      <c r="A43" s="175" t="s">
        <v>423</v>
      </c>
      <c r="B43" s="173" t="s">
        <v>424</v>
      </c>
      <c r="C43" s="174">
        <f>C44+C45</f>
        <v>0</v>
      </c>
      <c r="D43" s="174">
        <f>D44+D45</f>
        <v>0</v>
      </c>
    </row>
    <row r="44" spans="1:4" s="96" customFormat="1" ht="47.25" hidden="1">
      <c r="A44" s="175" t="s">
        <v>425</v>
      </c>
      <c r="B44" s="173" t="s">
        <v>426</v>
      </c>
      <c r="C44" s="178"/>
      <c r="D44" s="178"/>
    </row>
    <row r="45" spans="1:4" s="96" customFormat="1" ht="31.5" hidden="1">
      <c r="A45" s="175" t="s">
        <v>427</v>
      </c>
      <c r="B45" s="173" t="s">
        <v>428</v>
      </c>
      <c r="C45" s="178"/>
      <c r="D45" s="178"/>
    </row>
    <row r="46" spans="1:4" s="96" customFormat="1" ht="47.25" hidden="1">
      <c r="A46" s="175" t="s">
        <v>429</v>
      </c>
      <c r="B46" s="173" t="s">
        <v>430</v>
      </c>
      <c r="C46" s="174">
        <f>C47+C56</f>
        <v>0</v>
      </c>
      <c r="D46" s="174">
        <f>D47+D56</f>
        <v>0</v>
      </c>
    </row>
    <row r="47" spans="1:4" s="96" customFormat="1" ht="94.5" hidden="1">
      <c r="A47" s="175" t="s">
        <v>431</v>
      </c>
      <c r="B47" s="177" t="s">
        <v>432</v>
      </c>
      <c r="C47" s="174">
        <f>C48+C51+C53+C54</f>
        <v>0</v>
      </c>
      <c r="D47" s="174">
        <f>D48+D51+D53+D54</f>
        <v>0</v>
      </c>
    </row>
    <row r="48" spans="1:4" s="96" customFormat="1" ht="78.75" hidden="1">
      <c r="A48" s="175" t="s">
        <v>433</v>
      </c>
      <c r="B48" s="173" t="s">
        <v>434</v>
      </c>
      <c r="C48" s="174">
        <f>C49+C50</f>
        <v>0</v>
      </c>
      <c r="D48" s="174">
        <f>D49+D50</f>
        <v>0</v>
      </c>
    </row>
    <row r="49" spans="1:4" s="96" customFormat="1" ht="94.5" hidden="1">
      <c r="A49" s="175" t="s">
        <v>435</v>
      </c>
      <c r="B49" s="180" t="s">
        <v>436</v>
      </c>
      <c r="C49" s="178"/>
      <c r="D49" s="178"/>
    </row>
    <row r="50" spans="1:4" s="96" customFormat="1" ht="94.5" hidden="1">
      <c r="A50" s="175" t="s">
        <v>437</v>
      </c>
      <c r="B50" s="180" t="s">
        <v>438</v>
      </c>
      <c r="C50" s="178"/>
      <c r="D50" s="178"/>
    </row>
    <row r="51" spans="1:4" s="96" customFormat="1" ht="94.5" hidden="1">
      <c r="A51" s="175" t="s">
        <v>439</v>
      </c>
      <c r="B51" s="177" t="s">
        <v>440</v>
      </c>
      <c r="C51" s="174">
        <f>C52</f>
        <v>0</v>
      </c>
      <c r="D51" s="174">
        <f>D52</f>
        <v>0</v>
      </c>
    </row>
    <row r="52" spans="1:4" s="96" customFormat="1" ht="94.5" hidden="1">
      <c r="A52" s="175" t="s">
        <v>441</v>
      </c>
      <c r="B52" s="173" t="s">
        <v>442</v>
      </c>
      <c r="C52" s="178"/>
      <c r="D52" s="178"/>
    </row>
    <row r="53" spans="1:4" s="96" customFormat="1" ht="78.75" hidden="1">
      <c r="A53" s="175" t="s">
        <v>443</v>
      </c>
      <c r="B53" s="173" t="s">
        <v>444</v>
      </c>
      <c r="C53" s="178"/>
      <c r="D53" s="178"/>
    </row>
    <row r="54" spans="1:4" s="96" customFormat="1" ht="47.25" hidden="1">
      <c r="A54" s="175" t="s">
        <v>445</v>
      </c>
      <c r="B54" s="173" t="s">
        <v>446</v>
      </c>
      <c r="C54" s="174">
        <f>C55</f>
        <v>0</v>
      </c>
      <c r="D54" s="174">
        <f>D55</f>
        <v>0</v>
      </c>
    </row>
    <row r="55" spans="1:4" s="96" customFormat="1" ht="47.25" hidden="1">
      <c r="A55" s="175" t="s">
        <v>447</v>
      </c>
      <c r="B55" s="173" t="s">
        <v>448</v>
      </c>
      <c r="C55" s="178"/>
      <c r="D55" s="178"/>
    </row>
    <row r="56" spans="1:4" s="96" customFormat="1" ht="31.5" hidden="1">
      <c r="A56" s="175" t="s">
        <v>449</v>
      </c>
      <c r="B56" s="173" t="s">
        <v>450</v>
      </c>
      <c r="C56" s="174">
        <f>C57</f>
        <v>0</v>
      </c>
      <c r="D56" s="174">
        <f>D57</f>
        <v>0</v>
      </c>
    </row>
    <row r="57" spans="1:4" s="96" customFormat="1" ht="63" hidden="1">
      <c r="A57" s="175" t="s">
        <v>451</v>
      </c>
      <c r="B57" s="173" t="s">
        <v>452</v>
      </c>
      <c r="C57" s="178"/>
      <c r="D57" s="178"/>
    </row>
    <row r="58" spans="1:4" s="96" customFormat="1" ht="31.5" hidden="1">
      <c r="A58" s="175" t="s">
        <v>453</v>
      </c>
      <c r="B58" s="173" t="s">
        <v>454</v>
      </c>
      <c r="C58" s="174">
        <f>C59</f>
        <v>0</v>
      </c>
      <c r="D58" s="174">
        <f>D59</f>
        <v>0</v>
      </c>
    </row>
    <row r="59" spans="1:4" s="96" customFormat="1" ht="15.75" hidden="1">
      <c r="A59" s="175" t="s">
        <v>455</v>
      </c>
      <c r="B59" s="173" t="s">
        <v>456</v>
      </c>
      <c r="C59" s="174">
        <f>C60+C61+C62+C63+C64+C65</f>
        <v>0</v>
      </c>
      <c r="D59" s="174">
        <f>D60+D61+D62+D63+D64+D65</f>
        <v>0</v>
      </c>
    </row>
    <row r="60" spans="1:4" s="96" customFormat="1" ht="31.5" hidden="1">
      <c r="A60" s="175" t="s">
        <v>457</v>
      </c>
      <c r="B60" s="173" t="s">
        <v>458</v>
      </c>
      <c r="C60" s="178"/>
      <c r="D60" s="178"/>
    </row>
    <row r="61" spans="1:4" s="96" customFormat="1" ht="31.5" hidden="1">
      <c r="A61" s="175" t="s">
        <v>459</v>
      </c>
      <c r="B61" s="173" t="s">
        <v>460</v>
      </c>
      <c r="C61" s="178"/>
      <c r="D61" s="178"/>
    </row>
    <row r="62" spans="1:4" s="96" customFormat="1" ht="15.75" hidden="1">
      <c r="A62" s="175" t="s">
        <v>461</v>
      </c>
      <c r="B62" s="173" t="s">
        <v>462</v>
      </c>
      <c r="C62" s="178"/>
      <c r="D62" s="178"/>
    </row>
    <row r="63" spans="1:4" s="96" customFormat="1" ht="15.75" hidden="1">
      <c r="A63" s="175" t="s">
        <v>463</v>
      </c>
      <c r="B63" s="173" t="s">
        <v>464</v>
      </c>
      <c r="C63" s="178"/>
      <c r="D63" s="178"/>
    </row>
    <row r="64" spans="1:4" s="96" customFormat="1" ht="31.5" hidden="1">
      <c r="A64" s="175" t="s">
        <v>465</v>
      </c>
      <c r="B64" s="173" t="s">
        <v>466</v>
      </c>
      <c r="C64" s="178"/>
      <c r="D64" s="178"/>
    </row>
    <row r="65" spans="1:4" s="96" customFormat="1" ht="47.25" hidden="1">
      <c r="A65" s="175" t="s">
        <v>467</v>
      </c>
      <c r="B65" s="173" t="s">
        <v>468</v>
      </c>
      <c r="C65" s="178"/>
      <c r="D65" s="178"/>
    </row>
    <row r="66" spans="1:4" s="96" customFormat="1" ht="31.5" hidden="1">
      <c r="A66" s="175" t="s">
        <v>469</v>
      </c>
      <c r="B66" s="173" t="s">
        <v>470</v>
      </c>
      <c r="C66" s="174">
        <f>C67</f>
        <v>0</v>
      </c>
      <c r="D66" s="174">
        <f>D67</f>
        <v>0</v>
      </c>
    </row>
    <row r="67" spans="1:4" s="96" customFormat="1" ht="15.75" hidden="1">
      <c r="A67" s="175" t="s">
        <v>471</v>
      </c>
      <c r="B67" s="173" t="s">
        <v>472</v>
      </c>
      <c r="C67" s="174">
        <f>C68</f>
        <v>0</v>
      </c>
      <c r="D67" s="174">
        <f>D68</f>
        <v>0</v>
      </c>
    </row>
    <row r="68" spans="1:4" s="96" customFormat="1" ht="31.5" hidden="1">
      <c r="A68" s="175" t="s">
        <v>473</v>
      </c>
      <c r="B68" s="173" t="s">
        <v>474</v>
      </c>
      <c r="C68" s="178"/>
      <c r="D68" s="178"/>
    </row>
    <row r="69" spans="1:4" s="96" customFormat="1" ht="31.5" hidden="1">
      <c r="A69" s="175" t="s">
        <v>475</v>
      </c>
      <c r="B69" s="173" t="s">
        <v>476</v>
      </c>
      <c r="C69" s="174">
        <f>C72+C70</f>
        <v>0</v>
      </c>
      <c r="D69" s="174">
        <f>D72+D70</f>
        <v>0</v>
      </c>
    </row>
    <row r="70" spans="1:4" s="96" customFormat="1" ht="94.5" hidden="1">
      <c r="A70" s="175" t="s">
        <v>477</v>
      </c>
      <c r="B70" s="181" t="s">
        <v>478</v>
      </c>
      <c r="C70" s="174">
        <f>C71</f>
        <v>0</v>
      </c>
      <c r="D70" s="174">
        <f>D71</f>
        <v>0</v>
      </c>
    </row>
    <row r="71" spans="1:4" s="96" customFormat="1" ht="78.75" hidden="1">
      <c r="A71" s="175" t="s">
        <v>479</v>
      </c>
      <c r="B71" s="173" t="s">
        <v>480</v>
      </c>
      <c r="C71" s="178"/>
      <c r="D71" s="178"/>
    </row>
    <row r="72" spans="1:4" s="96" customFormat="1" ht="31.5" hidden="1">
      <c r="A72" s="175" t="s">
        <v>481</v>
      </c>
      <c r="B72" s="182" t="s">
        <v>482</v>
      </c>
      <c r="C72" s="174">
        <f>C73</f>
        <v>0</v>
      </c>
      <c r="D72" s="174">
        <f>D73</f>
        <v>0</v>
      </c>
    </row>
    <row r="73" spans="1:4" s="96" customFormat="1" ht="31.5" hidden="1">
      <c r="A73" s="175" t="s">
        <v>483</v>
      </c>
      <c r="B73" s="173" t="s">
        <v>484</v>
      </c>
      <c r="C73" s="174">
        <f>C74+C75</f>
        <v>0</v>
      </c>
      <c r="D73" s="174">
        <f>D74+D75</f>
        <v>0</v>
      </c>
    </row>
    <row r="74" spans="1:4" s="96" customFormat="1" ht="47.25" hidden="1">
      <c r="A74" s="175" t="s">
        <v>485</v>
      </c>
      <c r="B74" s="183" t="s">
        <v>486</v>
      </c>
      <c r="C74" s="178"/>
      <c r="D74" s="178"/>
    </row>
    <row r="75" spans="1:4" s="96" customFormat="1" ht="47.25" hidden="1">
      <c r="A75" s="175" t="s">
        <v>487</v>
      </c>
      <c r="B75" s="183" t="s">
        <v>488</v>
      </c>
      <c r="C75" s="178"/>
      <c r="D75" s="178"/>
    </row>
    <row r="76" spans="1:4" s="96" customFormat="1" ht="15.75" hidden="1">
      <c r="A76" s="175" t="s">
        <v>489</v>
      </c>
      <c r="B76" s="173" t="s">
        <v>490</v>
      </c>
      <c r="C76" s="174">
        <f>SUM(C77:C92)</f>
        <v>0</v>
      </c>
      <c r="D76" s="174">
        <f>SUM(D77:D92)</f>
        <v>0</v>
      </c>
    </row>
    <row r="77" spans="1:4" s="96" customFormat="1" ht="78.75" hidden="1">
      <c r="A77" s="175" t="s">
        <v>491</v>
      </c>
      <c r="B77" s="173" t="s">
        <v>492</v>
      </c>
      <c r="C77" s="178"/>
      <c r="D77" s="178"/>
    </row>
    <row r="78" spans="1:4" s="96" customFormat="1" ht="63" hidden="1">
      <c r="A78" s="175" t="s">
        <v>493</v>
      </c>
      <c r="B78" s="173" t="s">
        <v>494</v>
      </c>
      <c r="C78" s="178"/>
      <c r="D78" s="178"/>
    </row>
    <row r="79" spans="1:4" s="96" customFormat="1" ht="63" hidden="1">
      <c r="A79" s="175" t="s">
        <v>495</v>
      </c>
      <c r="B79" s="173" t="s">
        <v>496</v>
      </c>
      <c r="C79" s="178"/>
      <c r="D79" s="178"/>
    </row>
    <row r="80" spans="1:4" s="96" customFormat="1" ht="63" hidden="1">
      <c r="A80" s="175" t="s">
        <v>497</v>
      </c>
      <c r="B80" s="173" t="s">
        <v>498</v>
      </c>
      <c r="C80" s="178"/>
      <c r="D80" s="178"/>
    </row>
    <row r="81" spans="1:4" s="96" customFormat="1" ht="31.5" hidden="1">
      <c r="A81" s="175" t="s">
        <v>499</v>
      </c>
      <c r="B81" s="173" t="s">
        <v>500</v>
      </c>
      <c r="C81" s="178"/>
      <c r="D81" s="178"/>
    </row>
    <row r="82" spans="1:4" s="96" customFormat="1" ht="47.25" hidden="1">
      <c r="A82" s="175" t="s">
        <v>501</v>
      </c>
      <c r="B82" s="173" t="s">
        <v>502</v>
      </c>
      <c r="C82" s="178"/>
      <c r="D82" s="178"/>
    </row>
    <row r="83" spans="1:4" s="96" customFormat="1" ht="47.25" hidden="1">
      <c r="A83" s="175" t="s">
        <v>503</v>
      </c>
      <c r="B83" s="173" t="s">
        <v>504</v>
      </c>
      <c r="C83" s="178"/>
      <c r="D83" s="178"/>
    </row>
    <row r="84" spans="1:4" s="96" customFormat="1" ht="31.5" hidden="1">
      <c r="A84" s="175" t="s">
        <v>505</v>
      </c>
      <c r="B84" s="173" t="s">
        <v>506</v>
      </c>
      <c r="C84" s="178"/>
      <c r="D84" s="178"/>
    </row>
    <row r="85" spans="1:4" s="96" customFormat="1" ht="31.5" hidden="1">
      <c r="A85" s="175" t="s">
        <v>507</v>
      </c>
      <c r="B85" s="173" t="s">
        <v>508</v>
      </c>
      <c r="C85" s="178"/>
      <c r="D85" s="178"/>
    </row>
    <row r="86" spans="1:4" s="96" customFormat="1" ht="31.5" hidden="1">
      <c r="A86" s="175" t="s">
        <v>509</v>
      </c>
      <c r="B86" s="173" t="s">
        <v>510</v>
      </c>
      <c r="C86" s="178"/>
      <c r="D86" s="178"/>
    </row>
    <row r="87" spans="1:4" s="96" customFormat="1" ht="63" hidden="1">
      <c r="A87" s="175" t="s">
        <v>511</v>
      </c>
      <c r="B87" s="173" t="s">
        <v>512</v>
      </c>
      <c r="C87" s="178"/>
      <c r="D87" s="178"/>
    </row>
    <row r="88" spans="1:4" s="96" customFormat="1" ht="47.25" hidden="1">
      <c r="A88" s="175" t="s">
        <v>513</v>
      </c>
      <c r="B88" s="173" t="s">
        <v>514</v>
      </c>
      <c r="C88" s="178"/>
      <c r="D88" s="178"/>
    </row>
    <row r="89" spans="1:4" s="96" customFormat="1" ht="47.25" hidden="1">
      <c r="A89" s="175" t="s">
        <v>515</v>
      </c>
      <c r="B89" s="173" t="s">
        <v>516</v>
      </c>
      <c r="C89" s="178"/>
      <c r="D89" s="178"/>
    </row>
    <row r="90" spans="1:4" s="96" customFormat="1" ht="78.75" hidden="1">
      <c r="A90" s="175" t="s">
        <v>517</v>
      </c>
      <c r="B90" s="173" t="s">
        <v>518</v>
      </c>
      <c r="C90" s="178"/>
      <c r="D90" s="178"/>
    </row>
    <row r="91" spans="1:4" s="96" customFormat="1" ht="47.25" hidden="1">
      <c r="A91" s="175" t="s">
        <v>519</v>
      </c>
      <c r="B91" s="173" t="s">
        <v>520</v>
      </c>
      <c r="C91" s="178"/>
      <c r="D91" s="178"/>
    </row>
    <row r="92" spans="1:4" s="96" customFormat="1" ht="47.25" hidden="1">
      <c r="A92" s="175" t="s">
        <v>521</v>
      </c>
      <c r="B92" s="173" t="s">
        <v>522</v>
      </c>
      <c r="C92" s="178"/>
      <c r="D92" s="178"/>
    </row>
    <row r="93" spans="1:4" ht="15.75" hidden="1">
      <c r="A93" s="175" t="s">
        <v>523</v>
      </c>
      <c r="B93" s="173" t="s">
        <v>524</v>
      </c>
      <c r="C93" s="178">
        <f>C94</f>
        <v>0</v>
      </c>
      <c r="D93" s="178">
        <f>D94</f>
        <v>0</v>
      </c>
    </row>
    <row r="94" spans="1:4" ht="31.5" hidden="1">
      <c r="A94" s="175" t="s">
        <v>525</v>
      </c>
      <c r="B94" s="173" t="s">
        <v>526</v>
      </c>
      <c r="C94" s="175"/>
      <c r="D94" s="175"/>
    </row>
    <row r="95" spans="1:4" ht="15.75">
      <c r="A95" s="178" t="s">
        <v>601</v>
      </c>
      <c r="B95" s="191" t="s">
        <v>528</v>
      </c>
      <c r="C95" s="178">
        <f>C96</f>
        <v>42870</v>
      </c>
      <c r="D95" s="178">
        <f>D96</f>
        <v>42870</v>
      </c>
    </row>
    <row r="96" spans="1:4" ht="31.5">
      <c r="A96" s="178" t="s">
        <v>602</v>
      </c>
      <c r="B96" s="191" t="s">
        <v>530</v>
      </c>
      <c r="C96" s="178">
        <f>C97+C104+C126+C100</f>
        <v>42870</v>
      </c>
      <c r="D96" s="178">
        <f>D97+D104+D126+D100</f>
        <v>42870</v>
      </c>
    </row>
    <row r="97" spans="1:4" ht="31.5" hidden="1">
      <c r="A97" s="178" t="s">
        <v>531</v>
      </c>
      <c r="B97" s="191" t="s">
        <v>532</v>
      </c>
      <c r="C97" s="178">
        <f>C98+C99</f>
        <v>0</v>
      </c>
      <c r="D97" s="178">
        <f>D98+D99</f>
        <v>0</v>
      </c>
    </row>
    <row r="98" spans="1:4" ht="31.5" hidden="1">
      <c r="A98" s="178" t="s">
        <v>533</v>
      </c>
      <c r="B98" s="191" t="s">
        <v>534</v>
      </c>
      <c r="C98" s="178"/>
      <c r="D98" s="178"/>
    </row>
    <row r="99" spans="1:4" ht="31.5" hidden="1">
      <c r="A99" s="178" t="s">
        <v>535</v>
      </c>
      <c r="B99" s="191" t="s">
        <v>536</v>
      </c>
      <c r="C99" s="178"/>
      <c r="D99" s="178"/>
    </row>
    <row r="100" spans="1:4" ht="31.5">
      <c r="A100" s="178" t="s">
        <v>537</v>
      </c>
      <c r="B100" s="191" t="s">
        <v>538</v>
      </c>
      <c r="C100" s="178">
        <f>C102+C101</f>
        <v>42870</v>
      </c>
      <c r="D100" s="178">
        <f>D102+D101</f>
        <v>42870</v>
      </c>
    </row>
    <row r="101" spans="1:4" ht="94.5">
      <c r="A101" s="178" t="s">
        <v>644</v>
      </c>
      <c r="B101" s="191" t="s">
        <v>645</v>
      </c>
      <c r="C101" s="178">
        <f>16210+42751-16091</f>
        <v>42870</v>
      </c>
      <c r="D101" s="178">
        <f>16210+26660</f>
        <v>42870</v>
      </c>
    </row>
    <row r="102" spans="1:4" ht="15.75" hidden="1">
      <c r="A102" s="178" t="s">
        <v>543</v>
      </c>
      <c r="B102" s="191" t="s">
        <v>544</v>
      </c>
      <c r="C102" s="178">
        <f>C103</f>
        <v>0</v>
      </c>
      <c r="D102" s="178">
        <f>D103</f>
        <v>0</v>
      </c>
    </row>
    <row r="103" spans="1:4" ht="63" hidden="1">
      <c r="A103" s="178" t="s">
        <v>547</v>
      </c>
      <c r="B103" s="191" t="s">
        <v>55</v>
      </c>
      <c r="C103" s="178"/>
      <c r="D103" s="178"/>
    </row>
    <row r="104" spans="1:4" ht="31.5" hidden="1">
      <c r="A104" s="178" t="s">
        <v>603</v>
      </c>
      <c r="B104" s="191" t="s">
        <v>549</v>
      </c>
      <c r="C104" s="178">
        <f>C107+C106+C105+C125+C120+C124</f>
        <v>0</v>
      </c>
      <c r="D104" s="178">
        <f>D107+D106+D105+D125+D120+D124</f>
        <v>0</v>
      </c>
    </row>
    <row r="105" spans="1:4" ht="47.25" hidden="1">
      <c r="A105" s="178" t="s">
        <v>604</v>
      </c>
      <c r="B105" s="191" t="s">
        <v>551</v>
      </c>
      <c r="C105" s="178"/>
      <c r="D105" s="178"/>
    </row>
    <row r="106" spans="1:4" ht="47.25" hidden="1">
      <c r="A106" s="178" t="s">
        <v>605</v>
      </c>
      <c r="B106" s="191" t="s">
        <v>553</v>
      </c>
      <c r="C106" s="178"/>
      <c r="D106" s="178"/>
    </row>
    <row r="107" spans="1:4" ht="47.25" hidden="1">
      <c r="A107" s="178" t="s">
        <v>606</v>
      </c>
      <c r="B107" s="191" t="s">
        <v>555</v>
      </c>
      <c r="C107" s="178">
        <f>C109+C113+C110+C111+C112+C117+C118+C108+C119+C114+C115+C116+C121+C122+C123</f>
        <v>0</v>
      </c>
      <c r="D107" s="178">
        <f>D109+D113+D110+D111+D112+D117+D118+D108+D119+D114+D115+D116+D121+D122+D123</f>
        <v>0</v>
      </c>
    </row>
    <row r="108" spans="1:4" ht="31.5" hidden="1">
      <c r="A108" s="178" t="s">
        <v>607</v>
      </c>
      <c r="B108" s="191" t="s">
        <v>557</v>
      </c>
      <c r="C108" s="178"/>
      <c r="D108" s="178"/>
    </row>
    <row r="109" spans="1:4" ht="94.5" hidden="1">
      <c r="A109" s="178" t="s">
        <v>608</v>
      </c>
      <c r="B109" s="191" t="s">
        <v>559</v>
      </c>
      <c r="C109" s="178"/>
      <c r="D109" s="178"/>
    </row>
    <row r="110" spans="1:4" ht="31.5" hidden="1">
      <c r="A110" s="178" t="s">
        <v>609</v>
      </c>
      <c r="B110" s="191" t="s">
        <v>561</v>
      </c>
      <c r="C110" s="178"/>
      <c r="D110" s="178"/>
    </row>
    <row r="111" spans="1:4" ht="31.5" hidden="1">
      <c r="A111" s="178" t="s">
        <v>610</v>
      </c>
      <c r="B111" s="191" t="s">
        <v>563</v>
      </c>
      <c r="C111" s="178"/>
      <c r="D111" s="178"/>
    </row>
    <row r="112" spans="1:4" ht="31.5" hidden="1">
      <c r="A112" s="178" t="s">
        <v>611</v>
      </c>
      <c r="B112" s="191" t="s">
        <v>565</v>
      </c>
      <c r="C112" s="178"/>
      <c r="D112" s="178"/>
    </row>
    <row r="113" spans="1:4" ht="236.25" hidden="1">
      <c r="A113" s="178" t="s">
        <v>566</v>
      </c>
      <c r="B113" s="191" t="s">
        <v>109</v>
      </c>
      <c r="C113" s="178"/>
      <c r="D113" s="178"/>
    </row>
    <row r="114" spans="1:4" ht="204.75" hidden="1">
      <c r="A114" s="178" t="s">
        <v>567</v>
      </c>
      <c r="B114" s="191" t="s">
        <v>568</v>
      </c>
      <c r="C114" s="178"/>
      <c r="D114" s="178"/>
    </row>
    <row r="115" spans="1:4" ht="189" hidden="1">
      <c r="A115" s="178" t="s">
        <v>569</v>
      </c>
      <c r="B115" s="191" t="s">
        <v>570</v>
      </c>
      <c r="C115" s="178"/>
      <c r="D115" s="178"/>
    </row>
    <row r="116" spans="1:4" ht="220.5" hidden="1">
      <c r="A116" s="178" t="s">
        <v>571</v>
      </c>
      <c r="B116" s="191" t="s">
        <v>287</v>
      </c>
      <c r="C116" s="178"/>
      <c r="D116" s="178"/>
    </row>
    <row r="117" spans="1:4" ht="63" hidden="1">
      <c r="A117" s="178" t="s">
        <v>572</v>
      </c>
      <c r="B117" s="191" t="s">
        <v>573</v>
      </c>
      <c r="C117" s="178"/>
      <c r="D117" s="178"/>
    </row>
    <row r="118" spans="1:4" ht="47.25" hidden="1">
      <c r="A118" s="178" t="s">
        <v>574</v>
      </c>
      <c r="B118" s="191" t="s">
        <v>575</v>
      </c>
      <c r="C118" s="178"/>
      <c r="D118" s="178"/>
    </row>
    <row r="119" spans="1:4" ht="94.5" hidden="1">
      <c r="A119" s="178" t="s">
        <v>576</v>
      </c>
      <c r="B119" s="191" t="s">
        <v>577</v>
      </c>
      <c r="C119" s="178"/>
      <c r="D119" s="178"/>
    </row>
    <row r="120" spans="1:4" ht="78.75" hidden="1">
      <c r="A120" s="178" t="s">
        <v>578</v>
      </c>
      <c r="B120" s="191" t="s">
        <v>579</v>
      </c>
      <c r="C120" s="178"/>
      <c r="D120" s="178"/>
    </row>
    <row r="121" spans="1:4" ht="78.75" hidden="1">
      <c r="A121" s="178" t="s">
        <v>580</v>
      </c>
      <c r="B121" s="191" t="s">
        <v>581</v>
      </c>
      <c r="C121" s="178"/>
      <c r="D121" s="178"/>
    </row>
    <row r="122" spans="1:4" ht="78.75" hidden="1">
      <c r="A122" s="178" t="s">
        <v>582</v>
      </c>
      <c r="B122" s="191" t="s">
        <v>583</v>
      </c>
      <c r="C122" s="178"/>
      <c r="D122" s="178"/>
    </row>
    <row r="123" spans="1:4" ht="78.75" hidden="1">
      <c r="A123" s="178" t="s">
        <v>584</v>
      </c>
      <c r="B123" s="191" t="s">
        <v>585</v>
      </c>
      <c r="C123" s="178"/>
      <c r="D123" s="178"/>
    </row>
    <row r="124" spans="1:4" ht="63" hidden="1">
      <c r="A124" s="178" t="s">
        <v>586</v>
      </c>
      <c r="B124" s="191" t="s">
        <v>587</v>
      </c>
      <c r="C124" s="178"/>
      <c r="D124" s="178"/>
    </row>
    <row r="125" spans="1:4" ht="78.75" hidden="1">
      <c r="A125" s="178" t="s">
        <v>588</v>
      </c>
      <c r="B125" s="191" t="s">
        <v>589</v>
      </c>
      <c r="C125" s="178"/>
      <c r="D125" s="178"/>
    </row>
    <row r="126" spans="1:4" ht="15.75" hidden="1">
      <c r="A126" s="178" t="s">
        <v>612</v>
      </c>
      <c r="B126" s="191" t="s">
        <v>591</v>
      </c>
      <c r="C126" s="178">
        <f>C127+C128+C129</f>
        <v>0</v>
      </c>
      <c r="D126" s="178">
        <f>D127+D128+D129</f>
        <v>0</v>
      </c>
    </row>
    <row r="127" spans="1:4" ht="78.75" hidden="1">
      <c r="A127" s="178" t="s">
        <v>592</v>
      </c>
      <c r="B127" s="191" t="s">
        <v>613</v>
      </c>
      <c r="C127" s="178"/>
      <c r="D127" s="178"/>
    </row>
    <row r="128" spans="1:4" s="192" customFormat="1" ht="63" hidden="1">
      <c r="A128" s="178" t="s">
        <v>614</v>
      </c>
      <c r="B128" s="191" t="s">
        <v>595</v>
      </c>
      <c r="C128" s="178"/>
      <c r="D128" s="178"/>
    </row>
    <row r="129" spans="1:4" ht="47.25" hidden="1">
      <c r="A129" s="178" t="s">
        <v>615</v>
      </c>
      <c r="B129" s="191" t="s">
        <v>597</v>
      </c>
      <c r="C129" s="178"/>
      <c r="D129" s="178"/>
    </row>
    <row r="130" spans="1:4" ht="15.75">
      <c r="A130" s="186"/>
      <c r="B130" s="193" t="s">
        <v>598</v>
      </c>
      <c r="C130" s="186">
        <f>C95+C12</f>
        <v>42870</v>
      </c>
      <c r="D130" s="186">
        <f>D95+D12</f>
        <v>42870</v>
      </c>
    </row>
    <row r="131" spans="1:4" s="194" customFormat="1" ht="15.75">
      <c r="A131" s="187"/>
      <c r="B131" s="188"/>
      <c r="C131" s="187"/>
      <c r="D131" s="187"/>
    </row>
    <row r="133" spans="1:4" ht="15.75">
      <c r="A133" s="328" t="s">
        <v>750</v>
      </c>
      <c r="B133" s="328"/>
      <c r="C133" s="328"/>
      <c r="D133" s="328"/>
    </row>
  </sheetData>
  <sheetProtection/>
  <mergeCells count="10">
    <mergeCell ref="A8:D8"/>
    <mergeCell ref="C10:D10"/>
    <mergeCell ref="A133:D133"/>
    <mergeCell ref="A1:D1"/>
    <mergeCell ref="A2:D2"/>
    <mergeCell ref="A3:D3"/>
    <mergeCell ref="A4:D4"/>
    <mergeCell ref="A5:D5"/>
    <mergeCell ref="A7:D7"/>
    <mergeCell ref="A9:D9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6"/>
  <sheetViews>
    <sheetView zoomScale="85" zoomScaleNormal="85" zoomScalePageLayoutView="0" workbookViewId="0" topLeftCell="A236">
      <selection activeCell="B5" sqref="B5:E5"/>
    </sheetView>
  </sheetViews>
  <sheetFormatPr defaultColWidth="9.00390625" defaultRowHeight="12.75"/>
  <cols>
    <col min="1" max="1" width="84.625" style="1" customWidth="1"/>
    <col min="2" max="2" width="6.125" style="6" customWidth="1"/>
    <col min="3" max="3" width="9.25390625" style="6" customWidth="1"/>
    <col min="4" max="4" width="5.00390625" style="6" customWidth="1"/>
    <col min="5" max="5" width="13.125" style="134" customWidth="1"/>
    <col min="6" max="6" width="13.875" style="134" hidden="1" customWidth="1"/>
    <col min="7" max="7" width="12.375" style="134" hidden="1" customWidth="1"/>
    <col min="8" max="8" width="13.25390625" style="134" hidden="1" customWidth="1"/>
    <col min="9" max="16384" width="9.125" style="1" customWidth="1"/>
  </cols>
  <sheetData>
    <row r="1" spans="2:8" s="10" customFormat="1" ht="15">
      <c r="B1" s="332" t="s">
        <v>629</v>
      </c>
      <c r="C1" s="332"/>
      <c r="D1" s="332"/>
      <c r="E1" s="332"/>
      <c r="F1" s="133"/>
      <c r="G1" s="133"/>
      <c r="H1" s="133"/>
    </row>
    <row r="2" spans="2:8" s="10" customFormat="1" ht="15">
      <c r="B2" s="332" t="s">
        <v>71</v>
      </c>
      <c r="C2" s="332"/>
      <c r="D2" s="332"/>
      <c r="E2" s="332"/>
      <c r="F2" s="133"/>
      <c r="G2" s="133"/>
      <c r="H2" s="133"/>
    </row>
    <row r="3" spans="2:8" s="10" customFormat="1" ht="15">
      <c r="B3" s="332" t="s">
        <v>73</v>
      </c>
      <c r="C3" s="332"/>
      <c r="D3" s="332"/>
      <c r="E3" s="332"/>
      <c r="F3" s="133"/>
      <c r="G3" s="133"/>
      <c r="H3" s="133"/>
    </row>
    <row r="4" spans="2:8" s="10" customFormat="1" ht="15">
      <c r="B4" s="332" t="s">
        <v>32</v>
      </c>
      <c r="C4" s="332"/>
      <c r="D4" s="332"/>
      <c r="E4" s="332"/>
      <c r="F4" s="133"/>
      <c r="G4" s="133"/>
      <c r="H4" s="133"/>
    </row>
    <row r="5" spans="2:8" s="10" customFormat="1" ht="15">
      <c r="B5" s="324" t="s">
        <v>736</v>
      </c>
      <c r="C5" s="324"/>
      <c r="D5" s="324"/>
      <c r="E5" s="324"/>
      <c r="F5" s="133"/>
      <c r="G5" s="133"/>
      <c r="H5" s="133"/>
    </row>
    <row r="7" spans="1:5" ht="68.25" customHeight="1">
      <c r="A7" s="331" t="s">
        <v>681</v>
      </c>
      <c r="B7" s="331"/>
      <c r="C7" s="331"/>
      <c r="D7" s="331"/>
      <c r="E7" s="331"/>
    </row>
    <row r="8" spans="1:5" ht="15.75">
      <c r="A8" s="331" t="s">
        <v>680</v>
      </c>
      <c r="B8" s="331"/>
      <c r="C8" s="331"/>
      <c r="D8" s="331"/>
      <c r="E8" s="331"/>
    </row>
    <row r="9" spans="4:5" ht="16.5" thickBot="1">
      <c r="D9" s="330" t="s">
        <v>90</v>
      </c>
      <c r="E9" s="330"/>
    </row>
    <row r="10" spans="1:8" s="2" customFormat="1" ht="31.5">
      <c r="A10" s="9" t="s">
        <v>46</v>
      </c>
      <c r="B10" s="9" t="s">
        <v>166</v>
      </c>
      <c r="C10" s="9" t="s">
        <v>167</v>
      </c>
      <c r="D10" s="9" t="s">
        <v>168</v>
      </c>
      <c r="E10" s="160" t="s">
        <v>33</v>
      </c>
      <c r="F10" s="139" t="s">
        <v>310</v>
      </c>
      <c r="G10" s="101" t="s">
        <v>311</v>
      </c>
      <c r="H10" s="101" t="s">
        <v>312</v>
      </c>
    </row>
    <row r="11" spans="1:8" s="2" customFormat="1" ht="15.75">
      <c r="A11" s="11">
        <v>1</v>
      </c>
      <c r="B11" s="11">
        <v>2</v>
      </c>
      <c r="C11" s="11">
        <v>3</v>
      </c>
      <c r="D11" s="11">
        <v>4</v>
      </c>
      <c r="E11" s="161">
        <v>5</v>
      </c>
      <c r="F11" s="139"/>
      <c r="G11" s="101"/>
      <c r="H11" s="101"/>
    </row>
    <row r="12" spans="1:8" s="4" customFormat="1" ht="15.75">
      <c r="A12" s="12" t="s">
        <v>169</v>
      </c>
      <c r="B12" s="13" t="s">
        <v>34</v>
      </c>
      <c r="C12" s="14"/>
      <c r="D12" s="15"/>
      <c r="E12" s="162">
        <f>E13+E19+E37+E42</f>
        <v>1416.8</v>
      </c>
      <c r="F12" s="156">
        <f>F13+F19+F37+F42</f>
        <v>0</v>
      </c>
      <c r="G12" s="102">
        <f>G13+G19+G37+G42</f>
        <v>1416.8</v>
      </c>
      <c r="H12" s="102">
        <f>H13+H19+H37+H42</f>
        <v>0</v>
      </c>
    </row>
    <row r="13" spans="1:8" s="4" customFormat="1" ht="39" customHeight="1" hidden="1">
      <c r="A13" s="16" t="s">
        <v>283</v>
      </c>
      <c r="B13" s="17" t="s">
        <v>193</v>
      </c>
      <c r="C13" s="18"/>
      <c r="D13" s="19"/>
      <c r="E13" s="158">
        <f>E15</f>
        <v>0</v>
      </c>
      <c r="F13" s="139">
        <f>F15</f>
        <v>0</v>
      </c>
      <c r="G13" s="101">
        <f>G15</f>
        <v>0</v>
      </c>
      <c r="H13" s="101">
        <f>H15</f>
        <v>0</v>
      </c>
    </row>
    <row r="14" spans="1:8" s="4" customFormat="1" ht="38.25" customHeight="1" hidden="1">
      <c r="A14" s="16" t="s">
        <v>140</v>
      </c>
      <c r="B14" s="17" t="s">
        <v>193</v>
      </c>
      <c r="C14" s="7" t="s">
        <v>273</v>
      </c>
      <c r="D14" s="19"/>
      <c r="E14" s="158">
        <f>E15</f>
        <v>0</v>
      </c>
      <c r="F14" s="139">
        <f>F15</f>
        <v>0</v>
      </c>
      <c r="G14" s="101">
        <f>G15</f>
        <v>0</v>
      </c>
      <c r="H14" s="101">
        <f>H15</f>
        <v>0</v>
      </c>
    </row>
    <row r="15" spans="1:8" s="4" customFormat="1" ht="23.25" customHeight="1" hidden="1">
      <c r="A15" s="16" t="s">
        <v>171</v>
      </c>
      <c r="B15" s="17" t="s">
        <v>193</v>
      </c>
      <c r="C15" s="7" t="s">
        <v>141</v>
      </c>
      <c r="D15" s="20"/>
      <c r="E15" s="158">
        <f>E16+E17+E18</f>
        <v>0</v>
      </c>
      <c r="F15" s="139">
        <f>F16+F17+F18</f>
        <v>0</v>
      </c>
      <c r="G15" s="101">
        <f>G16+G17+G18</f>
        <v>0</v>
      </c>
      <c r="H15" s="101">
        <f>H16+H17+H18</f>
        <v>0</v>
      </c>
    </row>
    <row r="16" spans="1:8" s="4" customFormat="1" ht="57" customHeight="1" hidden="1">
      <c r="A16" s="16" t="s">
        <v>214</v>
      </c>
      <c r="B16" s="17" t="s">
        <v>193</v>
      </c>
      <c r="C16" s="7" t="s">
        <v>141</v>
      </c>
      <c r="D16" s="20" t="s">
        <v>215</v>
      </c>
      <c r="E16" s="158"/>
      <c r="F16" s="157"/>
      <c r="G16" s="103"/>
      <c r="H16" s="103"/>
    </row>
    <row r="17" spans="1:8" s="4" customFormat="1" ht="15.75" hidden="1">
      <c r="A17" s="16" t="s">
        <v>217</v>
      </c>
      <c r="B17" s="17" t="s">
        <v>193</v>
      </c>
      <c r="C17" s="7" t="s">
        <v>141</v>
      </c>
      <c r="D17" s="20" t="s">
        <v>216</v>
      </c>
      <c r="E17" s="158"/>
      <c r="F17" s="157"/>
      <c r="G17" s="103"/>
      <c r="H17" s="103"/>
    </row>
    <row r="18" spans="1:8" s="4" customFormat="1" ht="15.75" hidden="1">
      <c r="A18" s="16" t="s">
        <v>218</v>
      </c>
      <c r="B18" s="17" t="s">
        <v>193</v>
      </c>
      <c r="C18" s="7" t="s">
        <v>141</v>
      </c>
      <c r="D18" s="20" t="s">
        <v>219</v>
      </c>
      <c r="E18" s="158"/>
      <c r="F18" s="140"/>
      <c r="G18" s="103"/>
      <c r="H18" s="103"/>
    </row>
    <row r="19" spans="1:8" s="96" customFormat="1" ht="54" customHeight="1" hidden="1">
      <c r="A19" s="16" t="s">
        <v>80</v>
      </c>
      <c r="B19" s="17" t="s">
        <v>170</v>
      </c>
      <c r="C19" s="7"/>
      <c r="D19" s="20"/>
      <c r="E19" s="158">
        <f>E20+E27+E32</f>
        <v>0</v>
      </c>
      <c r="F19" s="139">
        <f>F20+F27+F32</f>
        <v>0</v>
      </c>
      <c r="G19" s="101">
        <f>G20+G27+G32</f>
        <v>0</v>
      </c>
      <c r="H19" s="104"/>
    </row>
    <row r="20" spans="1:8" s="96" customFormat="1" ht="31.5" hidden="1">
      <c r="A20" s="16" t="s">
        <v>140</v>
      </c>
      <c r="B20" s="17" t="s">
        <v>170</v>
      </c>
      <c r="C20" s="7" t="s">
        <v>273</v>
      </c>
      <c r="D20" s="20"/>
      <c r="E20" s="158">
        <f>E21+E25</f>
        <v>0</v>
      </c>
      <c r="F20" s="139">
        <f>F21+F25</f>
        <v>0</v>
      </c>
      <c r="G20" s="101">
        <f>G21+G25</f>
        <v>0</v>
      </c>
      <c r="H20" s="101">
        <f>H21+H25</f>
        <v>0</v>
      </c>
    </row>
    <row r="21" spans="1:8" s="96" customFormat="1" ht="15.75" hidden="1">
      <c r="A21" s="16" t="s">
        <v>171</v>
      </c>
      <c r="B21" s="17" t="s">
        <v>170</v>
      </c>
      <c r="C21" s="7" t="s">
        <v>141</v>
      </c>
      <c r="D21" s="20"/>
      <c r="E21" s="158">
        <f>E22+E23+E24</f>
        <v>0</v>
      </c>
      <c r="F21" s="139">
        <f>F22+F23+F24</f>
        <v>0</v>
      </c>
      <c r="G21" s="101">
        <f>G22+G23+G24</f>
        <v>0</v>
      </c>
      <c r="H21" s="101">
        <f>H22+H23+H24</f>
        <v>0</v>
      </c>
    </row>
    <row r="22" spans="1:8" s="96" customFormat="1" ht="59.25" customHeight="1" hidden="1">
      <c r="A22" s="16" t="s">
        <v>214</v>
      </c>
      <c r="B22" s="17" t="s">
        <v>170</v>
      </c>
      <c r="C22" s="7" t="s">
        <v>141</v>
      </c>
      <c r="D22" s="20" t="s">
        <v>215</v>
      </c>
      <c r="E22" s="158"/>
      <c r="F22" s="140"/>
      <c r="G22" s="104"/>
      <c r="H22" s="104"/>
    </row>
    <row r="23" spans="1:8" s="96" customFormat="1" ht="15.75" hidden="1">
      <c r="A23" s="16" t="s">
        <v>217</v>
      </c>
      <c r="B23" s="17" t="s">
        <v>170</v>
      </c>
      <c r="C23" s="7" t="s">
        <v>141</v>
      </c>
      <c r="D23" s="20" t="s">
        <v>216</v>
      </c>
      <c r="E23" s="158"/>
      <c r="F23" s="140"/>
      <c r="G23" s="104"/>
      <c r="H23" s="104"/>
    </row>
    <row r="24" spans="1:8" s="96" customFormat="1" ht="15.75" hidden="1">
      <c r="A24" s="16" t="s">
        <v>218</v>
      </c>
      <c r="B24" s="17" t="s">
        <v>170</v>
      </c>
      <c r="C24" s="7" t="s">
        <v>141</v>
      </c>
      <c r="D24" s="20" t="s">
        <v>219</v>
      </c>
      <c r="E24" s="158"/>
      <c r="F24" s="140"/>
      <c r="G24" s="104"/>
      <c r="H24" s="104"/>
    </row>
    <row r="25" spans="1:8" s="96" customFormat="1" ht="31.5" hidden="1">
      <c r="A25" s="16" t="s">
        <v>194</v>
      </c>
      <c r="B25" s="17" t="s">
        <v>170</v>
      </c>
      <c r="C25" s="7" t="s">
        <v>142</v>
      </c>
      <c r="D25" s="20"/>
      <c r="E25" s="158">
        <f>E26</f>
        <v>0</v>
      </c>
      <c r="F25" s="139">
        <f>F26</f>
        <v>0</v>
      </c>
      <c r="G25" s="101">
        <f>G26</f>
        <v>0</v>
      </c>
      <c r="H25" s="101">
        <f>H26</f>
        <v>0</v>
      </c>
    </row>
    <row r="26" spans="1:8" s="96" customFormat="1" ht="47.25" hidden="1">
      <c r="A26" s="16" t="s">
        <v>214</v>
      </c>
      <c r="B26" s="17" t="s">
        <v>170</v>
      </c>
      <c r="C26" s="7" t="s">
        <v>142</v>
      </c>
      <c r="D26" s="20" t="s">
        <v>215</v>
      </c>
      <c r="E26" s="158"/>
      <c r="F26" s="140"/>
      <c r="G26" s="104"/>
      <c r="H26" s="104"/>
    </row>
    <row r="27" spans="1:8" s="96" customFormat="1" ht="47.25" hidden="1">
      <c r="A27" s="16" t="s">
        <v>61</v>
      </c>
      <c r="B27" s="17" t="s">
        <v>170</v>
      </c>
      <c r="C27" s="7" t="s">
        <v>240</v>
      </c>
      <c r="D27" s="20"/>
      <c r="E27" s="158">
        <f>E28</f>
        <v>0</v>
      </c>
      <c r="F27" s="139">
        <f>F28</f>
        <v>0</v>
      </c>
      <c r="G27" s="101">
        <f>G28</f>
        <v>0</v>
      </c>
      <c r="H27" s="101">
        <f>H28</f>
        <v>0</v>
      </c>
    </row>
    <row r="28" spans="1:8" s="96" customFormat="1" ht="15.75" hidden="1">
      <c r="A28" s="16" t="s">
        <v>171</v>
      </c>
      <c r="B28" s="17" t="s">
        <v>170</v>
      </c>
      <c r="C28" s="7" t="s">
        <v>220</v>
      </c>
      <c r="D28" s="20"/>
      <c r="E28" s="158">
        <f>E29+E30+E31</f>
        <v>0</v>
      </c>
      <c r="F28" s="139">
        <f>F29+F30+F31</f>
        <v>0</v>
      </c>
      <c r="G28" s="101">
        <f>G29+G30+G31</f>
        <v>0</v>
      </c>
      <c r="H28" s="101">
        <f>H29+H30+H31</f>
        <v>0</v>
      </c>
    </row>
    <row r="29" spans="1:8" s="96" customFormat="1" ht="55.5" customHeight="1" hidden="1">
      <c r="A29" s="16" t="s">
        <v>214</v>
      </c>
      <c r="B29" s="17" t="s">
        <v>170</v>
      </c>
      <c r="C29" s="7" t="s">
        <v>220</v>
      </c>
      <c r="D29" s="20" t="s">
        <v>215</v>
      </c>
      <c r="E29" s="158"/>
      <c r="F29" s="140"/>
      <c r="G29" s="104"/>
      <c r="H29" s="104"/>
    </row>
    <row r="30" spans="1:8" s="96" customFormat="1" ht="15.75" hidden="1">
      <c r="A30" s="16" t="s">
        <v>217</v>
      </c>
      <c r="B30" s="17" t="s">
        <v>170</v>
      </c>
      <c r="C30" s="7" t="s">
        <v>220</v>
      </c>
      <c r="D30" s="20" t="s">
        <v>216</v>
      </c>
      <c r="E30" s="158"/>
      <c r="F30" s="140"/>
      <c r="G30" s="104"/>
      <c r="H30" s="104"/>
    </row>
    <row r="31" spans="1:8" s="96" customFormat="1" ht="21" customHeight="1" hidden="1">
      <c r="A31" s="16" t="s">
        <v>218</v>
      </c>
      <c r="B31" s="17" t="s">
        <v>170</v>
      </c>
      <c r="C31" s="7" t="s">
        <v>220</v>
      </c>
      <c r="D31" s="20" t="s">
        <v>219</v>
      </c>
      <c r="E31" s="158"/>
      <c r="F31" s="140"/>
      <c r="G31" s="104"/>
      <c r="H31" s="104"/>
    </row>
    <row r="32" spans="1:8" s="96" customFormat="1" ht="60" customHeight="1" hidden="1">
      <c r="A32" s="16" t="s">
        <v>127</v>
      </c>
      <c r="B32" s="17" t="s">
        <v>170</v>
      </c>
      <c r="C32" s="7" t="s">
        <v>275</v>
      </c>
      <c r="D32" s="20"/>
      <c r="E32" s="158">
        <f>E33</f>
        <v>0</v>
      </c>
      <c r="F32" s="139">
        <f>F33</f>
        <v>0</v>
      </c>
      <c r="G32" s="101">
        <f>G33</f>
        <v>0</v>
      </c>
      <c r="H32" s="101">
        <f>H33</f>
        <v>0</v>
      </c>
    </row>
    <row r="33" spans="1:8" s="96" customFormat="1" ht="15.75" hidden="1">
      <c r="A33" s="16" t="s">
        <v>171</v>
      </c>
      <c r="B33" s="17" t="s">
        <v>170</v>
      </c>
      <c r="C33" s="7" t="s">
        <v>58</v>
      </c>
      <c r="D33" s="20"/>
      <c r="E33" s="158">
        <f>E34+E35+E36</f>
        <v>0</v>
      </c>
      <c r="F33" s="139">
        <f>F34+F35+F36</f>
        <v>0</v>
      </c>
      <c r="G33" s="101">
        <f>G34+G35+G36</f>
        <v>0</v>
      </c>
      <c r="H33" s="101">
        <f>H34+H35+H36</f>
        <v>0</v>
      </c>
    </row>
    <row r="34" spans="1:8" s="96" customFormat="1" ht="61.5" customHeight="1" hidden="1">
      <c r="A34" s="16" t="s">
        <v>214</v>
      </c>
      <c r="B34" s="17" t="s">
        <v>170</v>
      </c>
      <c r="C34" s="7" t="s">
        <v>58</v>
      </c>
      <c r="D34" s="20" t="s">
        <v>215</v>
      </c>
      <c r="E34" s="158"/>
      <c r="F34" s="140"/>
      <c r="G34" s="104"/>
      <c r="H34" s="104"/>
    </row>
    <row r="35" spans="1:8" s="96" customFormat="1" ht="19.5" customHeight="1" hidden="1">
      <c r="A35" s="16" t="s">
        <v>217</v>
      </c>
      <c r="B35" s="17" t="s">
        <v>170</v>
      </c>
      <c r="C35" s="7" t="s">
        <v>58</v>
      </c>
      <c r="D35" s="20" t="s">
        <v>216</v>
      </c>
      <c r="E35" s="158"/>
      <c r="F35" s="140"/>
      <c r="G35" s="104"/>
      <c r="H35" s="104"/>
    </row>
    <row r="36" spans="1:8" s="96" customFormat="1" ht="22.5" customHeight="1" hidden="1">
      <c r="A36" s="16" t="s">
        <v>218</v>
      </c>
      <c r="B36" s="17" t="s">
        <v>170</v>
      </c>
      <c r="C36" s="7" t="s">
        <v>58</v>
      </c>
      <c r="D36" s="20" t="s">
        <v>219</v>
      </c>
      <c r="E36" s="158"/>
      <c r="F36" s="140"/>
      <c r="G36" s="104"/>
      <c r="H36" s="104"/>
    </row>
    <row r="37" spans="1:8" s="96" customFormat="1" ht="24" customHeight="1" hidden="1">
      <c r="A37" s="16" t="s">
        <v>44</v>
      </c>
      <c r="B37" s="17" t="s">
        <v>147</v>
      </c>
      <c r="C37" s="7"/>
      <c r="D37" s="20"/>
      <c r="E37" s="158">
        <f>E40</f>
        <v>0</v>
      </c>
      <c r="F37" s="139">
        <f>F40</f>
        <v>0</v>
      </c>
      <c r="G37" s="101">
        <f>G40</f>
        <v>0</v>
      </c>
      <c r="H37" s="101">
        <f>H40</f>
        <v>0</v>
      </c>
    </row>
    <row r="38" spans="1:8" s="96" customFormat="1" ht="31.5" hidden="1">
      <c r="A38" s="16" t="s">
        <v>130</v>
      </c>
      <c r="B38" s="17" t="s">
        <v>147</v>
      </c>
      <c r="C38" s="7" t="s">
        <v>241</v>
      </c>
      <c r="D38" s="20"/>
      <c r="E38" s="158">
        <f>E40</f>
        <v>0</v>
      </c>
      <c r="F38" s="139">
        <f>F40</f>
        <v>0</v>
      </c>
      <c r="G38" s="101">
        <f>G40</f>
        <v>0</v>
      </c>
      <c r="H38" s="101">
        <f>H40</f>
        <v>0</v>
      </c>
    </row>
    <row r="39" spans="1:8" s="96" customFormat="1" ht="31.5" hidden="1">
      <c r="A39" s="16" t="s">
        <v>131</v>
      </c>
      <c r="B39" s="17" t="s">
        <v>147</v>
      </c>
      <c r="C39" s="7" t="s">
        <v>132</v>
      </c>
      <c r="D39" s="20"/>
      <c r="E39" s="158">
        <f>E40</f>
        <v>0</v>
      </c>
      <c r="F39" s="139">
        <f aca="true" t="shared" si="0" ref="F39:H40">F40</f>
        <v>0</v>
      </c>
      <c r="G39" s="101">
        <f t="shared" si="0"/>
        <v>0</v>
      </c>
      <c r="H39" s="101">
        <f t="shared" si="0"/>
        <v>0</v>
      </c>
    </row>
    <row r="40" spans="1:8" s="96" customFormat="1" ht="15.75" hidden="1">
      <c r="A40" s="16" t="s">
        <v>161</v>
      </c>
      <c r="B40" s="17" t="s">
        <v>147</v>
      </c>
      <c r="C40" s="7" t="s">
        <v>134</v>
      </c>
      <c r="D40" s="20"/>
      <c r="E40" s="158">
        <f>E41</f>
        <v>0</v>
      </c>
      <c r="F40" s="139">
        <f t="shared" si="0"/>
        <v>0</v>
      </c>
      <c r="G40" s="101">
        <f t="shared" si="0"/>
        <v>0</v>
      </c>
      <c r="H40" s="101">
        <f t="shared" si="0"/>
        <v>0</v>
      </c>
    </row>
    <row r="41" spans="1:8" s="96" customFormat="1" ht="15.75" hidden="1">
      <c r="A41" s="16" t="s">
        <v>218</v>
      </c>
      <c r="B41" s="17" t="s">
        <v>147</v>
      </c>
      <c r="C41" s="7" t="s">
        <v>134</v>
      </c>
      <c r="D41" s="20" t="s">
        <v>219</v>
      </c>
      <c r="E41" s="158"/>
      <c r="F41" s="140"/>
      <c r="G41" s="104"/>
      <c r="H41" s="104"/>
    </row>
    <row r="42" spans="1:8" s="96" customFormat="1" ht="15.75">
      <c r="A42" s="16" t="s">
        <v>56</v>
      </c>
      <c r="B42" s="17" t="s">
        <v>148</v>
      </c>
      <c r="C42" s="7"/>
      <c r="D42" s="20"/>
      <c r="E42" s="107">
        <f>E43+E52+E56+E62</f>
        <v>1416.8</v>
      </c>
      <c r="F42" s="107">
        <f>F43+F52+F56+F62</f>
        <v>0</v>
      </c>
      <c r="G42" s="107">
        <f>G43+G52+G56+G62</f>
        <v>1416.8</v>
      </c>
      <c r="H42" s="107">
        <f>H43+H52+H56+H62</f>
        <v>0</v>
      </c>
    </row>
    <row r="43" spans="1:8" s="96" customFormat="1" ht="54.75" customHeight="1" hidden="1">
      <c r="A43" s="16" t="s">
        <v>8</v>
      </c>
      <c r="B43" s="17" t="s">
        <v>148</v>
      </c>
      <c r="C43" s="7" t="s">
        <v>5</v>
      </c>
      <c r="D43" s="20"/>
      <c r="E43" s="107">
        <f>E44</f>
        <v>0</v>
      </c>
      <c r="F43" s="139">
        <f>F44</f>
        <v>0</v>
      </c>
      <c r="G43" s="101">
        <f>G44</f>
        <v>0</v>
      </c>
      <c r="H43" s="101">
        <f>H44</f>
        <v>0</v>
      </c>
    </row>
    <row r="44" spans="1:8" s="96" customFormat="1" ht="31.5" hidden="1">
      <c r="A44" s="16" t="s">
        <v>9</v>
      </c>
      <c r="B44" s="17" t="s">
        <v>148</v>
      </c>
      <c r="C44" s="20" t="s">
        <v>10</v>
      </c>
      <c r="D44" s="20"/>
      <c r="E44" s="107">
        <f>E45+E47+E50</f>
        <v>0</v>
      </c>
      <c r="F44" s="139">
        <f>F45+F47+F50</f>
        <v>0</v>
      </c>
      <c r="G44" s="101">
        <f>G45+G47+G50</f>
        <v>0</v>
      </c>
      <c r="H44" s="101">
        <f>H45+H47+H50</f>
        <v>0</v>
      </c>
    </row>
    <row r="45" spans="1:8" s="96" customFormat="1" ht="31.5" hidden="1">
      <c r="A45" s="16" t="s">
        <v>59</v>
      </c>
      <c r="B45" s="17" t="s">
        <v>148</v>
      </c>
      <c r="C45" s="20" t="s">
        <v>11</v>
      </c>
      <c r="D45" s="20"/>
      <c r="E45" s="107">
        <f>E46</f>
        <v>0</v>
      </c>
      <c r="F45" s="139">
        <f>F46</f>
        <v>0</v>
      </c>
      <c r="G45" s="101">
        <f>G46</f>
        <v>0</v>
      </c>
      <c r="H45" s="101">
        <f>H46</f>
        <v>0</v>
      </c>
    </row>
    <row r="46" spans="1:8" s="96" customFormat="1" ht="24" customHeight="1" hidden="1">
      <c r="A46" s="16" t="s">
        <v>217</v>
      </c>
      <c r="B46" s="17" t="s">
        <v>148</v>
      </c>
      <c r="C46" s="20" t="s">
        <v>11</v>
      </c>
      <c r="D46" s="20" t="s">
        <v>216</v>
      </c>
      <c r="E46" s="107"/>
      <c r="F46" s="140"/>
      <c r="G46" s="104"/>
      <c r="H46" s="104"/>
    </row>
    <row r="47" spans="1:8" s="96" customFormat="1" ht="22.5" customHeight="1" hidden="1">
      <c r="A47" s="16" t="s">
        <v>204</v>
      </c>
      <c r="B47" s="17" t="s">
        <v>148</v>
      </c>
      <c r="C47" s="20" t="s">
        <v>12</v>
      </c>
      <c r="D47" s="20"/>
      <c r="E47" s="107">
        <f>E48+E49</f>
        <v>0</v>
      </c>
      <c r="F47" s="139">
        <f>F48+F49</f>
        <v>0</v>
      </c>
      <c r="G47" s="101">
        <f>G48+G49</f>
        <v>0</v>
      </c>
      <c r="H47" s="101">
        <f>H48+H49</f>
        <v>0</v>
      </c>
    </row>
    <row r="48" spans="1:8" s="96" customFormat="1" ht="15.75" hidden="1">
      <c r="A48" s="16" t="s">
        <v>217</v>
      </c>
      <c r="B48" s="17" t="s">
        <v>148</v>
      </c>
      <c r="C48" s="20" t="s">
        <v>12</v>
      </c>
      <c r="D48" s="20" t="s">
        <v>216</v>
      </c>
      <c r="E48" s="107"/>
      <c r="F48" s="140"/>
      <c r="G48" s="104"/>
      <c r="H48" s="104"/>
    </row>
    <row r="49" spans="1:8" s="96" customFormat="1" ht="15.75" hidden="1">
      <c r="A49" s="16" t="s">
        <v>218</v>
      </c>
      <c r="B49" s="17" t="s">
        <v>148</v>
      </c>
      <c r="C49" s="7" t="s">
        <v>12</v>
      </c>
      <c r="D49" s="20" t="s">
        <v>219</v>
      </c>
      <c r="E49" s="107"/>
      <c r="F49" s="140"/>
      <c r="G49" s="104"/>
      <c r="H49" s="104"/>
    </row>
    <row r="50" spans="1:8" s="96" customFormat="1" ht="15.75" hidden="1">
      <c r="A50" s="16" t="s">
        <v>321</v>
      </c>
      <c r="B50" s="17" t="s">
        <v>148</v>
      </c>
      <c r="C50" s="7" t="s">
        <v>320</v>
      </c>
      <c r="D50" s="20"/>
      <c r="E50" s="107">
        <f>E51</f>
        <v>0</v>
      </c>
      <c r="F50" s="139">
        <f>F51</f>
        <v>0</v>
      </c>
      <c r="G50" s="101">
        <f>G51</f>
        <v>0</v>
      </c>
      <c r="H50" s="101">
        <f>H51</f>
        <v>0</v>
      </c>
    </row>
    <row r="51" spans="1:8" s="96" customFormat="1" ht="15.75" hidden="1">
      <c r="A51" s="16" t="s">
        <v>218</v>
      </c>
      <c r="B51" s="17" t="s">
        <v>148</v>
      </c>
      <c r="C51" s="7" t="s">
        <v>320</v>
      </c>
      <c r="D51" s="20" t="s">
        <v>219</v>
      </c>
      <c r="E51" s="107"/>
      <c r="F51" s="140"/>
      <c r="G51" s="104"/>
      <c r="H51" s="104"/>
    </row>
    <row r="52" spans="1:8" s="96" customFormat="1" ht="47.25" hidden="1">
      <c r="A52" s="16" t="s">
        <v>125</v>
      </c>
      <c r="B52" s="17" t="s">
        <v>148</v>
      </c>
      <c r="C52" s="7" t="s">
        <v>242</v>
      </c>
      <c r="D52" s="20"/>
      <c r="E52" s="107">
        <f>E53</f>
        <v>0</v>
      </c>
      <c r="F52" s="139">
        <f>F53</f>
        <v>0</v>
      </c>
      <c r="G52" s="101">
        <f>G53</f>
        <v>0</v>
      </c>
      <c r="H52" s="101">
        <f>H53</f>
        <v>0</v>
      </c>
    </row>
    <row r="53" spans="1:8" s="96" customFormat="1" ht="31.5" hidden="1">
      <c r="A53" s="16" t="s">
        <v>53</v>
      </c>
      <c r="B53" s="17" t="s">
        <v>148</v>
      </c>
      <c r="C53" s="7" t="s">
        <v>223</v>
      </c>
      <c r="D53" s="20"/>
      <c r="E53" s="158">
        <f>E54+E55</f>
        <v>0</v>
      </c>
      <c r="F53" s="139">
        <f>F54+F55</f>
        <v>0</v>
      </c>
      <c r="G53" s="101">
        <f>G54+G55</f>
        <v>0</v>
      </c>
      <c r="H53" s="101">
        <f>H54+H55</f>
        <v>0</v>
      </c>
    </row>
    <row r="54" spans="1:8" s="96" customFormat="1" ht="53.25" customHeight="1" hidden="1">
      <c r="A54" s="16" t="s">
        <v>214</v>
      </c>
      <c r="B54" s="17" t="s">
        <v>148</v>
      </c>
      <c r="C54" s="7" t="s">
        <v>223</v>
      </c>
      <c r="D54" s="20" t="s">
        <v>215</v>
      </c>
      <c r="E54" s="158"/>
      <c r="F54" s="140"/>
      <c r="G54" s="104"/>
      <c r="H54" s="104"/>
    </row>
    <row r="55" spans="1:8" s="96" customFormat="1" ht="22.5" customHeight="1" hidden="1">
      <c r="A55" s="16" t="s">
        <v>217</v>
      </c>
      <c r="B55" s="17" t="s">
        <v>148</v>
      </c>
      <c r="C55" s="7" t="s">
        <v>223</v>
      </c>
      <c r="D55" s="20" t="s">
        <v>216</v>
      </c>
      <c r="E55" s="158"/>
      <c r="F55" s="140"/>
      <c r="G55" s="104"/>
      <c r="H55" s="104"/>
    </row>
    <row r="56" spans="1:8" s="96" customFormat="1" ht="39.75" customHeight="1" hidden="1">
      <c r="A56" s="16" t="s">
        <v>140</v>
      </c>
      <c r="B56" s="17" t="s">
        <v>148</v>
      </c>
      <c r="C56" s="7" t="s">
        <v>273</v>
      </c>
      <c r="D56" s="20"/>
      <c r="E56" s="158">
        <f>E57+E59</f>
        <v>0</v>
      </c>
      <c r="F56" s="139">
        <f>F57+F59</f>
        <v>0</v>
      </c>
      <c r="G56" s="101">
        <f>G57+G59</f>
        <v>0</v>
      </c>
      <c r="H56" s="101">
        <f>H57+H59</f>
        <v>0</v>
      </c>
    </row>
    <row r="57" spans="1:8" s="96" customFormat="1" ht="47.25" hidden="1">
      <c r="A57" s="16" t="s">
        <v>115</v>
      </c>
      <c r="B57" s="17" t="s">
        <v>148</v>
      </c>
      <c r="C57" s="7" t="s">
        <v>144</v>
      </c>
      <c r="D57" s="20"/>
      <c r="E57" s="158">
        <f>E58</f>
        <v>0</v>
      </c>
      <c r="F57" s="139">
        <f>F58</f>
        <v>0</v>
      </c>
      <c r="G57" s="101">
        <f>G58</f>
        <v>0</v>
      </c>
      <c r="H57" s="101">
        <f>H58</f>
        <v>0</v>
      </c>
    </row>
    <row r="58" spans="1:8" s="96" customFormat="1" ht="47.25" hidden="1">
      <c r="A58" s="16" t="s">
        <v>214</v>
      </c>
      <c r="B58" s="17" t="s">
        <v>148</v>
      </c>
      <c r="C58" s="7" t="s">
        <v>144</v>
      </c>
      <c r="D58" s="20" t="s">
        <v>215</v>
      </c>
      <c r="E58" s="158"/>
      <c r="F58" s="140"/>
      <c r="G58" s="104"/>
      <c r="H58" s="104"/>
    </row>
    <row r="59" spans="1:8" s="96" customFormat="1" ht="31.5" hidden="1">
      <c r="A59" s="16" t="s">
        <v>116</v>
      </c>
      <c r="B59" s="17" t="s">
        <v>148</v>
      </c>
      <c r="C59" s="7" t="s">
        <v>145</v>
      </c>
      <c r="D59" s="20"/>
      <c r="E59" s="158">
        <f>E60+E61</f>
        <v>0</v>
      </c>
      <c r="F59" s="139">
        <f>F60+F61</f>
        <v>0</v>
      </c>
      <c r="G59" s="101">
        <f>G60+G61</f>
        <v>0</v>
      </c>
      <c r="H59" s="101">
        <f>H60+H61</f>
        <v>0</v>
      </c>
    </row>
    <row r="60" spans="1:8" s="96" customFormat="1" ht="47.25" hidden="1">
      <c r="A60" s="16" t="s">
        <v>214</v>
      </c>
      <c r="B60" s="17" t="s">
        <v>148</v>
      </c>
      <c r="C60" s="7" t="s">
        <v>145</v>
      </c>
      <c r="D60" s="20" t="s">
        <v>215</v>
      </c>
      <c r="E60" s="158"/>
      <c r="F60" s="140"/>
      <c r="G60" s="104"/>
      <c r="H60" s="104"/>
    </row>
    <row r="61" spans="1:8" s="96" customFormat="1" ht="15.75" hidden="1">
      <c r="A61" s="16" t="s">
        <v>217</v>
      </c>
      <c r="B61" s="17" t="s">
        <v>148</v>
      </c>
      <c r="C61" s="7" t="s">
        <v>145</v>
      </c>
      <c r="D61" s="20" t="s">
        <v>216</v>
      </c>
      <c r="E61" s="158"/>
      <c r="F61" s="140"/>
      <c r="G61" s="104"/>
      <c r="H61" s="104"/>
    </row>
    <row r="62" spans="1:8" s="96" customFormat="1" ht="15.75">
      <c r="A62" s="16" t="s">
        <v>623</v>
      </c>
      <c r="B62" s="17" t="s">
        <v>148</v>
      </c>
      <c r="C62" s="7" t="s">
        <v>624</v>
      </c>
      <c r="D62" s="20"/>
      <c r="E62" s="158">
        <f aca="true" t="shared" si="1" ref="E62:H63">E63</f>
        <v>1416.8</v>
      </c>
      <c r="F62" s="158">
        <f t="shared" si="1"/>
        <v>0</v>
      </c>
      <c r="G62" s="158">
        <f t="shared" si="1"/>
        <v>1416.8</v>
      </c>
      <c r="H62" s="158">
        <f t="shared" si="1"/>
        <v>0</v>
      </c>
    </row>
    <row r="63" spans="1:8" s="96" customFormat="1" ht="63">
      <c r="A63" s="16" t="s">
        <v>654</v>
      </c>
      <c r="B63" s="17" t="s">
        <v>148</v>
      </c>
      <c r="C63" s="7" t="s">
        <v>653</v>
      </c>
      <c r="D63" s="20"/>
      <c r="E63" s="158">
        <f t="shared" si="1"/>
        <v>1416.8</v>
      </c>
      <c r="F63" s="158">
        <f t="shared" si="1"/>
        <v>0</v>
      </c>
      <c r="G63" s="158">
        <f t="shared" si="1"/>
        <v>1416.8</v>
      </c>
      <c r="H63" s="158">
        <f t="shared" si="1"/>
        <v>0</v>
      </c>
    </row>
    <row r="64" spans="1:8" s="96" customFormat="1" ht="15.75">
      <c r="A64" s="16" t="s">
        <v>217</v>
      </c>
      <c r="B64" s="17" t="s">
        <v>148</v>
      </c>
      <c r="C64" s="7" t="s">
        <v>653</v>
      </c>
      <c r="D64" s="20" t="s">
        <v>216</v>
      </c>
      <c r="E64" s="158">
        <v>1416.8</v>
      </c>
      <c r="F64" s="140"/>
      <c r="G64" s="104">
        <v>1416.8</v>
      </c>
      <c r="H64" s="104"/>
    </row>
    <row r="65" spans="1:8" s="4" customFormat="1" ht="25.5" customHeight="1" hidden="1">
      <c r="A65" s="12" t="s">
        <v>85</v>
      </c>
      <c r="B65" s="13" t="s">
        <v>86</v>
      </c>
      <c r="C65" s="14"/>
      <c r="D65" s="15"/>
      <c r="E65" s="162">
        <f>E66</f>
        <v>0</v>
      </c>
      <c r="F65" s="156">
        <f>F66</f>
        <v>0</v>
      </c>
      <c r="G65" s="102">
        <f>G66</f>
        <v>0</v>
      </c>
      <c r="H65" s="102">
        <f>H66</f>
        <v>0</v>
      </c>
    </row>
    <row r="66" spans="1:8" s="96" customFormat="1" ht="15.75" hidden="1">
      <c r="A66" s="16" t="s">
        <v>88</v>
      </c>
      <c r="B66" s="17" t="s">
        <v>87</v>
      </c>
      <c r="C66" s="7"/>
      <c r="D66" s="20"/>
      <c r="E66" s="158">
        <f>E68</f>
        <v>0</v>
      </c>
      <c r="F66" s="139">
        <f>F68</f>
        <v>0</v>
      </c>
      <c r="G66" s="101">
        <f>G68</f>
        <v>0</v>
      </c>
      <c r="H66" s="101">
        <f>H68</f>
        <v>0</v>
      </c>
    </row>
    <row r="67" spans="1:8" s="96" customFormat="1" ht="31.5" hidden="1">
      <c r="A67" s="16" t="s">
        <v>140</v>
      </c>
      <c r="B67" s="17" t="s">
        <v>87</v>
      </c>
      <c r="C67" s="7" t="s">
        <v>273</v>
      </c>
      <c r="D67" s="20"/>
      <c r="E67" s="158">
        <f>E68</f>
        <v>0</v>
      </c>
      <c r="F67" s="139">
        <f aca="true" t="shared" si="2" ref="F67:H68">F68</f>
        <v>0</v>
      </c>
      <c r="G67" s="101">
        <f t="shared" si="2"/>
        <v>0</v>
      </c>
      <c r="H67" s="101">
        <f t="shared" si="2"/>
        <v>0</v>
      </c>
    </row>
    <row r="68" spans="1:8" s="96" customFormat="1" ht="31.5" hidden="1">
      <c r="A68" s="16" t="s">
        <v>117</v>
      </c>
      <c r="B68" s="17" t="s">
        <v>87</v>
      </c>
      <c r="C68" s="7" t="s">
        <v>143</v>
      </c>
      <c r="D68" s="20"/>
      <c r="E68" s="158">
        <f>E69</f>
        <v>0</v>
      </c>
      <c r="F68" s="139">
        <f t="shared" si="2"/>
        <v>0</v>
      </c>
      <c r="G68" s="101">
        <f t="shared" si="2"/>
        <v>0</v>
      </c>
      <c r="H68" s="101">
        <f t="shared" si="2"/>
        <v>0</v>
      </c>
    </row>
    <row r="69" spans="1:8" s="96" customFormat="1" ht="15.75" hidden="1">
      <c r="A69" s="21" t="s">
        <v>28</v>
      </c>
      <c r="B69" s="22" t="s">
        <v>87</v>
      </c>
      <c r="C69" s="23" t="s">
        <v>143</v>
      </c>
      <c r="D69" s="24" t="s">
        <v>245</v>
      </c>
      <c r="E69" s="155"/>
      <c r="F69" s="140"/>
      <c r="G69" s="104"/>
      <c r="H69" s="104"/>
    </row>
    <row r="70" spans="1:8" s="4" customFormat="1" ht="31.5">
      <c r="A70" s="12" t="s">
        <v>172</v>
      </c>
      <c r="B70" s="13" t="s">
        <v>173</v>
      </c>
      <c r="C70" s="14"/>
      <c r="D70" s="15"/>
      <c r="E70" s="162">
        <f>E71</f>
        <v>1000</v>
      </c>
      <c r="F70" s="156">
        <f aca="true" t="shared" si="3" ref="F70:H72">F71</f>
        <v>1000</v>
      </c>
      <c r="G70" s="102">
        <f t="shared" si="3"/>
        <v>0</v>
      </c>
      <c r="H70" s="102">
        <f t="shared" si="3"/>
        <v>0</v>
      </c>
    </row>
    <row r="71" spans="1:8" s="96" customFormat="1" ht="31.5">
      <c r="A71" s="16" t="s">
        <v>203</v>
      </c>
      <c r="B71" s="17" t="s">
        <v>83</v>
      </c>
      <c r="C71" s="7"/>
      <c r="D71" s="20"/>
      <c r="E71" s="158">
        <f>E72</f>
        <v>1000</v>
      </c>
      <c r="F71" s="139">
        <f t="shared" si="3"/>
        <v>1000</v>
      </c>
      <c r="G71" s="101">
        <f t="shared" si="3"/>
        <v>0</v>
      </c>
      <c r="H71" s="101">
        <f t="shared" si="3"/>
        <v>0</v>
      </c>
    </row>
    <row r="72" spans="1:8" s="96" customFormat="1" ht="31.5">
      <c r="A72" s="16" t="s">
        <v>130</v>
      </c>
      <c r="B72" s="17" t="s">
        <v>83</v>
      </c>
      <c r="C72" s="7" t="s">
        <v>241</v>
      </c>
      <c r="D72" s="20"/>
      <c r="E72" s="107">
        <f>E73</f>
        <v>1000</v>
      </c>
      <c r="F72" s="139">
        <f t="shared" si="3"/>
        <v>1000</v>
      </c>
      <c r="G72" s="101">
        <f t="shared" si="3"/>
        <v>0</v>
      </c>
      <c r="H72" s="101">
        <f t="shared" si="3"/>
        <v>0</v>
      </c>
    </row>
    <row r="73" spans="1:8" s="96" customFormat="1" ht="31.5">
      <c r="A73" s="16" t="s">
        <v>131</v>
      </c>
      <c r="B73" s="17" t="s">
        <v>83</v>
      </c>
      <c r="C73" s="7" t="s">
        <v>132</v>
      </c>
      <c r="D73" s="20"/>
      <c r="E73" s="107">
        <f>E74+E78</f>
        <v>1000</v>
      </c>
      <c r="F73" s="139">
        <f>F74+F78</f>
        <v>1000</v>
      </c>
      <c r="G73" s="101">
        <f>G74+G78</f>
        <v>0</v>
      </c>
      <c r="H73" s="101">
        <f>H74+H78</f>
        <v>0</v>
      </c>
    </row>
    <row r="74" spans="1:8" s="96" customFormat="1" ht="15.75" hidden="1">
      <c r="A74" s="16" t="s">
        <v>75</v>
      </c>
      <c r="B74" s="17" t="s">
        <v>83</v>
      </c>
      <c r="C74" s="7" t="s">
        <v>133</v>
      </c>
      <c r="D74" s="20"/>
      <c r="E74" s="107">
        <f>E75+E76+E77</f>
        <v>0</v>
      </c>
      <c r="F74" s="139">
        <f>F75+F76+F77</f>
        <v>0</v>
      </c>
      <c r="G74" s="101">
        <f>G75+G76+G77</f>
        <v>0</v>
      </c>
      <c r="H74" s="101">
        <f>H75+H76+H77</f>
        <v>0</v>
      </c>
    </row>
    <row r="75" spans="1:8" s="96" customFormat="1" ht="47.25" hidden="1">
      <c r="A75" s="16" t="s">
        <v>214</v>
      </c>
      <c r="B75" s="17" t="s">
        <v>83</v>
      </c>
      <c r="C75" s="7" t="s">
        <v>133</v>
      </c>
      <c r="D75" s="20" t="s">
        <v>215</v>
      </c>
      <c r="E75" s="107"/>
      <c r="F75" s="140"/>
      <c r="G75" s="104"/>
      <c r="H75" s="104"/>
    </row>
    <row r="76" spans="1:8" s="96" customFormat="1" ht="15.75" hidden="1">
      <c r="A76" s="16" t="s">
        <v>217</v>
      </c>
      <c r="B76" s="17" t="s">
        <v>83</v>
      </c>
      <c r="C76" s="7" t="s">
        <v>133</v>
      </c>
      <c r="D76" s="20" t="s">
        <v>216</v>
      </c>
      <c r="E76" s="107"/>
      <c r="F76" s="140"/>
      <c r="G76" s="104"/>
      <c r="H76" s="104"/>
    </row>
    <row r="77" spans="1:8" s="96" customFormat="1" ht="15.75" hidden="1">
      <c r="A77" s="16" t="s">
        <v>218</v>
      </c>
      <c r="B77" s="17" t="s">
        <v>83</v>
      </c>
      <c r="C77" s="7" t="s">
        <v>133</v>
      </c>
      <c r="D77" s="20" t="s">
        <v>219</v>
      </c>
      <c r="E77" s="107"/>
      <c r="F77" s="140"/>
      <c r="G77" s="104"/>
      <c r="H77" s="104"/>
    </row>
    <row r="78" spans="1:8" s="96" customFormat="1" ht="31.5">
      <c r="A78" s="16" t="s">
        <v>323</v>
      </c>
      <c r="B78" s="17" t="s">
        <v>83</v>
      </c>
      <c r="C78" s="7" t="s">
        <v>322</v>
      </c>
      <c r="D78" s="20"/>
      <c r="E78" s="107">
        <f>E79</f>
        <v>1000</v>
      </c>
      <c r="F78" s="139">
        <f>F79</f>
        <v>1000</v>
      </c>
      <c r="G78" s="101">
        <f>G79</f>
        <v>0</v>
      </c>
      <c r="H78" s="101">
        <f>H79</f>
        <v>0</v>
      </c>
    </row>
    <row r="79" spans="1:8" s="96" customFormat="1" ht="15.75">
      <c r="A79" s="16" t="s">
        <v>217</v>
      </c>
      <c r="B79" s="17" t="s">
        <v>83</v>
      </c>
      <c r="C79" s="7" t="s">
        <v>322</v>
      </c>
      <c r="D79" s="20" t="s">
        <v>216</v>
      </c>
      <c r="E79" s="158">
        <v>1000</v>
      </c>
      <c r="F79" s="140">
        <v>1000</v>
      </c>
      <c r="G79" s="104"/>
      <c r="H79" s="104"/>
    </row>
    <row r="80" spans="1:8" s="96" customFormat="1" ht="15.75" hidden="1">
      <c r="A80" s="16" t="s">
        <v>16</v>
      </c>
      <c r="B80" s="17" t="s">
        <v>83</v>
      </c>
      <c r="C80" s="7" t="s">
        <v>17</v>
      </c>
      <c r="D80" s="20"/>
      <c r="E80" s="158">
        <f>E81</f>
        <v>0</v>
      </c>
      <c r="F80" s="139">
        <f aca="true" t="shared" si="4" ref="F80:H81">F81</f>
        <v>0</v>
      </c>
      <c r="G80" s="101">
        <f t="shared" si="4"/>
        <v>0</v>
      </c>
      <c r="H80" s="101">
        <f t="shared" si="4"/>
        <v>0</v>
      </c>
    </row>
    <row r="81" spans="1:8" s="96" customFormat="1" ht="15.75" hidden="1">
      <c r="A81" s="16" t="s">
        <v>75</v>
      </c>
      <c r="B81" s="17" t="s">
        <v>83</v>
      </c>
      <c r="C81" s="7" t="s">
        <v>18</v>
      </c>
      <c r="D81" s="20"/>
      <c r="E81" s="158">
        <f>E82</f>
        <v>0</v>
      </c>
      <c r="F81" s="139">
        <f t="shared" si="4"/>
        <v>0</v>
      </c>
      <c r="G81" s="101">
        <f t="shared" si="4"/>
        <v>0</v>
      </c>
      <c r="H81" s="101">
        <f t="shared" si="4"/>
        <v>0</v>
      </c>
    </row>
    <row r="82" spans="1:8" s="96" customFormat="1" ht="15.75" hidden="1">
      <c r="A82" s="21" t="s">
        <v>217</v>
      </c>
      <c r="B82" s="22" t="s">
        <v>83</v>
      </c>
      <c r="C82" s="23" t="s">
        <v>18</v>
      </c>
      <c r="D82" s="24" t="s">
        <v>216</v>
      </c>
      <c r="E82" s="155"/>
      <c r="F82" s="140"/>
      <c r="G82" s="104"/>
      <c r="H82" s="104"/>
    </row>
    <row r="83" spans="1:8" s="4" customFormat="1" ht="36" customHeight="1">
      <c r="A83" s="12" t="s">
        <v>174</v>
      </c>
      <c r="B83" s="13" t="s">
        <v>175</v>
      </c>
      <c r="C83" s="14"/>
      <c r="D83" s="15"/>
      <c r="E83" s="106">
        <f>E109+E96+E100+E84</f>
        <v>78579.7</v>
      </c>
      <c r="F83" s="156">
        <f>F109+F96+F100+F84</f>
        <v>0</v>
      </c>
      <c r="G83" s="102">
        <f>G109+G96+G100+G84</f>
        <v>78579.7</v>
      </c>
      <c r="H83" s="102">
        <f>H109+H96+H100+H84</f>
        <v>0</v>
      </c>
    </row>
    <row r="84" spans="1:8" s="96" customFormat="1" ht="15.75">
      <c r="A84" s="16" t="s">
        <v>69</v>
      </c>
      <c r="B84" s="17" t="s">
        <v>68</v>
      </c>
      <c r="C84" s="7"/>
      <c r="D84" s="20"/>
      <c r="E84" s="107">
        <f>E85+E92</f>
        <v>49389.7</v>
      </c>
      <c r="F84" s="139">
        <f>F85+F92</f>
        <v>0</v>
      </c>
      <c r="G84" s="101">
        <f>G85+G92</f>
        <v>49389.7</v>
      </c>
      <c r="H84" s="101">
        <f>H85+H92</f>
        <v>0</v>
      </c>
    </row>
    <row r="85" spans="1:8" s="96" customFormat="1" ht="47.25" hidden="1">
      <c r="A85" s="16" t="s">
        <v>127</v>
      </c>
      <c r="B85" s="17" t="s">
        <v>68</v>
      </c>
      <c r="C85" s="7" t="s">
        <v>275</v>
      </c>
      <c r="D85" s="20"/>
      <c r="E85" s="107">
        <f>E86+E88+E90</f>
        <v>0</v>
      </c>
      <c r="F85" s="139">
        <f>F86+F88+F90</f>
        <v>0</v>
      </c>
      <c r="G85" s="101">
        <f>G86+G88+G90</f>
        <v>0</v>
      </c>
      <c r="H85" s="101">
        <f>H86+H88+H90</f>
        <v>0</v>
      </c>
    </row>
    <row r="86" spans="1:8" s="96" customFormat="1" ht="31.5" hidden="1">
      <c r="A86" s="16" t="s">
        <v>225</v>
      </c>
      <c r="B86" s="17" t="s">
        <v>68</v>
      </c>
      <c r="C86" s="7" t="s">
        <v>226</v>
      </c>
      <c r="D86" s="20"/>
      <c r="E86" s="107">
        <f>E87</f>
        <v>0</v>
      </c>
      <c r="F86" s="139">
        <f>F87</f>
        <v>0</v>
      </c>
      <c r="G86" s="101">
        <f>G87</f>
        <v>0</v>
      </c>
      <c r="H86" s="101">
        <f>H87</f>
        <v>0</v>
      </c>
    </row>
    <row r="87" spans="1:8" s="96" customFormat="1" ht="31.5" hidden="1">
      <c r="A87" s="16" t="s">
        <v>233</v>
      </c>
      <c r="B87" s="17" t="s">
        <v>68</v>
      </c>
      <c r="C87" s="7" t="s">
        <v>226</v>
      </c>
      <c r="D87" s="20" t="s">
        <v>234</v>
      </c>
      <c r="E87" s="107"/>
      <c r="F87" s="140"/>
      <c r="G87" s="104"/>
      <c r="H87" s="104"/>
    </row>
    <row r="88" spans="1:8" s="96" customFormat="1" ht="78.75" hidden="1">
      <c r="A88" s="16" t="s">
        <v>118</v>
      </c>
      <c r="B88" s="17" t="s">
        <v>68</v>
      </c>
      <c r="C88" s="7" t="s">
        <v>274</v>
      </c>
      <c r="D88" s="20"/>
      <c r="E88" s="107">
        <f>E89</f>
        <v>0</v>
      </c>
      <c r="F88" s="139">
        <f>F89</f>
        <v>0</v>
      </c>
      <c r="G88" s="101">
        <f>G89</f>
        <v>0</v>
      </c>
      <c r="H88" s="101">
        <f>H89</f>
        <v>0</v>
      </c>
    </row>
    <row r="89" spans="1:8" s="96" customFormat="1" ht="15.75" hidden="1">
      <c r="A89" s="16" t="s">
        <v>217</v>
      </c>
      <c r="B89" s="17" t="s">
        <v>68</v>
      </c>
      <c r="C89" s="7" t="s">
        <v>274</v>
      </c>
      <c r="D89" s="20" t="s">
        <v>216</v>
      </c>
      <c r="E89" s="107"/>
      <c r="F89" s="140"/>
      <c r="G89" s="104"/>
      <c r="H89" s="104"/>
    </row>
    <row r="90" spans="1:8" s="96" customFormat="1" ht="15.75" hidden="1">
      <c r="A90" s="16" t="s">
        <v>70</v>
      </c>
      <c r="B90" s="17" t="s">
        <v>68</v>
      </c>
      <c r="C90" s="7" t="s">
        <v>19</v>
      </c>
      <c r="D90" s="20"/>
      <c r="E90" s="107">
        <f>E91</f>
        <v>0</v>
      </c>
      <c r="F90" s="139">
        <f>F91</f>
        <v>0</v>
      </c>
      <c r="G90" s="101">
        <f>G91</f>
        <v>0</v>
      </c>
      <c r="H90" s="101">
        <f>H91</f>
        <v>0</v>
      </c>
    </row>
    <row r="91" spans="1:8" s="96" customFormat="1" ht="15.75" hidden="1">
      <c r="A91" s="16" t="s">
        <v>217</v>
      </c>
      <c r="B91" s="17" t="s">
        <v>68</v>
      </c>
      <c r="C91" s="7" t="s">
        <v>19</v>
      </c>
      <c r="D91" s="20" t="s">
        <v>216</v>
      </c>
      <c r="E91" s="107"/>
      <c r="F91" s="140"/>
      <c r="G91" s="104"/>
      <c r="H91" s="104"/>
    </row>
    <row r="92" spans="1:8" s="96" customFormat="1" ht="47.25">
      <c r="A92" s="16" t="s">
        <v>8</v>
      </c>
      <c r="B92" s="17" t="s">
        <v>68</v>
      </c>
      <c r="C92" s="7" t="s">
        <v>5</v>
      </c>
      <c r="D92" s="20"/>
      <c r="E92" s="107">
        <f aca="true" t="shared" si="5" ref="E92:H94">E93</f>
        <v>49389.7</v>
      </c>
      <c r="F92" s="139">
        <f t="shared" si="5"/>
        <v>0</v>
      </c>
      <c r="G92" s="101">
        <f t="shared" si="5"/>
        <v>49389.7</v>
      </c>
      <c r="H92" s="101">
        <f t="shared" si="5"/>
        <v>0</v>
      </c>
    </row>
    <row r="93" spans="1:8" s="96" customFormat="1" ht="15.75">
      <c r="A93" s="16" t="s">
        <v>7</v>
      </c>
      <c r="B93" s="17" t="s">
        <v>68</v>
      </c>
      <c r="C93" s="7" t="s">
        <v>6</v>
      </c>
      <c r="D93" s="20"/>
      <c r="E93" s="107">
        <f t="shared" si="5"/>
        <v>49389.7</v>
      </c>
      <c r="F93" s="139">
        <f t="shared" si="5"/>
        <v>0</v>
      </c>
      <c r="G93" s="101">
        <f t="shared" si="5"/>
        <v>49389.7</v>
      </c>
      <c r="H93" s="101">
        <f t="shared" si="5"/>
        <v>0</v>
      </c>
    </row>
    <row r="94" spans="1:8" s="96" customFormat="1" ht="31.5">
      <c r="A94" s="16" t="s">
        <v>352</v>
      </c>
      <c r="B94" s="17" t="s">
        <v>68</v>
      </c>
      <c r="C94" s="7" t="s">
        <v>351</v>
      </c>
      <c r="D94" s="20"/>
      <c r="E94" s="107">
        <f t="shared" si="5"/>
        <v>49389.7</v>
      </c>
      <c r="F94" s="139">
        <f t="shared" si="5"/>
        <v>0</v>
      </c>
      <c r="G94" s="101">
        <f t="shared" si="5"/>
        <v>49389.7</v>
      </c>
      <c r="H94" s="101">
        <f t="shared" si="5"/>
        <v>0</v>
      </c>
    </row>
    <row r="95" spans="1:8" s="96" customFormat="1" ht="31.5">
      <c r="A95" s="16" t="s">
        <v>272</v>
      </c>
      <c r="B95" s="17" t="s">
        <v>68</v>
      </c>
      <c r="C95" s="7" t="s">
        <v>351</v>
      </c>
      <c r="D95" s="20" t="s">
        <v>271</v>
      </c>
      <c r="E95" s="107">
        <v>49389.7</v>
      </c>
      <c r="F95" s="140"/>
      <c r="G95" s="104">
        <v>49389.7</v>
      </c>
      <c r="H95" s="104"/>
    </row>
    <row r="96" spans="1:8" s="96" customFormat="1" ht="15.75" hidden="1">
      <c r="A96" s="16" t="s">
        <v>281</v>
      </c>
      <c r="B96" s="17" t="s">
        <v>280</v>
      </c>
      <c r="C96" s="25"/>
      <c r="D96" s="26"/>
      <c r="E96" s="107">
        <f>E97</f>
        <v>0</v>
      </c>
      <c r="F96" s="139">
        <f aca="true" t="shared" si="6" ref="F96:H98">F97</f>
        <v>0</v>
      </c>
      <c r="G96" s="101">
        <f t="shared" si="6"/>
        <v>0</v>
      </c>
      <c r="H96" s="101">
        <f t="shared" si="6"/>
        <v>0</v>
      </c>
    </row>
    <row r="97" spans="1:8" s="96" customFormat="1" ht="31.5" hidden="1">
      <c r="A97" s="16" t="s">
        <v>137</v>
      </c>
      <c r="B97" s="17" t="s">
        <v>280</v>
      </c>
      <c r="C97" s="27">
        <v>1400000</v>
      </c>
      <c r="D97" s="95"/>
      <c r="E97" s="107">
        <f>E98</f>
        <v>0</v>
      </c>
      <c r="F97" s="139">
        <f t="shared" si="6"/>
        <v>0</v>
      </c>
      <c r="G97" s="101">
        <f t="shared" si="6"/>
        <v>0</v>
      </c>
      <c r="H97" s="101">
        <f t="shared" si="6"/>
        <v>0</v>
      </c>
    </row>
    <row r="98" spans="1:8" s="96" customFormat="1" ht="15.75" hidden="1">
      <c r="A98" s="16" t="s">
        <v>282</v>
      </c>
      <c r="B98" s="17" t="s">
        <v>280</v>
      </c>
      <c r="C98" s="27">
        <v>1406302</v>
      </c>
      <c r="D98" s="26"/>
      <c r="E98" s="107">
        <f>E99</f>
        <v>0</v>
      </c>
      <c r="F98" s="139">
        <f t="shared" si="6"/>
        <v>0</v>
      </c>
      <c r="G98" s="101">
        <f t="shared" si="6"/>
        <v>0</v>
      </c>
      <c r="H98" s="101">
        <f t="shared" si="6"/>
        <v>0</v>
      </c>
    </row>
    <row r="99" spans="1:8" s="96" customFormat="1" ht="15.75" hidden="1">
      <c r="A99" s="16" t="s">
        <v>218</v>
      </c>
      <c r="B99" s="17" t="s">
        <v>280</v>
      </c>
      <c r="C99" s="27">
        <v>1406302</v>
      </c>
      <c r="D99" s="20" t="s">
        <v>219</v>
      </c>
      <c r="E99" s="107"/>
      <c r="F99" s="140"/>
      <c r="G99" s="104"/>
      <c r="H99" s="104"/>
    </row>
    <row r="100" spans="1:8" s="96" customFormat="1" ht="15.75">
      <c r="A100" s="16" t="s">
        <v>27</v>
      </c>
      <c r="B100" s="17" t="s">
        <v>185</v>
      </c>
      <c r="C100" s="97"/>
      <c r="D100" s="20"/>
      <c r="E100" s="107">
        <f>E101</f>
        <v>29990</v>
      </c>
      <c r="F100" s="107">
        <f>F101</f>
        <v>0</v>
      </c>
      <c r="G100" s="107">
        <f>G101</f>
        <v>29990</v>
      </c>
      <c r="H100" s="107">
        <f>H101</f>
        <v>0</v>
      </c>
    </row>
    <row r="101" spans="1:8" s="96" customFormat="1" ht="31.5">
      <c r="A101" s="16" t="s">
        <v>137</v>
      </c>
      <c r="B101" s="17" t="s">
        <v>185</v>
      </c>
      <c r="C101" s="97">
        <v>1400000</v>
      </c>
      <c r="D101" s="20"/>
      <c r="E101" s="107">
        <f>E102+E107+E105</f>
        <v>29990</v>
      </c>
      <c r="F101" s="107">
        <f>F102+F107+F105</f>
        <v>0</v>
      </c>
      <c r="G101" s="107">
        <f>G102+G107+G105</f>
        <v>29990</v>
      </c>
      <c r="H101" s="107">
        <f>H102+H107+H105</f>
        <v>0</v>
      </c>
    </row>
    <row r="102" spans="1:8" s="96" customFormat="1" ht="33.75" customHeight="1" hidden="1">
      <c r="A102" s="16" t="s">
        <v>74</v>
      </c>
      <c r="B102" s="17" t="s">
        <v>185</v>
      </c>
      <c r="C102" s="29" t="s">
        <v>235</v>
      </c>
      <c r="D102" s="20"/>
      <c r="E102" s="107">
        <f>E103+E104</f>
        <v>0</v>
      </c>
      <c r="F102" s="139">
        <f>F103+F104</f>
        <v>0</v>
      </c>
      <c r="G102" s="101">
        <f>G103+G104</f>
        <v>0</v>
      </c>
      <c r="H102" s="101">
        <f>H103+H104</f>
        <v>0</v>
      </c>
    </row>
    <row r="103" spans="1:8" s="96" customFormat="1" ht="15.75" hidden="1">
      <c r="A103" s="16" t="s">
        <v>217</v>
      </c>
      <c r="B103" s="17" t="s">
        <v>185</v>
      </c>
      <c r="C103" s="29" t="s">
        <v>235</v>
      </c>
      <c r="D103" s="20" t="s">
        <v>216</v>
      </c>
      <c r="E103" s="107"/>
      <c r="F103" s="140"/>
      <c r="G103" s="104"/>
      <c r="H103" s="104"/>
    </row>
    <row r="104" spans="1:8" s="96" customFormat="1" ht="15.75" hidden="1">
      <c r="A104" s="16" t="s">
        <v>28</v>
      </c>
      <c r="B104" s="17" t="s">
        <v>185</v>
      </c>
      <c r="C104" s="7" t="s">
        <v>235</v>
      </c>
      <c r="D104" s="20" t="s">
        <v>245</v>
      </c>
      <c r="E104" s="107"/>
      <c r="F104" s="140"/>
      <c r="G104" s="104"/>
      <c r="H104" s="104"/>
    </row>
    <row r="105" spans="1:8" s="96" customFormat="1" ht="47.25">
      <c r="A105" s="16" t="s">
        <v>658</v>
      </c>
      <c r="B105" s="17" t="s">
        <v>185</v>
      </c>
      <c r="C105" s="7" t="s">
        <v>652</v>
      </c>
      <c r="D105" s="20"/>
      <c r="E105" s="107">
        <f>E106</f>
        <v>27825</v>
      </c>
      <c r="F105" s="107">
        <f>F106</f>
        <v>0</v>
      </c>
      <c r="G105" s="107">
        <f>G106</f>
        <v>27825</v>
      </c>
      <c r="H105" s="107">
        <f>H106</f>
        <v>0</v>
      </c>
    </row>
    <row r="106" spans="1:8" s="96" customFormat="1" ht="15.75">
      <c r="A106" s="16" t="s">
        <v>217</v>
      </c>
      <c r="B106" s="17" t="s">
        <v>185</v>
      </c>
      <c r="C106" s="7" t="s">
        <v>652</v>
      </c>
      <c r="D106" s="20" t="s">
        <v>216</v>
      </c>
      <c r="E106" s="107">
        <f>16210+9896+1719</f>
        <v>27825</v>
      </c>
      <c r="F106" s="140"/>
      <c r="G106" s="104">
        <f>16210+9896+1719</f>
        <v>27825</v>
      </c>
      <c r="H106" s="104"/>
    </row>
    <row r="107" spans="1:8" s="96" customFormat="1" ht="47.25">
      <c r="A107" s="16" t="s">
        <v>291</v>
      </c>
      <c r="B107" s="17" t="s">
        <v>185</v>
      </c>
      <c r="C107" s="7" t="s">
        <v>651</v>
      </c>
      <c r="D107" s="20"/>
      <c r="E107" s="107">
        <f>E108</f>
        <v>2165</v>
      </c>
      <c r="F107" s="140"/>
      <c r="G107" s="104">
        <f>G108</f>
        <v>2165</v>
      </c>
      <c r="H107" s="104"/>
    </row>
    <row r="108" spans="1:8" s="96" customFormat="1" ht="15.75">
      <c r="A108" s="16" t="s">
        <v>28</v>
      </c>
      <c r="B108" s="17" t="s">
        <v>185</v>
      </c>
      <c r="C108" s="7" t="s">
        <v>651</v>
      </c>
      <c r="D108" s="20" t="s">
        <v>245</v>
      </c>
      <c r="E108" s="107">
        <v>2165</v>
      </c>
      <c r="F108" s="140"/>
      <c r="G108" s="104">
        <v>2165</v>
      </c>
      <c r="H108" s="104"/>
    </row>
    <row r="109" spans="1:8" s="96" customFormat="1" ht="15.75">
      <c r="A109" s="16" t="s">
        <v>176</v>
      </c>
      <c r="B109" s="17" t="s">
        <v>284</v>
      </c>
      <c r="C109" s="7"/>
      <c r="D109" s="20"/>
      <c r="E109" s="107">
        <f>E110+E119</f>
        <v>-800</v>
      </c>
      <c r="F109" s="139">
        <f>F110+F119</f>
        <v>0</v>
      </c>
      <c r="G109" s="101">
        <f>G110+G119</f>
        <v>-800</v>
      </c>
      <c r="H109" s="101">
        <f>H110+H119</f>
        <v>0</v>
      </c>
    </row>
    <row r="110" spans="1:8" s="96" customFormat="1" ht="47.25">
      <c r="A110" s="16" t="s">
        <v>8</v>
      </c>
      <c r="B110" s="17" t="s">
        <v>284</v>
      </c>
      <c r="C110" s="29" t="s">
        <v>5</v>
      </c>
      <c r="D110" s="16"/>
      <c r="E110" s="107">
        <f>E111+E116</f>
        <v>-800</v>
      </c>
      <c r="F110" s="139">
        <f>F111+F116</f>
        <v>0</v>
      </c>
      <c r="G110" s="101">
        <f>G111+G116</f>
        <v>-800</v>
      </c>
      <c r="H110" s="101">
        <f>H111+H116</f>
        <v>0</v>
      </c>
    </row>
    <row r="111" spans="1:8" s="96" customFormat="1" ht="15.75">
      <c r="A111" s="16" t="s">
        <v>15</v>
      </c>
      <c r="B111" s="17" t="s">
        <v>284</v>
      </c>
      <c r="C111" s="20" t="s">
        <v>13</v>
      </c>
      <c r="D111" s="16"/>
      <c r="E111" s="107">
        <f>E112+E114</f>
        <v>-800</v>
      </c>
      <c r="F111" s="139">
        <f>F112+F114</f>
        <v>0</v>
      </c>
      <c r="G111" s="101">
        <f>G112+G114</f>
        <v>-800</v>
      </c>
      <c r="H111" s="101">
        <f>H112+H114</f>
        <v>0</v>
      </c>
    </row>
    <row r="112" spans="1:8" s="96" customFormat="1" ht="31.5">
      <c r="A112" s="16" t="s">
        <v>289</v>
      </c>
      <c r="B112" s="17" t="s">
        <v>284</v>
      </c>
      <c r="C112" s="7" t="s">
        <v>288</v>
      </c>
      <c r="D112" s="20"/>
      <c r="E112" s="107">
        <f>E113</f>
        <v>-800</v>
      </c>
      <c r="F112" s="139">
        <f>F113</f>
        <v>0</v>
      </c>
      <c r="G112" s="101">
        <f>G113</f>
        <v>-800</v>
      </c>
      <c r="H112" s="101">
        <f>H113</f>
        <v>0</v>
      </c>
    </row>
    <row r="113" spans="1:8" s="96" customFormat="1" ht="31.5">
      <c r="A113" s="16" t="s">
        <v>272</v>
      </c>
      <c r="B113" s="17" t="s">
        <v>284</v>
      </c>
      <c r="C113" s="7" t="s">
        <v>288</v>
      </c>
      <c r="D113" s="20" t="s">
        <v>271</v>
      </c>
      <c r="E113" s="107">
        <f>-1500+700</f>
        <v>-800</v>
      </c>
      <c r="F113" s="140"/>
      <c r="G113" s="104">
        <v>-800</v>
      </c>
      <c r="H113" s="104"/>
    </row>
    <row r="114" spans="1:8" s="96" customFormat="1" ht="47.25" hidden="1">
      <c r="A114" s="16" t="s">
        <v>55</v>
      </c>
      <c r="B114" s="17" t="s">
        <v>284</v>
      </c>
      <c r="C114" s="7" t="s">
        <v>101</v>
      </c>
      <c r="D114" s="20"/>
      <c r="E114" s="107">
        <f>E115</f>
        <v>0</v>
      </c>
      <c r="F114" s="139">
        <f>F115</f>
        <v>0</v>
      </c>
      <c r="G114" s="101">
        <f>G115</f>
        <v>0</v>
      </c>
      <c r="H114" s="101">
        <f>H115</f>
        <v>0</v>
      </c>
    </row>
    <row r="115" spans="1:8" s="96" customFormat="1" ht="15.75" hidden="1">
      <c r="A115" s="16" t="s">
        <v>217</v>
      </c>
      <c r="B115" s="17" t="s">
        <v>284</v>
      </c>
      <c r="C115" s="7" t="s">
        <v>101</v>
      </c>
      <c r="D115" s="20" t="s">
        <v>216</v>
      </c>
      <c r="E115" s="107"/>
      <c r="F115" s="140"/>
      <c r="G115" s="104"/>
      <c r="H115" s="104"/>
    </row>
    <row r="116" spans="1:8" s="96" customFormat="1" ht="31.5" hidden="1">
      <c r="A116" s="16" t="s">
        <v>9</v>
      </c>
      <c r="B116" s="17" t="s">
        <v>284</v>
      </c>
      <c r="C116" s="7" t="s">
        <v>10</v>
      </c>
      <c r="D116" s="20"/>
      <c r="E116" s="107">
        <f>E117</f>
        <v>0</v>
      </c>
      <c r="F116" s="139">
        <f aca="true" t="shared" si="7" ref="F116:H117">F117</f>
        <v>0</v>
      </c>
      <c r="G116" s="101">
        <f t="shared" si="7"/>
        <v>0</v>
      </c>
      <c r="H116" s="101">
        <f t="shared" si="7"/>
        <v>0</v>
      </c>
    </row>
    <row r="117" spans="1:8" s="96" customFormat="1" ht="15.75" hidden="1">
      <c r="A117" s="16" t="s">
        <v>21</v>
      </c>
      <c r="B117" s="17" t="s">
        <v>284</v>
      </c>
      <c r="C117" s="7" t="s">
        <v>212</v>
      </c>
      <c r="D117" s="20"/>
      <c r="E117" s="107">
        <f>E118</f>
        <v>0</v>
      </c>
      <c r="F117" s="139">
        <f t="shared" si="7"/>
        <v>0</v>
      </c>
      <c r="G117" s="101">
        <f t="shared" si="7"/>
        <v>0</v>
      </c>
      <c r="H117" s="101">
        <f t="shared" si="7"/>
        <v>0</v>
      </c>
    </row>
    <row r="118" spans="1:8" s="96" customFormat="1" ht="15.75" hidden="1">
      <c r="A118" s="16" t="s">
        <v>217</v>
      </c>
      <c r="B118" s="17" t="s">
        <v>284</v>
      </c>
      <c r="C118" s="7" t="s">
        <v>212</v>
      </c>
      <c r="D118" s="20" t="s">
        <v>216</v>
      </c>
      <c r="E118" s="107"/>
      <c r="F118" s="140"/>
      <c r="G118" s="104"/>
      <c r="H118" s="104"/>
    </row>
    <row r="119" spans="1:8" s="96" customFormat="1" ht="47.25" hidden="1">
      <c r="A119" s="16" t="s">
        <v>126</v>
      </c>
      <c r="B119" s="17" t="s">
        <v>284</v>
      </c>
      <c r="C119" s="7" t="s">
        <v>96</v>
      </c>
      <c r="D119" s="20"/>
      <c r="E119" s="107">
        <f>E120</f>
        <v>0</v>
      </c>
      <c r="F119" s="139">
        <f aca="true" t="shared" si="8" ref="F119:H120">F120</f>
        <v>0</v>
      </c>
      <c r="G119" s="101">
        <f t="shared" si="8"/>
        <v>0</v>
      </c>
      <c r="H119" s="101">
        <f t="shared" si="8"/>
        <v>0</v>
      </c>
    </row>
    <row r="120" spans="1:8" s="96" customFormat="1" ht="15.75" hidden="1">
      <c r="A120" s="16" t="s">
        <v>22</v>
      </c>
      <c r="B120" s="17" t="s">
        <v>284</v>
      </c>
      <c r="C120" s="7" t="s">
        <v>23</v>
      </c>
      <c r="D120" s="20"/>
      <c r="E120" s="107">
        <f>E121</f>
        <v>0</v>
      </c>
      <c r="F120" s="139">
        <f t="shared" si="8"/>
        <v>0</v>
      </c>
      <c r="G120" s="101">
        <f t="shared" si="8"/>
        <v>0</v>
      </c>
      <c r="H120" s="101">
        <f t="shared" si="8"/>
        <v>0</v>
      </c>
    </row>
    <row r="121" spans="1:8" s="96" customFormat="1" ht="15.75" hidden="1">
      <c r="A121" s="21" t="s">
        <v>218</v>
      </c>
      <c r="B121" s="17" t="s">
        <v>284</v>
      </c>
      <c r="C121" s="7" t="s">
        <v>23</v>
      </c>
      <c r="D121" s="20" t="s">
        <v>219</v>
      </c>
      <c r="E121" s="107"/>
      <c r="F121" s="140"/>
      <c r="G121" s="104"/>
      <c r="H121" s="104"/>
    </row>
    <row r="122" spans="1:8" s="4" customFormat="1" ht="15.75">
      <c r="A122" s="30" t="s">
        <v>78</v>
      </c>
      <c r="B122" s="15" t="s">
        <v>76</v>
      </c>
      <c r="C122" s="14"/>
      <c r="D122" s="15"/>
      <c r="E122" s="162">
        <f>E123+E153+E134+E160</f>
        <v>16267.496</v>
      </c>
      <c r="F122" s="162">
        <f>F123+F153+F134+F160</f>
        <v>50</v>
      </c>
      <c r="G122" s="162">
        <f>G123+G153+G134+G160</f>
        <v>16217.496</v>
      </c>
      <c r="H122" s="162">
        <f>H123+H153+H134+H160</f>
        <v>0</v>
      </c>
    </row>
    <row r="123" spans="1:8" s="4" customFormat="1" ht="15.75">
      <c r="A123" s="31" t="s">
        <v>112</v>
      </c>
      <c r="B123" s="20" t="s">
        <v>110</v>
      </c>
      <c r="C123" s="7"/>
      <c r="D123" s="20"/>
      <c r="E123" s="158">
        <f>E130+E124</f>
        <v>14324.196</v>
      </c>
      <c r="F123" s="158">
        <f>F130+F124</f>
        <v>0</v>
      </c>
      <c r="G123" s="158">
        <f>G130+G124</f>
        <v>14324.196</v>
      </c>
      <c r="H123" s="158">
        <f>H130+H124</f>
        <v>0</v>
      </c>
    </row>
    <row r="124" spans="1:8" s="4" customFormat="1" ht="47.25">
      <c r="A124" s="31" t="s">
        <v>325</v>
      </c>
      <c r="B124" s="20" t="s">
        <v>110</v>
      </c>
      <c r="C124" s="7" t="s">
        <v>270</v>
      </c>
      <c r="D124" s="20"/>
      <c r="E124" s="158">
        <f>E125+E128</f>
        <v>14324.196</v>
      </c>
      <c r="F124" s="158">
        <f>F125+F128</f>
        <v>0</v>
      </c>
      <c r="G124" s="158">
        <f>G125+G128</f>
        <v>14324.196</v>
      </c>
      <c r="H124" s="101"/>
    </row>
    <row r="125" spans="1:8" s="4" customFormat="1" ht="15.75">
      <c r="A125" s="31" t="s">
        <v>655</v>
      </c>
      <c r="B125" s="20" t="s">
        <v>110</v>
      </c>
      <c r="C125" s="7" t="s">
        <v>649</v>
      </c>
      <c r="D125" s="20"/>
      <c r="E125" s="158">
        <f>E126</f>
        <v>6187.35139</v>
      </c>
      <c r="F125" s="139"/>
      <c r="G125" s="101">
        <f>G126</f>
        <v>6187.35139</v>
      </c>
      <c r="H125" s="101"/>
    </row>
    <row r="126" spans="1:8" s="4" customFormat="1" ht="63">
      <c r="A126" s="31" t="s">
        <v>656</v>
      </c>
      <c r="B126" s="20" t="s">
        <v>110</v>
      </c>
      <c r="C126" s="7" t="s">
        <v>648</v>
      </c>
      <c r="D126" s="20"/>
      <c r="E126" s="158">
        <f>E127</f>
        <v>6187.35139</v>
      </c>
      <c r="F126" s="139"/>
      <c r="G126" s="101">
        <f>G127</f>
        <v>6187.35139</v>
      </c>
      <c r="H126" s="101"/>
    </row>
    <row r="127" spans="1:8" s="4" customFormat="1" ht="15.75">
      <c r="A127" s="31" t="s">
        <v>28</v>
      </c>
      <c r="B127" s="20" t="s">
        <v>110</v>
      </c>
      <c r="C127" s="7" t="s">
        <v>648</v>
      </c>
      <c r="D127" s="20" t="s">
        <v>245</v>
      </c>
      <c r="E127" s="158">
        <f>5753.95423+433.39716</f>
        <v>6187.35139</v>
      </c>
      <c r="F127" s="139"/>
      <c r="G127" s="101">
        <f>5753.95423+433.39716</f>
        <v>6187.35139</v>
      </c>
      <c r="H127" s="101"/>
    </row>
    <row r="128" spans="1:8" s="4" customFormat="1" ht="47.25">
      <c r="A128" s="31" t="s">
        <v>657</v>
      </c>
      <c r="B128" s="20" t="s">
        <v>110</v>
      </c>
      <c r="C128" s="7" t="s">
        <v>650</v>
      </c>
      <c r="D128" s="20"/>
      <c r="E128" s="158">
        <f>E129</f>
        <v>8136.84461</v>
      </c>
      <c r="F128" s="139"/>
      <c r="G128" s="101">
        <f>G129</f>
        <v>8136.84461</v>
      </c>
      <c r="H128" s="101"/>
    </row>
    <row r="129" spans="1:8" s="4" customFormat="1" ht="15.75">
      <c r="A129" s="31" t="s">
        <v>28</v>
      </c>
      <c r="B129" s="20" t="s">
        <v>110</v>
      </c>
      <c r="C129" s="7" t="s">
        <v>650</v>
      </c>
      <c r="D129" s="20" t="s">
        <v>245</v>
      </c>
      <c r="E129" s="158">
        <f>872.80284+7264.04177</f>
        <v>8136.84461</v>
      </c>
      <c r="F129" s="139"/>
      <c r="G129" s="101">
        <f>872.80284+7264.04177</f>
        <v>8136.84461</v>
      </c>
      <c r="H129" s="101"/>
    </row>
    <row r="130" spans="1:8" s="4" customFormat="1" ht="47.25" hidden="1">
      <c r="A130" s="31" t="s">
        <v>8</v>
      </c>
      <c r="B130" s="20" t="s">
        <v>110</v>
      </c>
      <c r="C130" s="7" t="s">
        <v>5</v>
      </c>
      <c r="D130" s="20"/>
      <c r="E130" s="158">
        <f>E131</f>
        <v>0</v>
      </c>
      <c r="F130" s="139">
        <f aca="true" t="shared" si="9" ref="F130:H132">F131</f>
        <v>0</v>
      </c>
      <c r="G130" s="101">
        <f t="shared" si="9"/>
        <v>0</v>
      </c>
      <c r="H130" s="101">
        <f t="shared" si="9"/>
        <v>0</v>
      </c>
    </row>
    <row r="131" spans="1:8" s="4" customFormat="1" ht="31.5" hidden="1">
      <c r="A131" s="31" t="s">
        <v>9</v>
      </c>
      <c r="B131" s="20" t="s">
        <v>110</v>
      </c>
      <c r="C131" s="7" t="s">
        <v>10</v>
      </c>
      <c r="D131" s="20"/>
      <c r="E131" s="158">
        <f>E132</f>
        <v>0</v>
      </c>
      <c r="F131" s="139">
        <f t="shared" si="9"/>
        <v>0</v>
      </c>
      <c r="G131" s="101">
        <f t="shared" si="9"/>
        <v>0</v>
      </c>
      <c r="H131" s="101">
        <f t="shared" si="9"/>
        <v>0</v>
      </c>
    </row>
    <row r="132" spans="1:8" s="4" customFormat="1" ht="31.5" hidden="1">
      <c r="A132" s="31" t="s">
        <v>113</v>
      </c>
      <c r="B132" s="20" t="s">
        <v>110</v>
      </c>
      <c r="C132" s="7" t="s">
        <v>111</v>
      </c>
      <c r="D132" s="20"/>
      <c r="E132" s="158">
        <f>E133</f>
        <v>0</v>
      </c>
      <c r="F132" s="139">
        <f t="shared" si="9"/>
        <v>0</v>
      </c>
      <c r="G132" s="101">
        <f t="shared" si="9"/>
        <v>0</v>
      </c>
      <c r="H132" s="101">
        <f t="shared" si="9"/>
        <v>0</v>
      </c>
    </row>
    <row r="133" spans="1:8" s="4" customFormat="1" ht="31.5" hidden="1">
      <c r="A133" s="31" t="s">
        <v>233</v>
      </c>
      <c r="B133" s="20" t="s">
        <v>110</v>
      </c>
      <c r="C133" s="7" t="s">
        <v>111</v>
      </c>
      <c r="D133" s="20" t="s">
        <v>234</v>
      </c>
      <c r="E133" s="107"/>
      <c r="F133" s="157"/>
      <c r="G133" s="103"/>
      <c r="H133" s="103"/>
    </row>
    <row r="134" spans="1:8" s="96" customFormat="1" ht="15.75">
      <c r="A134" s="31" t="s">
        <v>79</v>
      </c>
      <c r="B134" s="20" t="s">
        <v>77</v>
      </c>
      <c r="C134" s="7"/>
      <c r="D134" s="20"/>
      <c r="E134" s="107">
        <f>E141+E135</f>
        <v>4038</v>
      </c>
      <c r="F134" s="158">
        <f>F141+F135</f>
        <v>0</v>
      </c>
      <c r="G134" s="107">
        <f>G141+G135</f>
        <v>4038</v>
      </c>
      <c r="H134" s="107">
        <f>H141+H135</f>
        <v>0</v>
      </c>
    </row>
    <row r="135" spans="1:8" s="96" customFormat="1" ht="47.25">
      <c r="A135" s="31" t="s">
        <v>325</v>
      </c>
      <c r="B135" s="20" t="s">
        <v>77</v>
      </c>
      <c r="C135" s="7" t="s">
        <v>270</v>
      </c>
      <c r="D135" s="20"/>
      <c r="E135" s="107">
        <f>E136</f>
        <v>4038</v>
      </c>
      <c r="F135" s="158">
        <f>F136</f>
        <v>0</v>
      </c>
      <c r="G135" s="107">
        <f>G136</f>
        <v>4038</v>
      </c>
      <c r="H135" s="107">
        <f>H136</f>
        <v>0</v>
      </c>
    </row>
    <row r="136" spans="1:8" s="96" customFormat="1" ht="15.75">
      <c r="A136" s="31" t="s">
        <v>326</v>
      </c>
      <c r="B136" s="20" t="s">
        <v>77</v>
      </c>
      <c r="C136" s="7" t="s">
        <v>2</v>
      </c>
      <c r="D136" s="20"/>
      <c r="E136" s="107">
        <f>E139+E137</f>
        <v>4038</v>
      </c>
      <c r="F136" s="107">
        <f>F139+F137</f>
        <v>0</v>
      </c>
      <c r="G136" s="107">
        <f>G139+G137</f>
        <v>4038</v>
      </c>
      <c r="H136" s="107">
        <f>H139+H137</f>
        <v>0</v>
      </c>
    </row>
    <row r="137" spans="1:8" s="96" customFormat="1" ht="31.5" hidden="1">
      <c r="A137" s="31" t="s">
        <v>362</v>
      </c>
      <c r="B137" s="20" t="s">
        <v>77</v>
      </c>
      <c r="C137" s="7" t="s">
        <v>360</v>
      </c>
      <c r="D137" s="20"/>
      <c r="E137" s="107">
        <f>E138</f>
        <v>0</v>
      </c>
      <c r="F137" s="107">
        <f>F138</f>
        <v>0</v>
      </c>
      <c r="G137" s="107">
        <f>G138</f>
        <v>0</v>
      </c>
      <c r="H137" s="107">
        <f>H138</f>
        <v>0</v>
      </c>
    </row>
    <row r="138" spans="1:8" s="96" customFormat="1" ht="31.5" hidden="1">
      <c r="A138" s="31" t="s">
        <v>354</v>
      </c>
      <c r="B138" s="20" t="s">
        <v>77</v>
      </c>
      <c r="C138" s="7" t="s">
        <v>360</v>
      </c>
      <c r="D138" s="20" t="s">
        <v>271</v>
      </c>
      <c r="E138" s="107"/>
      <c r="F138" s="139"/>
      <c r="G138" s="101"/>
      <c r="H138" s="101"/>
    </row>
    <row r="139" spans="1:8" s="96" customFormat="1" ht="78.75">
      <c r="A139" s="31" t="s">
        <v>359</v>
      </c>
      <c r="B139" s="20" t="s">
        <v>77</v>
      </c>
      <c r="C139" s="7" t="s">
        <v>358</v>
      </c>
      <c r="D139" s="20"/>
      <c r="E139" s="107">
        <f>E140</f>
        <v>4038</v>
      </c>
      <c r="F139" s="139">
        <f>F140</f>
        <v>0</v>
      </c>
      <c r="G139" s="101">
        <f>G140</f>
        <v>4038</v>
      </c>
      <c r="H139" s="101">
        <f>H140</f>
        <v>0</v>
      </c>
    </row>
    <row r="140" spans="1:8" s="96" customFormat="1" ht="15.75">
      <c r="A140" s="31" t="s">
        <v>218</v>
      </c>
      <c r="B140" s="20" t="s">
        <v>77</v>
      </c>
      <c r="C140" s="7" t="s">
        <v>358</v>
      </c>
      <c r="D140" s="20" t="s">
        <v>219</v>
      </c>
      <c r="E140" s="107">
        <v>4038</v>
      </c>
      <c r="F140" s="139"/>
      <c r="G140" s="101">
        <v>4038</v>
      </c>
      <c r="H140" s="101"/>
    </row>
    <row r="141" spans="1:8" s="4" customFormat="1" ht="47.25" hidden="1">
      <c r="A141" s="31" t="s">
        <v>8</v>
      </c>
      <c r="B141" s="20" t="s">
        <v>77</v>
      </c>
      <c r="C141" s="7" t="s">
        <v>5</v>
      </c>
      <c r="D141" s="20"/>
      <c r="E141" s="107">
        <f>E142</f>
        <v>0</v>
      </c>
      <c r="F141" s="158">
        <f>F142</f>
        <v>0</v>
      </c>
      <c r="G141" s="107">
        <f>G142</f>
        <v>0</v>
      </c>
      <c r="H141" s="107">
        <f>H142</f>
        <v>0</v>
      </c>
    </row>
    <row r="142" spans="1:8" s="4" customFormat="1" ht="15.75" hidden="1">
      <c r="A142" s="31" t="s">
        <v>7</v>
      </c>
      <c r="B142" s="20" t="s">
        <v>77</v>
      </c>
      <c r="C142" s="7" t="s">
        <v>6</v>
      </c>
      <c r="D142" s="20"/>
      <c r="E142" s="107">
        <f>E143+E145+E147+E149+E151</f>
        <v>0</v>
      </c>
      <c r="F142" s="129">
        <f>F143+F145+F147+F149+F151</f>
        <v>0</v>
      </c>
      <c r="G142" s="129">
        <f>G143+G145+G147+G149+G151</f>
        <v>0</v>
      </c>
      <c r="H142" s="129">
        <f>H143+H145+H147+H149+H151</f>
        <v>0</v>
      </c>
    </row>
    <row r="143" spans="1:8" s="4" customFormat="1" ht="31.5" hidden="1">
      <c r="A143" s="31" t="s">
        <v>199</v>
      </c>
      <c r="B143" s="20" t="s">
        <v>77</v>
      </c>
      <c r="C143" s="7" t="s">
        <v>24</v>
      </c>
      <c r="D143" s="20"/>
      <c r="E143" s="107">
        <f>E144</f>
        <v>0</v>
      </c>
      <c r="F143" s="139">
        <f>F144</f>
        <v>0</v>
      </c>
      <c r="G143" s="101">
        <f>G144</f>
        <v>0</v>
      </c>
      <c r="H143" s="101">
        <f>H144</f>
        <v>0</v>
      </c>
    </row>
    <row r="144" spans="1:8" s="4" customFormat="1" ht="31.5" hidden="1">
      <c r="A144" s="31" t="s">
        <v>272</v>
      </c>
      <c r="B144" s="20" t="s">
        <v>77</v>
      </c>
      <c r="C144" s="7" t="s">
        <v>24</v>
      </c>
      <c r="D144" s="20" t="s">
        <v>271</v>
      </c>
      <c r="E144" s="107"/>
      <c r="F144" s="140"/>
      <c r="G144" s="104"/>
      <c r="H144" s="104"/>
    </row>
    <row r="145" spans="1:8" s="4" customFormat="1" ht="15.75" hidden="1">
      <c r="A145" s="31" t="s">
        <v>348</v>
      </c>
      <c r="B145" s="20" t="s">
        <v>77</v>
      </c>
      <c r="C145" s="7" t="s">
        <v>344</v>
      </c>
      <c r="D145" s="20"/>
      <c r="E145" s="107">
        <f>E146</f>
        <v>0</v>
      </c>
      <c r="F145" s="129">
        <f>F146</f>
        <v>0</v>
      </c>
      <c r="G145" s="129">
        <f>G146</f>
        <v>0</v>
      </c>
      <c r="H145" s="129">
        <f>H146</f>
        <v>0</v>
      </c>
    </row>
    <row r="146" spans="1:8" s="4" customFormat="1" ht="31.5" hidden="1">
      <c r="A146" s="31" t="s">
        <v>272</v>
      </c>
      <c r="B146" s="20" t="s">
        <v>77</v>
      </c>
      <c r="C146" s="7" t="s">
        <v>344</v>
      </c>
      <c r="D146" s="20" t="s">
        <v>271</v>
      </c>
      <c r="E146" s="107"/>
      <c r="F146" s="140"/>
      <c r="G146" s="104"/>
      <c r="H146" s="104"/>
    </row>
    <row r="147" spans="1:8" s="4" customFormat="1" ht="31.5" hidden="1">
      <c r="A147" s="31" t="s">
        <v>349</v>
      </c>
      <c r="B147" s="20" t="s">
        <v>77</v>
      </c>
      <c r="C147" s="7" t="s">
        <v>345</v>
      </c>
      <c r="D147" s="20"/>
      <c r="E147" s="107">
        <f>E148</f>
        <v>0</v>
      </c>
      <c r="F147" s="129">
        <f>F148</f>
        <v>0</v>
      </c>
      <c r="G147" s="129">
        <f>G148</f>
        <v>0</v>
      </c>
      <c r="H147" s="129">
        <f>H148</f>
        <v>0</v>
      </c>
    </row>
    <row r="148" spans="1:8" s="4" customFormat="1" ht="31.5" hidden="1">
      <c r="A148" s="31" t="s">
        <v>272</v>
      </c>
      <c r="B148" s="20" t="s">
        <v>77</v>
      </c>
      <c r="C148" s="7" t="s">
        <v>345</v>
      </c>
      <c r="D148" s="20" t="s">
        <v>271</v>
      </c>
      <c r="E148" s="107"/>
      <c r="F148" s="140"/>
      <c r="G148" s="104"/>
      <c r="H148" s="104"/>
    </row>
    <row r="149" spans="1:8" s="4" customFormat="1" ht="15.75" hidden="1">
      <c r="A149" s="31" t="s">
        <v>350</v>
      </c>
      <c r="B149" s="20" t="s">
        <v>77</v>
      </c>
      <c r="C149" s="7" t="s">
        <v>346</v>
      </c>
      <c r="D149" s="20"/>
      <c r="E149" s="107">
        <f>E150</f>
        <v>0</v>
      </c>
      <c r="F149" s="129">
        <f>F150</f>
        <v>0</v>
      </c>
      <c r="G149" s="129">
        <f>G150</f>
        <v>0</v>
      </c>
      <c r="H149" s="129">
        <f>H150</f>
        <v>0</v>
      </c>
    </row>
    <row r="150" spans="1:8" s="4" customFormat="1" ht="31.5" hidden="1">
      <c r="A150" s="31" t="s">
        <v>272</v>
      </c>
      <c r="B150" s="20" t="s">
        <v>77</v>
      </c>
      <c r="C150" s="7" t="s">
        <v>346</v>
      </c>
      <c r="D150" s="20" t="s">
        <v>271</v>
      </c>
      <c r="E150" s="107"/>
      <c r="F150" s="140"/>
      <c r="G150" s="104"/>
      <c r="H150" s="104"/>
    </row>
    <row r="151" spans="1:8" s="4" customFormat="1" ht="31.5" hidden="1">
      <c r="A151" s="31" t="s">
        <v>674</v>
      </c>
      <c r="B151" s="20" t="s">
        <v>77</v>
      </c>
      <c r="C151" s="7" t="s">
        <v>347</v>
      </c>
      <c r="D151" s="20"/>
      <c r="E151" s="107">
        <f>E152</f>
        <v>0</v>
      </c>
      <c r="F151" s="129">
        <f>F152</f>
        <v>0</v>
      </c>
      <c r="G151" s="129">
        <f>G152</f>
        <v>0</v>
      </c>
      <c r="H151" s="129">
        <f>H152</f>
        <v>0</v>
      </c>
    </row>
    <row r="152" spans="1:8" s="4" customFormat="1" ht="31.5" hidden="1">
      <c r="A152" s="31" t="s">
        <v>272</v>
      </c>
      <c r="B152" s="20" t="s">
        <v>77</v>
      </c>
      <c r="C152" s="7" t="s">
        <v>347</v>
      </c>
      <c r="D152" s="20" t="s">
        <v>271</v>
      </c>
      <c r="E152" s="158"/>
      <c r="F152" s="140"/>
      <c r="G152" s="104"/>
      <c r="H152" s="104"/>
    </row>
    <row r="153" spans="1:8" s="96" customFormat="1" ht="15.75">
      <c r="A153" s="31" t="s">
        <v>98</v>
      </c>
      <c r="B153" s="20" t="s">
        <v>97</v>
      </c>
      <c r="C153" s="7"/>
      <c r="D153" s="20"/>
      <c r="E153" s="158">
        <f>E154</f>
        <v>-2165</v>
      </c>
      <c r="F153" s="139">
        <f aca="true" t="shared" si="10" ref="F153:H154">F154</f>
        <v>0</v>
      </c>
      <c r="G153" s="101">
        <f t="shared" si="10"/>
        <v>-2165</v>
      </c>
      <c r="H153" s="101">
        <f t="shared" si="10"/>
        <v>0</v>
      </c>
    </row>
    <row r="154" spans="1:8" s="96" customFormat="1" ht="47.25">
      <c r="A154" s="31" t="s">
        <v>135</v>
      </c>
      <c r="B154" s="20" t="s">
        <v>97</v>
      </c>
      <c r="C154" s="7" t="s">
        <v>270</v>
      </c>
      <c r="D154" s="20"/>
      <c r="E154" s="158">
        <f>E155</f>
        <v>-2165</v>
      </c>
      <c r="F154" s="139">
        <f t="shared" si="10"/>
        <v>0</v>
      </c>
      <c r="G154" s="101">
        <f t="shared" si="10"/>
        <v>-2165</v>
      </c>
      <c r="H154" s="101">
        <f t="shared" si="10"/>
        <v>0</v>
      </c>
    </row>
    <row r="155" spans="1:8" s="96" customFormat="1" ht="15.75">
      <c r="A155" s="31" t="s">
        <v>136</v>
      </c>
      <c r="B155" s="20" t="s">
        <v>97</v>
      </c>
      <c r="C155" s="7" t="s">
        <v>2</v>
      </c>
      <c r="D155" s="20"/>
      <c r="E155" s="158">
        <f>E156+E158</f>
        <v>-2165</v>
      </c>
      <c r="F155" s="139">
        <f>F156+F158</f>
        <v>0</v>
      </c>
      <c r="G155" s="101">
        <f>G156+G158</f>
        <v>-2165</v>
      </c>
      <c r="H155" s="101">
        <f>H156+H158</f>
        <v>0</v>
      </c>
    </row>
    <row r="156" spans="1:8" s="96" customFormat="1" ht="15.75" hidden="1">
      <c r="A156" s="31" t="s">
        <v>119</v>
      </c>
      <c r="B156" s="20" t="s">
        <v>97</v>
      </c>
      <c r="C156" s="7" t="s">
        <v>3</v>
      </c>
      <c r="D156" s="20"/>
      <c r="E156" s="158">
        <f>E157</f>
        <v>0</v>
      </c>
      <c r="F156" s="139">
        <f>F157</f>
        <v>0</v>
      </c>
      <c r="G156" s="101">
        <f>G157</f>
        <v>0</v>
      </c>
      <c r="H156" s="101">
        <f>H157</f>
        <v>0</v>
      </c>
    </row>
    <row r="157" spans="1:8" s="96" customFormat="1" ht="15.75" hidden="1">
      <c r="A157" s="31" t="s">
        <v>217</v>
      </c>
      <c r="B157" s="20" t="s">
        <v>97</v>
      </c>
      <c r="C157" s="7" t="s">
        <v>3</v>
      </c>
      <c r="D157" s="20" t="s">
        <v>216</v>
      </c>
      <c r="E157" s="158"/>
      <c r="F157" s="140"/>
      <c r="G157" s="104"/>
      <c r="H157" s="104"/>
    </row>
    <row r="158" spans="1:8" s="96" customFormat="1" ht="47.25">
      <c r="A158" s="31" t="s">
        <v>291</v>
      </c>
      <c r="B158" s="20" t="s">
        <v>97</v>
      </c>
      <c r="C158" s="7" t="s">
        <v>290</v>
      </c>
      <c r="D158" s="20"/>
      <c r="E158" s="158">
        <f>E159</f>
        <v>-2165</v>
      </c>
      <c r="F158" s="139">
        <f>F159</f>
        <v>0</v>
      </c>
      <c r="G158" s="101">
        <f>G159</f>
        <v>-2165</v>
      </c>
      <c r="H158" s="101">
        <f>H159</f>
        <v>0</v>
      </c>
    </row>
    <row r="159" spans="1:8" s="96" customFormat="1" ht="15.75">
      <c r="A159" s="31" t="s">
        <v>28</v>
      </c>
      <c r="B159" s="20" t="s">
        <v>97</v>
      </c>
      <c r="C159" s="7" t="s">
        <v>290</v>
      </c>
      <c r="D159" s="20" t="s">
        <v>245</v>
      </c>
      <c r="E159" s="158">
        <v>-2165</v>
      </c>
      <c r="F159" s="140"/>
      <c r="G159" s="104">
        <v>-2165</v>
      </c>
      <c r="H159" s="104"/>
    </row>
    <row r="160" spans="1:8" s="96" customFormat="1" ht="15.75">
      <c r="A160" s="31" t="s">
        <v>731</v>
      </c>
      <c r="B160" s="20" t="s">
        <v>729</v>
      </c>
      <c r="C160" s="7"/>
      <c r="D160" s="20"/>
      <c r="E160" s="158">
        <f>E161</f>
        <v>70.3</v>
      </c>
      <c r="F160" s="158">
        <f aca="true" t="shared" si="11" ref="F160:H163">F161</f>
        <v>50</v>
      </c>
      <c r="G160" s="158">
        <f t="shared" si="11"/>
        <v>20.3</v>
      </c>
      <c r="H160" s="158">
        <f t="shared" si="11"/>
        <v>0</v>
      </c>
    </row>
    <row r="161" spans="1:8" s="96" customFormat="1" ht="47.25">
      <c r="A161" s="31" t="s">
        <v>325</v>
      </c>
      <c r="B161" s="20" t="s">
        <v>729</v>
      </c>
      <c r="C161" s="7" t="s">
        <v>270</v>
      </c>
      <c r="D161" s="20"/>
      <c r="E161" s="158">
        <f>E162</f>
        <v>70.3</v>
      </c>
      <c r="F161" s="158">
        <f t="shared" si="11"/>
        <v>50</v>
      </c>
      <c r="G161" s="158">
        <f t="shared" si="11"/>
        <v>20.3</v>
      </c>
      <c r="H161" s="158">
        <f t="shared" si="11"/>
        <v>0</v>
      </c>
    </row>
    <row r="162" spans="1:8" s="96" customFormat="1" ht="15.75">
      <c r="A162" s="31" t="s">
        <v>327</v>
      </c>
      <c r="B162" s="20" t="s">
        <v>729</v>
      </c>
      <c r="C162" s="7" t="s">
        <v>2</v>
      </c>
      <c r="D162" s="20"/>
      <c r="E162" s="158">
        <f>E163</f>
        <v>70.3</v>
      </c>
      <c r="F162" s="158">
        <f t="shared" si="11"/>
        <v>50</v>
      </c>
      <c r="G162" s="158">
        <f t="shared" si="11"/>
        <v>20.3</v>
      </c>
      <c r="H162" s="158">
        <f t="shared" si="11"/>
        <v>0</v>
      </c>
    </row>
    <row r="163" spans="1:8" s="96" customFormat="1" ht="78.75">
      <c r="A163" s="31" t="s">
        <v>732</v>
      </c>
      <c r="B163" s="20" t="s">
        <v>729</v>
      </c>
      <c r="C163" s="7" t="s">
        <v>730</v>
      </c>
      <c r="D163" s="20"/>
      <c r="E163" s="158">
        <f>E164</f>
        <v>70.3</v>
      </c>
      <c r="F163" s="158">
        <f t="shared" si="11"/>
        <v>50</v>
      </c>
      <c r="G163" s="158">
        <f t="shared" si="11"/>
        <v>20.3</v>
      </c>
      <c r="H163" s="158">
        <f t="shared" si="11"/>
        <v>0</v>
      </c>
    </row>
    <row r="164" spans="1:8" s="96" customFormat="1" ht="15.75">
      <c r="A164" s="31" t="s">
        <v>218</v>
      </c>
      <c r="B164" s="20" t="s">
        <v>729</v>
      </c>
      <c r="C164" s="7" t="s">
        <v>730</v>
      </c>
      <c r="D164" s="20" t="s">
        <v>219</v>
      </c>
      <c r="E164" s="158">
        <f>20.3+50</f>
        <v>70.3</v>
      </c>
      <c r="F164" s="139">
        <v>50</v>
      </c>
      <c r="G164" s="101">
        <v>20.3</v>
      </c>
      <c r="H164" s="104"/>
    </row>
    <row r="165" spans="1:9" s="96" customFormat="1" ht="15.75">
      <c r="A165" s="30" t="s">
        <v>177</v>
      </c>
      <c r="B165" s="15" t="s">
        <v>35</v>
      </c>
      <c r="C165" s="15"/>
      <c r="D165" s="15"/>
      <c r="E165" s="106">
        <f>E166+E179+E197+E218+E202</f>
        <v>3100</v>
      </c>
      <c r="F165" s="106">
        <f>F166+F179+F197+F218+F202</f>
        <v>3100</v>
      </c>
      <c r="G165" s="106">
        <f>G166+G179+G197+G218+G202</f>
        <v>0</v>
      </c>
      <c r="H165" s="106">
        <f>H166+H179+H197+H218+H202</f>
        <v>0</v>
      </c>
      <c r="I165" s="32"/>
    </row>
    <row r="166" spans="1:8" s="96" customFormat="1" ht="15.75" hidden="1">
      <c r="A166" s="31" t="s">
        <v>40</v>
      </c>
      <c r="B166" s="20" t="s">
        <v>36</v>
      </c>
      <c r="C166" s="20"/>
      <c r="D166" s="20"/>
      <c r="E166" s="107">
        <f>E167</f>
        <v>0</v>
      </c>
      <c r="F166" s="139">
        <f>F167</f>
        <v>0</v>
      </c>
      <c r="G166" s="101">
        <f>G167</f>
        <v>0</v>
      </c>
      <c r="H166" s="101">
        <f>H167</f>
        <v>0</v>
      </c>
    </row>
    <row r="167" spans="1:8" s="96" customFormat="1" ht="31.5" hidden="1">
      <c r="A167" s="31" t="s">
        <v>60</v>
      </c>
      <c r="B167" s="20" t="s">
        <v>36</v>
      </c>
      <c r="C167" s="20" t="s">
        <v>264</v>
      </c>
      <c r="D167" s="20"/>
      <c r="E167" s="107">
        <f>E168+E171+E173+E175+E177</f>
        <v>0</v>
      </c>
      <c r="F167" s="139">
        <f>F168+F171+F173+F175+F177</f>
        <v>0</v>
      </c>
      <c r="G167" s="101">
        <f>G168+G171+G173+G175+G177</f>
        <v>0</v>
      </c>
      <c r="H167" s="101">
        <f>H168+H171+H173+H175+H177</f>
        <v>0</v>
      </c>
    </row>
    <row r="168" spans="1:8" s="96" customFormat="1" ht="15.75" hidden="1">
      <c r="A168" s="31" t="s">
        <v>49</v>
      </c>
      <c r="B168" s="20" t="s">
        <v>36</v>
      </c>
      <c r="C168" s="20" t="s">
        <v>236</v>
      </c>
      <c r="D168" s="20"/>
      <c r="E168" s="107">
        <f>E169+E170</f>
        <v>0</v>
      </c>
      <c r="F168" s="139">
        <f>F169+F170</f>
        <v>0</v>
      </c>
      <c r="G168" s="101">
        <f>G169+G170</f>
        <v>0</v>
      </c>
      <c r="H168" s="101">
        <f>H169+H170</f>
        <v>0</v>
      </c>
    </row>
    <row r="169" spans="1:8" s="96" customFormat="1" ht="15.75" hidden="1">
      <c r="A169" s="31" t="s">
        <v>250</v>
      </c>
      <c r="B169" s="20" t="s">
        <v>36</v>
      </c>
      <c r="C169" s="20" t="s">
        <v>236</v>
      </c>
      <c r="D169" s="20" t="s">
        <v>249</v>
      </c>
      <c r="E169" s="107"/>
      <c r="F169" s="139"/>
      <c r="G169" s="104"/>
      <c r="H169" s="104"/>
    </row>
    <row r="170" spans="1:8" s="96" customFormat="1" ht="31.5" hidden="1">
      <c r="A170" s="31" t="s">
        <v>233</v>
      </c>
      <c r="B170" s="20" t="s">
        <v>36</v>
      </c>
      <c r="C170" s="20" t="s">
        <v>236</v>
      </c>
      <c r="D170" s="20" t="s">
        <v>234</v>
      </c>
      <c r="E170" s="107"/>
      <c r="F170" s="140"/>
      <c r="G170" s="104"/>
      <c r="H170" s="104"/>
    </row>
    <row r="171" spans="1:8" s="96" customFormat="1" ht="63" hidden="1">
      <c r="A171" s="31" t="s">
        <v>295</v>
      </c>
      <c r="B171" s="20" t="s">
        <v>36</v>
      </c>
      <c r="C171" s="20" t="s">
        <v>294</v>
      </c>
      <c r="D171" s="20"/>
      <c r="E171" s="107">
        <f>E172</f>
        <v>0</v>
      </c>
      <c r="F171" s="139">
        <f>F172</f>
        <v>0</v>
      </c>
      <c r="G171" s="101">
        <f>G172</f>
        <v>0</v>
      </c>
      <c r="H171" s="101">
        <f>H172</f>
        <v>0</v>
      </c>
    </row>
    <row r="172" spans="1:8" s="96" customFormat="1" ht="31.5" hidden="1">
      <c r="A172" s="31" t="s">
        <v>233</v>
      </c>
      <c r="B172" s="20" t="s">
        <v>36</v>
      </c>
      <c r="C172" s="20" t="s">
        <v>294</v>
      </c>
      <c r="D172" s="20" t="s">
        <v>234</v>
      </c>
      <c r="E172" s="107"/>
      <c r="F172" s="140"/>
      <c r="G172" s="104"/>
      <c r="H172" s="104"/>
    </row>
    <row r="173" spans="1:8" s="96" customFormat="1" ht="47.25" hidden="1">
      <c r="A173" s="31" t="s">
        <v>120</v>
      </c>
      <c r="B173" s="20" t="s">
        <v>36</v>
      </c>
      <c r="C173" s="20" t="s">
        <v>99</v>
      </c>
      <c r="D173" s="20"/>
      <c r="E173" s="107">
        <f>E174</f>
        <v>0</v>
      </c>
      <c r="F173" s="139">
        <f>F174</f>
        <v>0</v>
      </c>
      <c r="G173" s="101">
        <f>G174</f>
        <v>0</v>
      </c>
      <c r="H173" s="101">
        <f>H174</f>
        <v>0</v>
      </c>
    </row>
    <row r="174" spans="1:8" s="96" customFormat="1" ht="31.5" hidden="1">
      <c r="A174" s="31" t="s">
        <v>233</v>
      </c>
      <c r="B174" s="20" t="s">
        <v>36</v>
      </c>
      <c r="C174" s="20" t="s">
        <v>99</v>
      </c>
      <c r="D174" s="20" t="s">
        <v>234</v>
      </c>
      <c r="E174" s="107"/>
      <c r="F174" s="140"/>
      <c r="G174" s="104"/>
      <c r="H174" s="104"/>
    </row>
    <row r="175" spans="1:8" s="96" customFormat="1" ht="157.5" customHeight="1" hidden="1">
      <c r="A175" s="31" t="s">
        <v>109</v>
      </c>
      <c r="B175" s="20" t="s">
        <v>36</v>
      </c>
      <c r="C175" s="20" t="s">
        <v>196</v>
      </c>
      <c r="D175" s="20"/>
      <c r="E175" s="107">
        <f>E176</f>
        <v>0</v>
      </c>
      <c r="F175" s="139">
        <f>F176</f>
        <v>0</v>
      </c>
      <c r="G175" s="101">
        <f>G176</f>
        <v>0</v>
      </c>
      <c r="H175" s="101">
        <f>H176</f>
        <v>0</v>
      </c>
    </row>
    <row r="176" spans="1:8" s="96" customFormat="1" ht="31.5" hidden="1">
      <c r="A176" s="31" t="s">
        <v>233</v>
      </c>
      <c r="B176" s="20" t="s">
        <v>36</v>
      </c>
      <c r="C176" s="20" t="s">
        <v>196</v>
      </c>
      <c r="D176" s="20" t="s">
        <v>234</v>
      </c>
      <c r="E176" s="107"/>
      <c r="F176" s="140"/>
      <c r="G176" s="104"/>
      <c r="H176" s="104"/>
    </row>
    <row r="177" spans="1:8" s="96" customFormat="1" ht="173.25" hidden="1">
      <c r="A177" s="31" t="s">
        <v>121</v>
      </c>
      <c r="B177" s="20" t="s">
        <v>36</v>
      </c>
      <c r="C177" s="20" t="s">
        <v>195</v>
      </c>
      <c r="D177" s="20"/>
      <c r="E177" s="107">
        <f>E178</f>
        <v>0</v>
      </c>
      <c r="F177" s="139">
        <f>F178</f>
        <v>0</v>
      </c>
      <c r="G177" s="101">
        <f>G178</f>
        <v>0</v>
      </c>
      <c r="H177" s="101">
        <f>H178</f>
        <v>0</v>
      </c>
    </row>
    <row r="178" spans="1:8" s="96" customFormat="1" ht="31.5" hidden="1">
      <c r="A178" s="31" t="s">
        <v>233</v>
      </c>
      <c r="B178" s="20" t="s">
        <v>36</v>
      </c>
      <c r="C178" s="20" t="s">
        <v>195</v>
      </c>
      <c r="D178" s="20" t="s">
        <v>234</v>
      </c>
      <c r="E178" s="107"/>
      <c r="F178" s="140"/>
      <c r="G178" s="104"/>
      <c r="H178" s="104"/>
    </row>
    <row r="179" spans="1:8" s="96" customFormat="1" ht="15.75">
      <c r="A179" s="31" t="s">
        <v>41</v>
      </c>
      <c r="B179" s="20" t="s">
        <v>178</v>
      </c>
      <c r="C179" s="20"/>
      <c r="D179" s="20"/>
      <c r="E179" s="107">
        <f>E180+E191+E194</f>
        <v>3100</v>
      </c>
      <c r="F179" s="139">
        <f>F180+F191+F194</f>
        <v>3100</v>
      </c>
      <c r="G179" s="101">
        <f>G180+G191+G194</f>
        <v>0</v>
      </c>
      <c r="H179" s="101">
        <f>H180+H191+H194</f>
        <v>0</v>
      </c>
    </row>
    <row r="180" spans="1:8" s="96" customFormat="1" ht="31.5">
      <c r="A180" s="31" t="s">
        <v>60</v>
      </c>
      <c r="B180" s="20" t="s">
        <v>178</v>
      </c>
      <c r="C180" s="20" t="s">
        <v>264</v>
      </c>
      <c r="D180" s="20"/>
      <c r="E180" s="107">
        <f>E181+E183+E187+E189+E185</f>
        <v>3100</v>
      </c>
      <c r="F180" s="139">
        <f>F181+F183+F187+F189+F185</f>
        <v>3100</v>
      </c>
      <c r="G180" s="101">
        <f>G181+G183+G187+G189+G185</f>
        <v>0</v>
      </c>
      <c r="H180" s="101">
        <f>H181+H183+H187+H189+H185</f>
        <v>0</v>
      </c>
    </row>
    <row r="181" spans="1:8" s="96" customFormat="1" ht="31.5">
      <c r="A181" s="31" t="s">
        <v>122</v>
      </c>
      <c r="B181" s="20" t="s">
        <v>178</v>
      </c>
      <c r="C181" s="20" t="s">
        <v>237</v>
      </c>
      <c r="D181" s="20"/>
      <c r="E181" s="107">
        <f>E182</f>
        <v>3100</v>
      </c>
      <c r="F181" s="139">
        <f>F182</f>
        <v>3100</v>
      </c>
      <c r="G181" s="101">
        <f>G182</f>
        <v>0</v>
      </c>
      <c r="H181" s="101">
        <f>H182</f>
        <v>0</v>
      </c>
    </row>
    <row r="182" spans="1:8" s="96" customFormat="1" ht="31.5">
      <c r="A182" s="31" t="s">
        <v>233</v>
      </c>
      <c r="B182" s="20" t="s">
        <v>178</v>
      </c>
      <c r="C182" s="20" t="s">
        <v>237</v>
      </c>
      <c r="D182" s="20" t="s">
        <v>234</v>
      </c>
      <c r="E182" s="107">
        <v>3100</v>
      </c>
      <c r="F182" s="140">
        <v>3100</v>
      </c>
      <c r="G182" s="104"/>
      <c r="H182" s="104"/>
    </row>
    <row r="183" spans="1:8" s="96" customFormat="1" ht="15.75" hidden="1">
      <c r="A183" s="31" t="s">
        <v>47</v>
      </c>
      <c r="B183" s="20" t="s">
        <v>178</v>
      </c>
      <c r="C183" s="20" t="s">
        <v>239</v>
      </c>
      <c r="D183" s="20"/>
      <c r="E183" s="107">
        <f>E184</f>
        <v>0</v>
      </c>
      <c r="F183" s="139">
        <f>F184</f>
        <v>0</v>
      </c>
      <c r="G183" s="101">
        <f>G184</f>
        <v>0</v>
      </c>
      <c r="H183" s="101">
        <f>H184</f>
        <v>0</v>
      </c>
    </row>
    <row r="184" spans="1:8" s="96" customFormat="1" ht="31.5" hidden="1">
      <c r="A184" s="31" t="s">
        <v>233</v>
      </c>
      <c r="B184" s="20" t="s">
        <v>178</v>
      </c>
      <c r="C184" s="20" t="s">
        <v>239</v>
      </c>
      <c r="D184" s="20" t="s">
        <v>234</v>
      </c>
      <c r="E184" s="107"/>
      <c r="F184" s="140"/>
      <c r="G184" s="104"/>
      <c r="H184" s="104"/>
    </row>
    <row r="185" spans="1:8" s="96" customFormat="1" ht="47.25" hidden="1">
      <c r="A185" s="31" t="s">
        <v>120</v>
      </c>
      <c r="B185" s="20" t="s">
        <v>178</v>
      </c>
      <c r="C185" s="20" t="s">
        <v>99</v>
      </c>
      <c r="D185" s="20"/>
      <c r="E185" s="107">
        <f>E186</f>
        <v>0</v>
      </c>
      <c r="F185" s="139">
        <f>F186</f>
        <v>0</v>
      </c>
      <c r="G185" s="101">
        <f>G186</f>
        <v>0</v>
      </c>
      <c r="H185" s="101">
        <f>H186</f>
        <v>0</v>
      </c>
    </row>
    <row r="186" spans="1:8" s="96" customFormat="1" ht="31.5" hidden="1">
      <c r="A186" s="31" t="s">
        <v>233</v>
      </c>
      <c r="B186" s="20" t="s">
        <v>178</v>
      </c>
      <c r="C186" s="20" t="s">
        <v>99</v>
      </c>
      <c r="D186" s="20" t="s">
        <v>234</v>
      </c>
      <c r="E186" s="107"/>
      <c r="F186" s="140"/>
      <c r="G186" s="104"/>
      <c r="H186" s="104"/>
    </row>
    <row r="187" spans="1:8" s="96" customFormat="1" ht="141.75" hidden="1">
      <c r="A187" s="31" t="s">
        <v>123</v>
      </c>
      <c r="B187" s="20" t="s">
        <v>178</v>
      </c>
      <c r="C187" s="20" t="s">
        <v>197</v>
      </c>
      <c r="D187" s="20"/>
      <c r="E187" s="107">
        <f>E188</f>
        <v>0</v>
      </c>
      <c r="F187" s="139">
        <f>F188</f>
        <v>0</v>
      </c>
      <c r="G187" s="101">
        <f>G188</f>
        <v>0</v>
      </c>
      <c r="H187" s="101">
        <f>H188</f>
        <v>0</v>
      </c>
    </row>
    <row r="188" spans="1:8" s="96" customFormat="1" ht="31.5" hidden="1">
      <c r="A188" s="31" t="s">
        <v>233</v>
      </c>
      <c r="B188" s="20" t="s">
        <v>178</v>
      </c>
      <c r="C188" s="20" t="s">
        <v>197</v>
      </c>
      <c r="D188" s="20" t="s">
        <v>234</v>
      </c>
      <c r="E188" s="107"/>
      <c r="F188" s="140"/>
      <c r="G188" s="104"/>
      <c r="H188" s="104"/>
    </row>
    <row r="189" spans="1:8" s="96" customFormat="1" ht="157.5" hidden="1">
      <c r="A189" s="31" t="s">
        <v>287</v>
      </c>
      <c r="B189" s="20" t="s">
        <v>178</v>
      </c>
      <c r="C189" s="20" t="s">
        <v>198</v>
      </c>
      <c r="D189" s="20"/>
      <c r="E189" s="107">
        <f>E190</f>
        <v>0</v>
      </c>
      <c r="F189" s="139">
        <f>F190</f>
        <v>0</v>
      </c>
      <c r="G189" s="101">
        <f>G190</f>
        <v>0</v>
      </c>
      <c r="H189" s="101">
        <f>H190</f>
        <v>0</v>
      </c>
    </row>
    <row r="190" spans="1:8" s="96" customFormat="1" ht="31.5" hidden="1">
      <c r="A190" s="31" t="s">
        <v>233</v>
      </c>
      <c r="B190" s="20" t="s">
        <v>178</v>
      </c>
      <c r="C190" s="20" t="s">
        <v>198</v>
      </c>
      <c r="D190" s="20" t="s">
        <v>234</v>
      </c>
      <c r="E190" s="107"/>
      <c r="F190" s="140"/>
      <c r="G190" s="104"/>
      <c r="H190" s="104"/>
    </row>
    <row r="191" spans="1:8" s="96" customFormat="1" ht="47.25" hidden="1">
      <c r="A191" s="31" t="s">
        <v>125</v>
      </c>
      <c r="B191" s="20" t="s">
        <v>178</v>
      </c>
      <c r="C191" s="20" t="s">
        <v>242</v>
      </c>
      <c r="D191" s="20"/>
      <c r="E191" s="107">
        <f>E192</f>
        <v>0</v>
      </c>
      <c r="F191" s="139">
        <f aca="true" t="shared" si="12" ref="F191:H192">F192</f>
        <v>0</v>
      </c>
      <c r="G191" s="101">
        <f t="shared" si="12"/>
        <v>0</v>
      </c>
      <c r="H191" s="101">
        <f t="shared" si="12"/>
        <v>0</v>
      </c>
    </row>
    <row r="192" spans="1:8" s="96" customFormat="1" ht="110.25" hidden="1">
      <c r="A192" s="31" t="s">
        <v>124</v>
      </c>
      <c r="B192" s="20" t="s">
        <v>178</v>
      </c>
      <c r="C192" s="20" t="s">
        <v>269</v>
      </c>
      <c r="D192" s="20"/>
      <c r="E192" s="107">
        <f>E193</f>
        <v>0</v>
      </c>
      <c r="F192" s="139">
        <f t="shared" si="12"/>
        <v>0</v>
      </c>
      <c r="G192" s="101">
        <f t="shared" si="12"/>
        <v>0</v>
      </c>
      <c r="H192" s="101">
        <f t="shared" si="12"/>
        <v>0</v>
      </c>
    </row>
    <row r="193" spans="1:8" s="96" customFormat="1" ht="15.75" hidden="1">
      <c r="A193" s="31" t="s">
        <v>250</v>
      </c>
      <c r="B193" s="20" t="s">
        <v>178</v>
      </c>
      <c r="C193" s="20" t="s">
        <v>269</v>
      </c>
      <c r="D193" s="20" t="s">
        <v>249</v>
      </c>
      <c r="E193" s="107"/>
      <c r="F193" s="140"/>
      <c r="G193" s="104"/>
      <c r="H193" s="104"/>
    </row>
    <row r="194" spans="1:8" s="96" customFormat="1" ht="31.5" hidden="1">
      <c r="A194" s="16" t="s">
        <v>128</v>
      </c>
      <c r="B194" s="20" t="s">
        <v>178</v>
      </c>
      <c r="C194" s="20" t="s">
        <v>66</v>
      </c>
      <c r="D194" s="20"/>
      <c r="E194" s="107">
        <f>E195</f>
        <v>0</v>
      </c>
      <c r="F194" s="139">
        <f aca="true" t="shared" si="13" ref="F194:H195">F195</f>
        <v>0</v>
      </c>
      <c r="G194" s="101">
        <f t="shared" si="13"/>
        <v>0</v>
      </c>
      <c r="H194" s="101">
        <f t="shared" si="13"/>
        <v>0</v>
      </c>
    </row>
    <row r="195" spans="1:8" s="96" customFormat="1" ht="15.75" hidden="1">
      <c r="A195" s="16" t="s">
        <v>47</v>
      </c>
      <c r="B195" s="20" t="s">
        <v>178</v>
      </c>
      <c r="C195" s="20" t="s">
        <v>277</v>
      </c>
      <c r="D195" s="20"/>
      <c r="E195" s="107">
        <f>E196</f>
        <v>0</v>
      </c>
      <c r="F195" s="139">
        <f t="shared" si="13"/>
        <v>0</v>
      </c>
      <c r="G195" s="101">
        <f t="shared" si="13"/>
        <v>0</v>
      </c>
      <c r="H195" s="101">
        <f t="shared" si="13"/>
        <v>0</v>
      </c>
    </row>
    <row r="196" spans="1:8" s="96" customFormat="1" ht="31.5" hidden="1">
      <c r="A196" s="16" t="s">
        <v>233</v>
      </c>
      <c r="B196" s="20" t="s">
        <v>178</v>
      </c>
      <c r="C196" s="20" t="s">
        <v>277</v>
      </c>
      <c r="D196" s="20" t="s">
        <v>234</v>
      </c>
      <c r="E196" s="107"/>
      <c r="F196" s="140"/>
      <c r="G196" s="104"/>
      <c r="H196" s="104"/>
    </row>
    <row r="197" spans="1:8" s="96" customFormat="1" ht="15.75" hidden="1">
      <c r="A197" s="31" t="s">
        <v>285</v>
      </c>
      <c r="B197" s="20" t="s">
        <v>37</v>
      </c>
      <c r="C197" s="20"/>
      <c r="D197" s="20"/>
      <c r="E197" s="107">
        <f>E199</f>
        <v>0</v>
      </c>
      <c r="F197" s="139">
        <f>F199</f>
        <v>0</v>
      </c>
      <c r="G197" s="101">
        <f>G199</f>
        <v>0</v>
      </c>
      <c r="H197" s="101">
        <f>H199</f>
        <v>0</v>
      </c>
    </row>
    <row r="198" spans="1:8" s="96" customFormat="1" ht="31.5" hidden="1">
      <c r="A198" s="31" t="s">
        <v>60</v>
      </c>
      <c r="B198" s="20" t="s">
        <v>37</v>
      </c>
      <c r="C198" s="20" t="s">
        <v>264</v>
      </c>
      <c r="D198" s="20"/>
      <c r="E198" s="107">
        <f>E199</f>
        <v>0</v>
      </c>
      <c r="F198" s="139">
        <f>F199</f>
        <v>0</v>
      </c>
      <c r="G198" s="101">
        <f>G199</f>
        <v>0</v>
      </c>
      <c r="H198" s="101">
        <f>H199</f>
        <v>0</v>
      </c>
    </row>
    <row r="199" spans="1:8" s="96" customFormat="1" ht="15.75" hidden="1">
      <c r="A199" s="31" t="s">
        <v>276</v>
      </c>
      <c r="B199" s="20" t="s">
        <v>37</v>
      </c>
      <c r="C199" s="20" t="s">
        <v>231</v>
      </c>
      <c r="D199" s="20"/>
      <c r="E199" s="107">
        <f>E200+E201</f>
        <v>0</v>
      </c>
      <c r="F199" s="139">
        <f>F200+F201</f>
        <v>0</v>
      </c>
      <c r="G199" s="101">
        <f>G200+G201</f>
        <v>0</v>
      </c>
      <c r="H199" s="101">
        <f>H200+H201</f>
        <v>0</v>
      </c>
    </row>
    <row r="200" spans="1:8" s="96" customFormat="1" ht="47.25" hidden="1">
      <c r="A200" s="31" t="s">
        <v>214</v>
      </c>
      <c r="B200" s="20" t="s">
        <v>37</v>
      </c>
      <c r="C200" s="20" t="s">
        <v>231</v>
      </c>
      <c r="D200" s="20" t="s">
        <v>215</v>
      </c>
      <c r="E200" s="107"/>
      <c r="F200" s="140"/>
      <c r="G200" s="104"/>
      <c r="H200" s="104"/>
    </row>
    <row r="201" spans="1:8" s="96" customFormat="1" ht="15.75" hidden="1">
      <c r="A201" s="31" t="s">
        <v>217</v>
      </c>
      <c r="B201" s="20" t="s">
        <v>37</v>
      </c>
      <c r="C201" s="20" t="s">
        <v>231</v>
      </c>
      <c r="D201" s="20" t="s">
        <v>216</v>
      </c>
      <c r="E201" s="107"/>
      <c r="F201" s="140"/>
      <c r="G201" s="104"/>
      <c r="H201" s="104"/>
    </row>
    <row r="202" spans="1:8" s="96" customFormat="1" ht="15.75">
      <c r="A202" s="31" t="s">
        <v>187</v>
      </c>
      <c r="B202" s="20" t="s">
        <v>179</v>
      </c>
      <c r="C202" s="20"/>
      <c r="D202" s="20"/>
      <c r="E202" s="107">
        <f>E213+E203+E210</f>
        <v>0</v>
      </c>
      <c r="F202" s="139">
        <f>F213+F203+F210</f>
        <v>0</v>
      </c>
      <c r="G202" s="101">
        <f>G213+G203+G210</f>
        <v>0</v>
      </c>
      <c r="H202" s="101">
        <f>H213+H203+H210</f>
        <v>0</v>
      </c>
    </row>
    <row r="203" spans="1:8" s="96" customFormat="1" ht="31.5">
      <c r="A203" s="31" t="s">
        <v>60</v>
      </c>
      <c r="B203" s="20" t="s">
        <v>179</v>
      </c>
      <c r="C203" s="20" t="s">
        <v>264</v>
      </c>
      <c r="D203" s="20"/>
      <c r="E203" s="107">
        <f>E207+E204</f>
        <v>0</v>
      </c>
      <c r="F203" s="107">
        <f>F207+F204</f>
        <v>0</v>
      </c>
      <c r="G203" s="107">
        <f>G207+G204</f>
        <v>0</v>
      </c>
      <c r="H203" s="107">
        <f>H207+H204</f>
        <v>0</v>
      </c>
    </row>
    <row r="204" spans="1:8" s="96" customFormat="1" ht="47.25">
      <c r="A204" s="31" t="s">
        <v>297</v>
      </c>
      <c r="B204" s="20" t="s">
        <v>179</v>
      </c>
      <c r="C204" s="20" t="s">
        <v>296</v>
      </c>
      <c r="D204" s="20"/>
      <c r="E204" s="107">
        <f>E206+E205</f>
        <v>0</v>
      </c>
      <c r="F204" s="107">
        <f>F206+F205</f>
        <v>0</v>
      </c>
      <c r="G204" s="107">
        <f>G206+G205</f>
        <v>0</v>
      </c>
      <c r="H204" s="107">
        <f>H206+H205</f>
        <v>0</v>
      </c>
    </row>
    <row r="205" spans="1:8" s="96" customFormat="1" ht="15.75">
      <c r="A205" s="31" t="s">
        <v>250</v>
      </c>
      <c r="B205" s="20" t="s">
        <v>179</v>
      </c>
      <c r="C205" s="20" t="s">
        <v>296</v>
      </c>
      <c r="D205" s="20" t="s">
        <v>249</v>
      </c>
      <c r="E205" s="107">
        <v>11216.9</v>
      </c>
      <c r="F205" s="139"/>
      <c r="G205" s="101"/>
      <c r="H205" s="101">
        <v>11216.9</v>
      </c>
    </row>
    <row r="206" spans="1:8" s="96" customFormat="1" ht="31.5">
      <c r="A206" s="31" t="s">
        <v>233</v>
      </c>
      <c r="B206" s="20" t="s">
        <v>179</v>
      </c>
      <c r="C206" s="20" t="s">
        <v>296</v>
      </c>
      <c r="D206" s="20" t="s">
        <v>234</v>
      </c>
      <c r="E206" s="107">
        <v>-11216.9</v>
      </c>
      <c r="F206" s="140"/>
      <c r="G206" s="104"/>
      <c r="H206" s="104">
        <v>-11216.9</v>
      </c>
    </row>
    <row r="207" spans="1:8" s="96" customFormat="1" ht="15.75">
      <c r="A207" s="31" t="s">
        <v>84</v>
      </c>
      <c r="B207" s="20" t="s">
        <v>179</v>
      </c>
      <c r="C207" s="20" t="s">
        <v>265</v>
      </c>
      <c r="D207" s="20"/>
      <c r="E207" s="107">
        <f>E208+E209</f>
        <v>0</v>
      </c>
      <c r="F207" s="107">
        <f>F208+F209</f>
        <v>0</v>
      </c>
      <c r="G207" s="107">
        <f>G208+G209</f>
        <v>0</v>
      </c>
      <c r="H207" s="107">
        <f>H208+H209</f>
        <v>0</v>
      </c>
    </row>
    <row r="208" spans="1:8" s="96" customFormat="1" ht="15.75">
      <c r="A208" s="31" t="s">
        <v>250</v>
      </c>
      <c r="B208" s="20" t="s">
        <v>179</v>
      </c>
      <c r="C208" s="20" t="s">
        <v>265</v>
      </c>
      <c r="D208" s="20" t="s">
        <v>249</v>
      </c>
      <c r="E208" s="107">
        <v>-1320</v>
      </c>
      <c r="F208" s="140"/>
      <c r="G208" s="104"/>
      <c r="H208" s="104">
        <v>-1320</v>
      </c>
    </row>
    <row r="209" spans="1:8" s="96" customFormat="1" ht="31.5">
      <c r="A209" s="31" t="s">
        <v>233</v>
      </c>
      <c r="B209" s="20" t="s">
        <v>179</v>
      </c>
      <c r="C209" s="20" t="s">
        <v>265</v>
      </c>
      <c r="D209" s="20" t="s">
        <v>234</v>
      </c>
      <c r="E209" s="107">
        <v>1320</v>
      </c>
      <c r="F209" s="140"/>
      <c r="G209" s="104"/>
      <c r="H209" s="104">
        <v>1320</v>
      </c>
    </row>
    <row r="210" spans="1:8" s="96" customFormat="1" ht="47.25" hidden="1">
      <c r="A210" s="31" t="s">
        <v>125</v>
      </c>
      <c r="B210" s="20" t="s">
        <v>179</v>
      </c>
      <c r="C210" s="20" t="s">
        <v>242</v>
      </c>
      <c r="D210" s="20"/>
      <c r="E210" s="107">
        <f>E211</f>
        <v>0</v>
      </c>
      <c r="F210" s="139">
        <f aca="true" t="shared" si="14" ref="F210:H211">F211</f>
        <v>0</v>
      </c>
      <c r="G210" s="101">
        <f t="shared" si="14"/>
        <v>0</v>
      </c>
      <c r="H210" s="101">
        <f t="shared" si="14"/>
        <v>0</v>
      </c>
    </row>
    <row r="211" spans="1:8" s="96" customFormat="1" ht="31.5" hidden="1">
      <c r="A211" s="31" t="s">
        <v>299</v>
      </c>
      <c r="B211" s="20" t="s">
        <v>179</v>
      </c>
      <c r="C211" s="20" t="s">
        <v>298</v>
      </c>
      <c r="D211" s="20"/>
      <c r="E211" s="107">
        <f>E212</f>
        <v>0</v>
      </c>
      <c r="F211" s="139">
        <f t="shared" si="14"/>
        <v>0</v>
      </c>
      <c r="G211" s="101">
        <f t="shared" si="14"/>
        <v>0</v>
      </c>
      <c r="H211" s="101">
        <f t="shared" si="14"/>
        <v>0</v>
      </c>
    </row>
    <row r="212" spans="1:8" s="96" customFormat="1" ht="15.75" hidden="1">
      <c r="A212" s="31" t="s">
        <v>250</v>
      </c>
      <c r="B212" s="20" t="s">
        <v>179</v>
      </c>
      <c r="C212" s="20" t="s">
        <v>298</v>
      </c>
      <c r="D212" s="20" t="s">
        <v>249</v>
      </c>
      <c r="E212" s="107"/>
      <c r="F212" s="140"/>
      <c r="G212" s="104"/>
      <c r="H212" s="104"/>
    </row>
    <row r="213" spans="1:8" s="96" customFormat="1" ht="31.5" hidden="1">
      <c r="A213" s="31" t="s">
        <v>62</v>
      </c>
      <c r="B213" s="20" t="s">
        <v>179</v>
      </c>
      <c r="C213" s="20" t="s">
        <v>267</v>
      </c>
      <c r="D213" s="20"/>
      <c r="E213" s="107">
        <f>E214+E216</f>
        <v>0</v>
      </c>
      <c r="F213" s="139">
        <f>F214+F216</f>
        <v>0</v>
      </c>
      <c r="G213" s="101">
        <f>G214+G216</f>
        <v>0</v>
      </c>
      <c r="H213" s="101">
        <f>H214+H216</f>
        <v>0</v>
      </c>
    </row>
    <row r="214" spans="1:8" s="96" customFormat="1" ht="15.75" hidden="1">
      <c r="A214" s="31" t="s">
        <v>266</v>
      </c>
      <c r="B214" s="20" t="s">
        <v>179</v>
      </c>
      <c r="C214" s="20" t="s">
        <v>243</v>
      </c>
      <c r="D214" s="20"/>
      <c r="E214" s="107">
        <f>E215</f>
        <v>0</v>
      </c>
      <c r="F214" s="139">
        <f>F215</f>
        <v>0</v>
      </c>
      <c r="G214" s="101">
        <f>G215</f>
        <v>0</v>
      </c>
      <c r="H214" s="101">
        <f>H215</f>
        <v>0</v>
      </c>
    </row>
    <row r="215" spans="1:8" s="96" customFormat="1" ht="31.5" hidden="1">
      <c r="A215" s="31" t="s">
        <v>233</v>
      </c>
      <c r="B215" s="20" t="s">
        <v>179</v>
      </c>
      <c r="C215" s="20" t="s">
        <v>243</v>
      </c>
      <c r="D215" s="20" t="s">
        <v>234</v>
      </c>
      <c r="E215" s="107"/>
      <c r="F215" s="140"/>
      <c r="G215" s="104"/>
      <c r="H215" s="104"/>
    </row>
    <row r="216" spans="1:8" s="96" customFormat="1" ht="15.75" hidden="1">
      <c r="A216" s="31" t="s">
        <v>84</v>
      </c>
      <c r="B216" s="20" t="s">
        <v>179</v>
      </c>
      <c r="C216" s="20" t="s">
        <v>268</v>
      </c>
      <c r="D216" s="20"/>
      <c r="E216" s="107">
        <f>E217</f>
        <v>0</v>
      </c>
      <c r="F216" s="139">
        <f>F217</f>
        <v>0</v>
      </c>
      <c r="G216" s="101">
        <f>G217</f>
        <v>0</v>
      </c>
      <c r="H216" s="101">
        <f>H217</f>
        <v>0</v>
      </c>
    </row>
    <row r="217" spans="1:8" s="96" customFormat="1" ht="31.5" hidden="1">
      <c r="A217" s="31" t="s">
        <v>233</v>
      </c>
      <c r="B217" s="20" t="s">
        <v>179</v>
      </c>
      <c r="C217" s="20" t="s">
        <v>268</v>
      </c>
      <c r="D217" s="20" t="s">
        <v>234</v>
      </c>
      <c r="E217" s="107"/>
      <c r="F217" s="140"/>
      <c r="G217" s="104"/>
      <c r="H217" s="104"/>
    </row>
    <row r="218" spans="1:8" s="96" customFormat="1" ht="15.75" hidden="1">
      <c r="A218" s="31" t="s">
        <v>180</v>
      </c>
      <c r="B218" s="20" t="s">
        <v>181</v>
      </c>
      <c r="C218" s="20"/>
      <c r="D218" s="20"/>
      <c r="E218" s="107">
        <f>E220+E223</f>
        <v>0</v>
      </c>
      <c r="F218" s="139">
        <f>F220+F223</f>
        <v>0</v>
      </c>
      <c r="G218" s="101">
        <f>G220+G223</f>
        <v>0</v>
      </c>
      <c r="H218" s="101">
        <f>H220+H223</f>
        <v>0</v>
      </c>
    </row>
    <row r="219" spans="1:8" s="96" customFormat="1" ht="31.5" hidden="1">
      <c r="A219" s="31" t="s">
        <v>60</v>
      </c>
      <c r="B219" s="20" t="s">
        <v>181</v>
      </c>
      <c r="C219" s="20" t="s">
        <v>264</v>
      </c>
      <c r="D219" s="20"/>
      <c r="E219" s="107">
        <f>E218</f>
        <v>0</v>
      </c>
      <c r="F219" s="139">
        <f>F218</f>
        <v>0</v>
      </c>
      <c r="G219" s="101">
        <f>G218</f>
        <v>0</v>
      </c>
      <c r="H219" s="101">
        <f>H218</f>
        <v>0</v>
      </c>
    </row>
    <row r="220" spans="1:8" s="96" customFormat="1" ht="15.75" hidden="1">
      <c r="A220" s="31" t="s">
        <v>188</v>
      </c>
      <c r="B220" s="20" t="s">
        <v>181</v>
      </c>
      <c r="C220" s="20" t="s">
        <v>263</v>
      </c>
      <c r="D220" s="20"/>
      <c r="E220" s="107">
        <f>E222+E221</f>
        <v>0</v>
      </c>
      <c r="F220" s="139">
        <f>F222+F221</f>
        <v>0</v>
      </c>
      <c r="G220" s="101">
        <f>G222+G221</f>
        <v>0</v>
      </c>
      <c r="H220" s="101">
        <f>H222+H221</f>
        <v>0</v>
      </c>
    </row>
    <row r="221" spans="1:8" s="96" customFormat="1" ht="47.25" hidden="1">
      <c r="A221" s="31" t="s">
        <v>214</v>
      </c>
      <c r="B221" s="20" t="s">
        <v>181</v>
      </c>
      <c r="C221" s="20" t="s">
        <v>263</v>
      </c>
      <c r="D221" s="20" t="s">
        <v>215</v>
      </c>
      <c r="E221" s="107"/>
      <c r="F221" s="140"/>
      <c r="G221" s="104"/>
      <c r="H221" s="104"/>
    </row>
    <row r="222" spans="1:8" s="96" customFormat="1" ht="15.75" hidden="1">
      <c r="A222" s="31" t="s">
        <v>217</v>
      </c>
      <c r="B222" s="20" t="s">
        <v>181</v>
      </c>
      <c r="C222" s="20" t="s">
        <v>263</v>
      </c>
      <c r="D222" s="20" t="s">
        <v>216</v>
      </c>
      <c r="E222" s="107"/>
      <c r="F222" s="140"/>
      <c r="G222" s="104"/>
      <c r="H222" s="104"/>
    </row>
    <row r="223" spans="1:8" s="96" customFormat="1" ht="47.25" hidden="1">
      <c r="A223" s="31" t="s">
        <v>82</v>
      </c>
      <c r="B223" s="20" t="s">
        <v>181</v>
      </c>
      <c r="C223" s="20" t="s">
        <v>262</v>
      </c>
      <c r="D223" s="20"/>
      <c r="E223" s="107">
        <f>E226+E224+E225</f>
        <v>0</v>
      </c>
      <c r="F223" s="139">
        <f>F226+F224+F225</f>
        <v>0</v>
      </c>
      <c r="G223" s="101">
        <f>G226+G224+G225</f>
        <v>0</v>
      </c>
      <c r="H223" s="101">
        <f>H226+H224+H225</f>
        <v>0</v>
      </c>
    </row>
    <row r="224" spans="1:8" s="96" customFormat="1" ht="47.25" hidden="1">
      <c r="A224" s="31" t="s">
        <v>214</v>
      </c>
      <c r="B224" s="20" t="s">
        <v>181</v>
      </c>
      <c r="C224" s="20" t="s">
        <v>262</v>
      </c>
      <c r="D224" s="20" t="s">
        <v>215</v>
      </c>
      <c r="E224" s="158"/>
      <c r="F224" s="140"/>
      <c r="G224" s="104"/>
      <c r="H224" s="104"/>
    </row>
    <row r="225" spans="1:8" s="96" customFormat="1" ht="15.75" hidden="1">
      <c r="A225" s="31" t="s">
        <v>217</v>
      </c>
      <c r="B225" s="20" t="s">
        <v>181</v>
      </c>
      <c r="C225" s="20" t="s">
        <v>262</v>
      </c>
      <c r="D225" s="20" t="s">
        <v>216</v>
      </c>
      <c r="E225" s="107"/>
      <c r="F225" s="140"/>
      <c r="G225" s="104"/>
      <c r="H225" s="104"/>
    </row>
    <row r="226" spans="1:8" s="96" customFormat="1" ht="15.75" hidden="1">
      <c r="A226" s="31" t="s">
        <v>218</v>
      </c>
      <c r="B226" s="20" t="s">
        <v>181</v>
      </c>
      <c r="C226" s="20" t="s">
        <v>262</v>
      </c>
      <c r="D226" s="20" t="s">
        <v>219</v>
      </c>
      <c r="E226" s="107"/>
      <c r="F226" s="140"/>
      <c r="G226" s="104"/>
      <c r="H226" s="104"/>
    </row>
    <row r="227" spans="1:8" s="96" customFormat="1" ht="15.75">
      <c r="A227" s="30" t="s">
        <v>149</v>
      </c>
      <c r="B227" s="15" t="s">
        <v>38</v>
      </c>
      <c r="C227" s="15"/>
      <c r="D227" s="15"/>
      <c r="E227" s="106">
        <f>E228+E236</f>
        <v>1200</v>
      </c>
      <c r="F227" s="156">
        <f>F228+F236</f>
        <v>1200</v>
      </c>
      <c r="G227" s="102">
        <f>G228+G236</f>
        <v>0</v>
      </c>
      <c r="H227" s="102">
        <f>H228+H236</f>
        <v>0</v>
      </c>
    </row>
    <row r="228" spans="1:8" s="96" customFormat="1" ht="15.75" hidden="1">
      <c r="A228" s="31" t="s">
        <v>182</v>
      </c>
      <c r="B228" s="20" t="s">
        <v>39</v>
      </c>
      <c r="C228" s="20"/>
      <c r="D228" s="20"/>
      <c r="E228" s="107">
        <f>E229</f>
        <v>0</v>
      </c>
      <c r="F228" s="139">
        <f>F229</f>
        <v>0</v>
      </c>
      <c r="G228" s="101">
        <f>G229</f>
        <v>0</v>
      </c>
      <c r="H228" s="101">
        <f>H229</f>
        <v>0</v>
      </c>
    </row>
    <row r="229" spans="1:8" s="96" customFormat="1" ht="31.5" hidden="1">
      <c r="A229" s="31" t="s">
        <v>128</v>
      </c>
      <c r="B229" s="20" t="s">
        <v>39</v>
      </c>
      <c r="C229" s="20" t="s">
        <v>66</v>
      </c>
      <c r="D229" s="20"/>
      <c r="E229" s="107">
        <f>E230+E232+E234</f>
        <v>0</v>
      </c>
      <c r="F229" s="129">
        <f>F230+F232+F234</f>
        <v>0</v>
      </c>
      <c r="G229" s="118">
        <f>G230+G232+G234</f>
        <v>0</v>
      </c>
      <c r="H229" s="118">
        <f>H230+H232+H234</f>
        <v>0</v>
      </c>
    </row>
    <row r="230" spans="1:8" s="96" customFormat="1" ht="15.75" hidden="1">
      <c r="A230" s="31" t="s">
        <v>343</v>
      </c>
      <c r="B230" s="20" t="s">
        <v>39</v>
      </c>
      <c r="C230" s="20" t="s">
        <v>340</v>
      </c>
      <c r="D230" s="20"/>
      <c r="E230" s="107">
        <f>E231</f>
        <v>0</v>
      </c>
      <c r="F230" s="129">
        <f>F231</f>
        <v>0</v>
      </c>
      <c r="G230" s="101"/>
      <c r="H230" s="101"/>
    </row>
    <row r="231" spans="1:8" s="96" customFormat="1" ht="31.5" hidden="1">
      <c r="A231" s="31" t="s">
        <v>233</v>
      </c>
      <c r="B231" s="20" t="s">
        <v>39</v>
      </c>
      <c r="C231" s="20" t="s">
        <v>340</v>
      </c>
      <c r="D231" s="20" t="s">
        <v>234</v>
      </c>
      <c r="E231" s="107"/>
      <c r="F231" s="139"/>
      <c r="G231" s="101"/>
      <c r="H231" s="101"/>
    </row>
    <row r="232" spans="1:8" s="96" customFormat="1" ht="15.75" hidden="1">
      <c r="A232" s="31" t="s">
        <v>48</v>
      </c>
      <c r="B232" s="20" t="s">
        <v>39</v>
      </c>
      <c r="C232" s="20" t="s">
        <v>261</v>
      </c>
      <c r="D232" s="20"/>
      <c r="E232" s="107">
        <f>E233</f>
        <v>0</v>
      </c>
      <c r="F232" s="139">
        <f>F233</f>
        <v>0</v>
      </c>
      <c r="G232" s="101">
        <f>G233</f>
        <v>0</v>
      </c>
      <c r="H232" s="101">
        <f>H233</f>
        <v>0</v>
      </c>
    </row>
    <row r="233" spans="1:8" s="96" customFormat="1" ht="31.5" hidden="1">
      <c r="A233" s="31" t="s">
        <v>233</v>
      </c>
      <c r="B233" s="20" t="s">
        <v>39</v>
      </c>
      <c r="C233" s="20" t="s">
        <v>261</v>
      </c>
      <c r="D233" s="20" t="s">
        <v>234</v>
      </c>
      <c r="E233" s="107"/>
      <c r="F233" s="140"/>
      <c r="G233" s="104"/>
      <c r="H233" s="104"/>
    </row>
    <row r="234" spans="1:8" s="96" customFormat="1" ht="47.25" hidden="1">
      <c r="A234" s="31" t="s">
        <v>120</v>
      </c>
      <c r="B234" s="20" t="s">
        <v>39</v>
      </c>
      <c r="C234" s="20" t="s">
        <v>100</v>
      </c>
      <c r="D234" s="20"/>
      <c r="E234" s="107">
        <f>E235</f>
        <v>0</v>
      </c>
      <c r="F234" s="139">
        <f>F235</f>
        <v>0</v>
      </c>
      <c r="G234" s="101">
        <f>G235</f>
        <v>0</v>
      </c>
      <c r="H234" s="101">
        <f>H235</f>
        <v>0</v>
      </c>
    </row>
    <row r="235" spans="1:8" s="96" customFormat="1" ht="31.5" hidden="1">
      <c r="A235" s="31" t="s">
        <v>233</v>
      </c>
      <c r="B235" s="20" t="s">
        <v>39</v>
      </c>
      <c r="C235" s="20" t="s">
        <v>100</v>
      </c>
      <c r="D235" s="20" t="s">
        <v>234</v>
      </c>
      <c r="E235" s="107"/>
      <c r="F235" s="140"/>
      <c r="G235" s="104"/>
      <c r="H235" s="104"/>
    </row>
    <row r="236" spans="1:8" s="96" customFormat="1" ht="15.75">
      <c r="A236" s="31" t="s">
        <v>150</v>
      </c>
      <c r="B236" s="20" t="s">
        <v>183</v>
      </c>
      <c r="C236" s="20"/>
      <c r="D236" s="20"/>
      <c r="E236" s="107">
        <f>E237</f>
        <v>1200</v>
      </c>
      <c r="F236" s="139">
        <f aca="true" t="shared" si="15" ref="F236:H237">F237</f>
        <v>1200</v>
      </c>
      <c r="G236" s="101">
        <f t="shared" si="15"/>
        <v>0</v>
      </c>
      <c r="H236" s="101">
        <f t="shared" si="15"/>
        <v>0</v>
      </c>
    </row>
    <row r="237" spans="1:8" s="96" customFormat="1" ht="31.5">
      <c r="A237" s="31" t="s">
        <v>128</v>
      </c>
      <c r="B237" s="20" t="s">
        <v>183</v>
      </c>
      <c r="C237" s="20" t="s">
        <v>66</v>
      </c>
      <c r="D237" s="20"/>
      <c r="E237" s="107">
        <f>E238</f>
        <v>1200</v>
      </c>
      <c r="F237" s="139">
        <f t="shared" si="15"/>
        <v>1200</v>
      </c>
      <c r="G237" s="101">
        <f t="shared" si="15"/>
        <v>0</v>
      </c>
      <c r="H237" s="101">
        <f t="shared" si="15"/>
        <v>0</v>
      </c>
    </row>
    <row r="238" spans="1:8" s="96" customFormat="1" ht="47.25">
      <c r="A238" s="31" t="s">
        <v>82</v>
      </c>
      <c r="B238" s="20" t="s">
        <v>183</v>
      </c>
      <c r="C238" s="20" t="s">
        <v>260</v>
      </c>
      <c r="D238" s="20"/>
      <c r="E238" s="107">
        <f>E239+E240+E241</f>
        <v>1200</v>
      </c>
      <c r="F238" s="139">
        <f>F239+F240+F241</f>
        <v>1200</v>
      </c>
      <c r="G238" s="101">
        <f>G239+G240+G241</f>
        <v>0</v>
      </c>
      <c r="H238" s="101">
        <f>H239+H240+H241</f>
        <v>0</v>
      </c>
    </row>
    <row r="239" spans="1:8" s="96" customFormat="1" ht="47.25">
      <c r="A239" s="31" t="s">
        <v>214</v>
      </c>
      <c r="B239" s="20" t="s">
        <v>183</v>
      </c>
      <c r="C239" s="20" t="s">
        <v>260</v>
      </c>
      <c r="D239" s="20" t="s">
        <v>215</v>
      </c>
      <c r="E239" s="107">
        <v>1000</v>
      </c>
      <c r="F239" s="140">
        <v>1000</v>
      </c>
      <c r="G239" s="104"/>
      <c r="H239" s="104"/>
    </row>
    <row r="240" spans="1:8" s="96" customFormat="1" ht="15.75">
      <c r="A240" s="8" t="s">
        <v>217</v>
      </c>
      <c r="B240" s="29" t="s">
        <v>183</v>
      </c>
      <c r="C240" s="29" t="s">
        <v>260</v>
      </c>
      <c r="D240" s="20" t="s">
        <v>216</v>
      </c>
      <c r="E240" s="107">
        <v>200</v>
      </c>
      <c r="F240" s="140">
        <v>200</v>
      </c>
      <c r="G240" s="104"/>
      <c r="H240" s="104"/>
    </row>
    <row r="241" spans="1:8" s="96" customFormat="1" ht="15.75" hidden="1">
      <c r="A241" s="33" t="s">
        <v>218</v>
      </c>
      <c r="B241" s="34" t="s">
        <v>183</v>
      </c>
      <c r="C241" s="34" t="s">
        <v>260</v>
      </c>
      <c r="D241" s="24" t="s">
        <v>219</v>
      </c>
      <c r="E241" s="108"/>
      <c r="F241" s="140"/>
      <c r="G241" s="104"/>
      <c r="H241" s="104"/>
    </row>
    <row r="242" spans="1:8" s="4" customFormat="1" ht="15.75" hidden="1">
      <c r="A242" s="35" t="s">
        <v>43</v>
      </c>
      <c r="B242" s="19" t="s">
        <v>186</v>
      </c>
      <c r="C242" s="18"/>
      <c r="D242" s="19"/>
      <c r="E242" s="109">
        <f>E248+E266+E243</f>
        <v>0</v>
      </c>
      <c r="F242" s="156">
        <f>F248+F266+F243</f>
        <v>0</v>
      </c>
      <c r="G242" s="102">
        <f>G248+G266+G243</f>
        <v>0</v>
      </c>
      <c r="H242" s="102">
        <f>H248+H266+H243</f>
        <v>0</v>
      </c>
    </row>
    <row r="243" spans="1:8" s="4" customFormat="1" ht="15.75" hidden="1">
      <c r="A243" s="31" t="s">
        <v>164</v>
      </c>
      <c r="B243" s="20" t="s">
        <v>163</v>
      </c>
      <c r="C243" s="36"/>
      <c r="D243" s="37"/>
      <c r="E243" s="107">
        <f>E246</f>
        <v>0</v>
      </c>
      <c r="F243" s="139">
        <f>F246</f>
        <v>0</v>
      </c>
      <c r="G243" s="101">
        <f>G246</f>
        <v>0</v>
      </c>
      <c r="H243" s="101">
        <f>H246</f>
        <v>0</v>
      </c>
    </row>
    <row r="244" spans="1:8" s="4" customFormat="1" ht="31.5" hidden="1">
      <c r="A244" s="31" t="s">
        <v>64</v>
      </c>
      <c r="B244" s="20" t="s">
        <v>163</v>
      </c>
      <c r="C244" s="7" t="s">
        <v>255</v>
      </c>
      <c r="D244" s="37"/>
      <c r="E244" s="107">
        <f>E246</f>
        <v>0</v>
      </c>
      <c r="F244" s="139">
        <f>F246</f>
        <v>0</v>
      </c>
      <c r="G244" s="101">
        <f>G246</f>
        <v>0</v>
      </c>
      <c r="H244" s="101">
        <f>H246</f>
        <v>0</v>
      </c>
    </row>
    <row r="245" spans="1:8" s="4" customFormat="1" ht="22.5" customHeight="1" hidden="1">
      <c r="A245" s="31" t="s">
        <v>146</v>
      </c>
      <c r="B245" s="20" t="s">
        <v>163</v>
      </c>
      <c r="C245" s="7" t="s">
        <v>0</v>
      </c>
      <c r="D245" s="37"/>
      <c r="E245" s="107">
        <f>E244</f>
        <v>0</v>
      </c>
      <c r="F245" s="139">
        <f>F244</f>
        <v>0</v>
      </c>
      <c r="G245" s="101">
        <f>G244</f>
        <v>0</v>
      </c>
      <c r="H245" s="101">
        <f>H244</f>
        <v>0</v>
      </c>
    </row>
    <row r="246" spans="1:8" s="4" customFormat="1" ht="22.5" customHeight="1" hidden="1">
      <c r="A246" s="31" t="s">
        <v>152</v>
      </c>
      <c r="B246" s="20" t="s">
        <v>163</v>
      </c>
      <c r="C246" s="7" t="s">
        <v>25</v>
      </c>
      <c r="D246" s="37"/>
      <c r="E246" s="107">
        <f>E247</f>
        <v>0</v>
      </c>
      <c r="F246" s="139">
        <f>F247</f>
        <v>0</v>
      </c>
      <c r="G246" s="101">
        <f>G247</f>
        <v>0</v>
      </c>
      <c r="H246" s="101">
        <f>H247</f>
        <v>0</v>
      </c>
    </row>
    <row r="247" spans="1:8" s="4" customFormat="1" ht="24" customHeight="1" hidden="1">
      <c r="A247" s="31" t="s">
        <v>250</v>
      </c>
      <c r="B247" s="20" t="s">
        <v>163</v>
      </c>
      <c r="C247" s="7" t="s">
        <v>25</v>
      </c>
      <c r="D247" s="20" t="s">
        <v>249</v>
      </c>
      <c r="E247" s="107"/>
      <c r="F247" s="157"/>
      <c r="G247" s="103"/>
      <c r="H247" s="103"/>
    </row>
    <row r="248" spans="1:8" s="96" customFormat="1" ht="23.25" customHeight="1" hidden="1">
      <c r="A248" s="31" t="s">
        <v>189</v>
      </c>
      <c r="B248" s="20" t="s">
        <v>190</v>
      </c>
      <c r="C248" s="7"/>
      <c r="D248" s="20"/>
      <c r="E248" s="107">
        <f>E249+E252+E260</f>
        <v>0</v>
      </c>
      <c r="F248" s="139">
        <f>F249+F252+F260</f>
        <v>0</v>
      </c>
      <c r="G248" s="101">
        <f>G249+G252+G260</f>
        <v>0</v>
      </c>
      <c r="H248" s="101">
        <f>H249+H252+H260</f>
        <v>0</v>
      </c>
    </row>
    <row r="249" spans="1:8" s="96" customFormat="1" ht="51" customHeight="1" hidden="1">
      <c r="A249" s="31" t="s">
        <v>63</v>
      </c>
      <c r="B249" s="20" t="s">
        <v>190</v>
      </c>
      <c r="C249" s="7" t="s">
        <v>244</v>
      </c>
      <c r="D249" s="20"/>
      <c r="E249" s="107">
        <f>E250</f>
        <v>0</v>
      </c>
      <c r="F249" s="139">
        <f aca="true" t="shared" si="16" ref="F249:H250">F250</f>
        <v>0</v>
      </c>
      <c r="G249" s="101">
        <f t="shared" si="16"/>
        <v>0</v>
      </c>
      <c r="H249" s="101">
        <f t="shared" si="16"/>
        <v>0</v>
      </c>
    </row>
    <row r="250" spans="1:8" s="96" customFormat="1" ht="18.75" customHeight="1" hidden="1">
      <c r="A250" s="31" t="s">
        <v>200</v>
      </c>
      <c r="B250" s="20" t="s">
        <v>190</v>
      </c>
      <c r="C250" s="7" t="s">
        <v>26</v>
      </c>
      <c r="D250" s="20"/>
      <c r="E250" s="107">
        <f>E251</f>
        <v>0</v>
      </c>
      <c r="F250" s="139">
        <f t="shared" si="16"/>
        <v>0</v>
      </c>
      <c r="G250" s="101">
        <f t="shared" si="16"/>
        <v>0</v>
      </c>
      <c r="H250" s="101">
        <f t="shared" si="16"/>
        <v>0</v>
      </c>
    </row>
    <row r="251" spans="1:8" s="96" customFormat="1" ht="38.25" customHeight="1" hidden="1">
      <c r="A251" s="31" t="s">
        <v>233</v>
      </c>
      <c r="B251" s="20" t="s">
        <v>190</v>
      </c>
      <c r="C251" s="7" t="s">
        <v>26</v>
      </c>
      <c r="D251" s="20" t="s">
        <v>234</v>
      </c>
      <c r="E251" s="107"/>
      <c r="F251" s="140"/>
      <c r="G251" s="104"/>
      <c r="H251" s="104"/>
    </row>
    <row r="252" spans="1:8" s="96" customFormat="1" ht="36" customHeight="1" hidden="1">
      <c r="A252" s="31" t="s">
        <v>64</v>
      </c>
      <c r="B252" s="20" t="s">
        <v>190</v>
      </c>
      <c r="C252" s="7" t="s">
        <v>255</v>
      </c>
      <c r="D252" s="20"/>
      <c r="E252" s="107">
        <f>E253</f>
        <v>0</v>
      </c>
      <c r="F252" s="139">
        <f>F253</f>
        <v>0</v>
      </c>
      <c r="G252" s="101">
        <f>G253</f>
        <v>0</v>
      </c>
      <c r="H252" s="101">
        <f>H253</f>
        <v>0</v>
      </c>
    </row>
    <row r="253" spans="1:8" s="96" customFormat="1" ht="24" customHeight="1" hidden="1">
      <c r="A253" s="31" t="s">
        <v>146</v>
      </c>
      <c r="B253" s="20" t="s">
        <v>190</v>
      </c>
      <c r="C253" s="7" t="s">
        <v>0</v>
      </c>
      <c r="D253" s="20"/>
      <c r="E253" s="158">
        <f>E254+E256+E258</f>
        <v>0</v>
      </c>
      <c r="F253" s="139">
        <f>F254+F256+F258</f>
        <v>0</v>
      </c>
      <c r="G253" s="101">
        <f>G254+G256+G258</f>
        <v>0</v>
      </c>
      <c r="H253" s="101">
        <f>H254+H256+H258</f>
        <v>0</v>
      </c>
    </row>
    <row r="254" spans="1:8" s="96" customFormat="1" ht="69" customHeight="1" hidden="1">
      <c r="A254" s="31" t="s">
        <v>301</v>
      </c>
      <c r="B254" s="20" t="s">
        <v>190</v>
      </c>
      <c r="C254" s="7" t="s">
        <v>300</v>
      </c>
      <c r="D254" s="20"/>
      <c r="E254" s="158">
        <f>E255</f>
        <v>0</v>
      </c>
      <c r="F254" s="139">
        <f>F255</f>
        <v>0</v>
      </c>
      <c r="G254" s="101">
        <f>G255</f>
        <v>0</v>
      </c>
      <c r="H254" s="101">
        <f>H255</f>
        <v>0</v>
      </c>
    </row>
    <row r="255" spans="1:8" s="96" customFormat="1" ht="37.5" customHeight="1" hidden="1">
      <c r="A255" s="31" t="s">
        <v>233</v>
      </c>
      <c r="B255" s="20" t="s">
        <v>190</v>
      </c>
      <c r="C255" s="7" t="s">
        <v>300</v>
      </c>
      <c r="D255" s="20" t="s">
        <v>234</v>
      </c>
      <c r="E255" s="158"/>
      <c r="F255" s="140"/>
      <c r="G255" s="104"/>
      <c r="H255" s="104"/>
    </row>
    <row r="256" spans="1:8" s="96" customFormat="1" ht="58.5" customHeight="1" hidden="1">
      <c r="A256" s="31" t="s">
        <v>303</v>
      </c>
      <c r="B256" s="20" t="s">
        <v>190</v>
      </c>
      <c r="C256" s="7" t="s">
        <v>302</v>
      </c>
      <c r="D256" s="20"/>
      <c r="E256" s="107">
        <f>E257</f>
        <v>0</v>
      </c>
      <c r="F256" s="139">
        <f>F257</f>
        <v>0</v>
      </c>
      <c r="G256" s="101">
        <f>G257</f>
        <v>0</v>
      </c>
      <c r="H256" s="101">
        <f>H257</f>
        <v>0</v>
      </c>
    </row>
    <row r="257" spans="1:8" s="96" customFormat="1" ht="39" customHeight="1" hidden="1">
      <c r="A257" s="31" t="s">
        <v>233</v>
      </c>
      <c r="B257" s="20" t="s">
        <v>190</v>
      </c>
      <c r="C257" s="7" t="s">
        <v>302</v>
      </c>
      <c r="D257" s="20" t="s">
        <v>234</v>
      </c>
      <c r="E257" s="107"/>
      <c r="F257" s="140"/>
      <c r="G257" s="104"/>
      <c r="H257" s="104"/>
    </row>
    <row r="258" spans="1:8" s="96" customFormat="1" ht="38.25" customHeight="1" hidden="1">
      <c r="A258" s="31" t="s">
        <v>202</v>
      </c>
      <c r="B258" s="20" t="s">
        <v>190</v>
      </c>
      <c r="C258" s="7" t="s">
        <v>232</v>
      </c>
      <c r="D258" s="20"/>
      <c r="E258" s="107">
        <f>E259</f>
        <v>0</v>
      </c>
      <c r="F258" s="139">
        <f>F259</f>
        <v>0</v>
      </c>
      <c r="G258" s="101">
        <f>G259</f>
        <v>0</v>
      </c>
      <c r="H258" s="101">
        <f>H259</f>
        <v>0</v>
      </c>
    </row>
    <row r="259" spans="1:8" s="96" customFormat="1" ht="27" customHeight="1" hidden="1">
      <c r="A259" s="31" t="s">
        <v>250</v>
      </c>
      <c r="B259" s="20" t="s">
        <v>190</v>
      </c>
      <c r="C259" s="7" t="s">
        <v>232</v>
      </c>
      <c r="D259" s="20" t="s">
        <v>249</v>
      </c>
      <c r="E259" s="107"/>
      <c r="F259" s="140"/>
      <c r="G259" s="104"/>
      <c r="H259" s="104"/>
    </row>
    <row r="260" spans="1:8" s="96" customFormat="1" ht="39.75" customHeight="1" hidden="1">
      <c r="A260" s="31" t="s">
        <v>138</v>
      </c>
      <c r="B260" s="20" t="s">
        <v>190</v>
      </c>
      <c r="C260" s="7" t="s">
        <v>259</v>
      </c>
      <c r="D260" s="20"/>
      <c r="E260" s="107">
        <f>E261</f>
        <v>0</v>
      </c>
      <c r="F260" s="139">
        <f>F261</f>
        <v>0</v>
      </c>
      <c r="G260" s="101">
        <f>G261</f>
        <v>0</v>
      </c>
      <c r="H260" s="101">
        <f>H261</f>
        <v>0</v>
      </c>
    </row>
    <row r="261" spans="1:8" s="96" customFormat="1" ht="42" customHeight="1" hidden="1">
      <c r="A261" s="31" t="s">
        <v>139</v>
      </c>
      <c r="B261" s="20" t="s">
        <v>190</v>
      </c>
      <c r="C261" s="7" t="s">
        <v>4</v>
      </c>
      <c r="D261" s="20"/>
      <c r="E261" s="107">
        <f>E262+E264</f>
        <v>0</v>
      </c>
      <c r="F261" s="129">
        <f>F262+F264</f>
        <v>0</v>
      </c>
      <c r="G261" s="118">
        <f>G262+G264</f>
        <v>0</v>
      </c>
      <c r="H261" s="118">
        <f>H262+H264</f>
        <v>0</v>
      </c>
    </row>
    <row r="262" spans="1:8" s="96" customFormat="1" ht="36" customHeight="1" hidden="1">
      <c r="A262" s="31" t="s">
        <v>309</v>
      </c>
      <c r="B262" s="20" t="s">
        <v>190</v>
      </c>
      <c r="C262" s="29" t="s">
        <v>308</v>
      </c>
      <c r="D262" s="20"/>
      <c r="E262" s="107">
        <f>E263</f>
        <v>0</v>
      </c>
      <c r="F262" s="139">
        <f>F263</f>
        <v>0</v>
      </c>
      <c r="G262" s="101">
        <f>G263</f>
        <v>0</v>
      </c>
      <c r="H262" s="101">
        <f>H263</f>
        <v>0</v>
      </c>
    </row>
    <row r="263" spans="1:8" s="96" customFormat="1" ht="22.5" customHeight="1" hidden="1">
      <c r="A263" s="31" t="s">
        <v>250</v>
      </c>
      <c r="B263" s="20" t="s">
        <v>190</v>
      </c>
      <c r="C263" s="29" t="s">
        <v>308</v>
      </c>
      <c r="D263" s="20" t="s">
        <v>249</v>
      </c>
      <c r="E263" s="107"/>
      <c r="F263" s="140"/>
      <c r="G263" s="104"/>
      <c r="H263" s="104"/>
    </row>
    <row r="264" spans="1:8" s="96" customFormat="1" ht="36" customHeight="1" hidden="1">
      <c r="A264" s="31" t="s">
        <v>307</v>
      </c>
      <c r="B264" s="20" t="s">
        <v>190</v>
      </c>
      <c r="C264" s="7" t="s">
        <v>306</v>
      </c>
      <c r="D264" s="20"/>
      <c r="E264" s="107">
        <f>E265</f>
        <v>0</v>
      </c>
      <c r="F264" s="139">
        <f>F265</f>
        <v>0</v>
      </c>
      <c r="G264" s="101">
        <f>G265</f>
        <v>0</v>
      </c>
      <c r="H264" s="101">
        <f>H265</f>
        <v>0</v>
      </c>
    </row>
    <row r="265" spans="1:8" s="96" customFormat="1" ht="23.25" customHeight="1" hidden="1">
      <c r="A265" s="31" t="s">
        <v>250</v>
      </c>
      <c r="B265" s="20" t="s">
        <v>190</v>
      </c>
      <c r="C265" s="34" t="s">
        <v>306</v>
      </c>
      <c r="D265" s="24" t="s">
        <v>249</v>
      </c>
      <c r="E265" s="108"/>
      <c r="F265" s="140"/>
      <c r="G265" s="104"/>
      <c r="H265" s="104"/>
    </row>
    <row r="266" spans="1:8" s="96" customFormat="1" ht="24" customHeight="1" hidden="1">
      <c r="A266" s="31" t="s">
        <v>81</v>
      </c>
      <c r="B266" s="20" t="s">
        <v>191</v>
      </c>
      <c r="C266" s="7"/>
      <c r="D266" s="38"/>
      <c r="E266" s="107">
        <f>E267+E271</f>
        <v>0</v>
      </c>
      <c r="F266" s="139">
        <f>F267+F271</f>
        <v>0</v>
      </c>
      <c r="G266" s="101">
        <f>G267+G271</f>
        <v>0</v>
      </c>
      <c r="H266" s="101">
        <f>H267+H271</f>
        <v>0</v>
      </c>
    </row>
    <row r="267" spans="1:8" s="96" customFormat="1" ht="38.25" customHeight="1" hidden="1">
      <c r="A267" s="31" t="s">
        <v>64</v>
      </c>
      <c r="B267" s="20" t="s">
        <v>191</v>
      </c>
      <c r="C267" s="7" t="s">
        <v>255</v>
      </c>
      <c r="D267" s="20"/>
      <c r="E267" s="107">
        <f>E268</f>
        <v>0</v>
      </c>
      <c r="F267" s="139">
        <f aca="true" t="shared" si="17" ref="F267:H269">F268</f>
        <v>0</v>
      </c>
      <c r="G267" s="101">
        <f t="shared" si="17"/>
        <v>0</v>
      </c>
      <c r="H267" s="101">
        <f t="shared" si="17"/>
        <v>0</v>
      </c>
    </row>
    <row r="268" spans="1:8" s="96" customFormat="1" ht="22.5" customHeight="1" hidden="1">
      <c r="A268" s="31" t="s">
        <v>146</v>
      </c>
      <c r="B268" s="20" t="s">
        <v>191</v>
      </c>
      <c r="C268" s="7" t="s">
        <v>0</v>
      </c>
      <c r="D268" s="20"/>
      <c r="E268" s="107">
        <f>E269</f>
        <v>0</v>
      </c>
      <c r="F268" s="139">
        <f t="shared" si="17"/>
        <v>0</v>
      </c>
      <c r="G268" s="101">
        <f t="shared" si="17"/>
        <v>0</v>
      </c>
      <c r="H268" s="101">
        <f t="shared" si="17"/>
        <v>0</v>
      </c>
    </row>
    <row r="269" spans="1:8" s="96" customFormat="1" ht="78.75" hidden="1">
      <c r="A269" s="31" t="s">
        <v>207</v>
      </c>
      <c r="B269" s="20" t="s">
        <v>191</v>
      </c>
      <c r="C269" s="7" t="s">
        <v>1</v>
      </c>
      <c r="D269" s="38"/>
      <c r="E269" s="107">
        <f>E270</f>
        <v>0</v>
      </c>
      <c r="F269" s="139">
        <f t="shared" si="17"/>
        <v>0</v>
      </c>
      <c r="G269" s="101">
        <f t="shared" si="17"/>
        <v>0</v>
      </c>
      <c r="H269" s="101">
        <f t="shared" si="17"/>
        <v>0</v>
      </c>
    </row>
    <row r="270" spans="1:8" s="96" customFormat="1" ht="31.5" hidden="1">
      <c r="A270" s="31" t="s">
        <v>233</v>
      </c>
      <c r="B270" s="20" t="s">
        <v>191</v>
      </c>
      <c r="C270" s="7" t="s">
        <v>1</v>
      </c>
      <c r="D270" s="20" t="s">
        <v>234</v>
      </c>
      <c r="E270" s="107"/>
      <c r="F270" s="140"/>
      <c r="G270" s="104"/>
      <c r="H270" s="104"/>
    </row>
    <row r="271" spans="1:8" s="96" customFormat="1" ht="47.25" hidden="1">
      <c r="A271" s="31" t="s">
        <v>125</v>
      </c>
      <c r="B271" s="20" t="s">
        <v>191</v>
      </c>
      <c r="C271" s="7" t="s">
        <v>242</v>
      </c>
      <c r="D271" s="20"/>
      <c r="E271" s="107">
        <f>E284+E280+E282+E276+E272+E278+E274</f>
        <v>0</v>
      </c>
      <c r="F271" s="139">
        <f>F284+F280+F282+F276+F272+F278+F274</f>
        <v>0</v>
      </c>
      <c r="G271" s="101">
        <f>G284+G280+G282+G276+G272+G278+G274</f>
        <v>0</v>
      </c>
      <c r="H271" s="101">
        <f>H284+H280+H282+H276+H272+H278+H274</f>
        <v>0</v>
      </c>
    </row>
    <row r="272" spans="1:8" s="96" customFormat="1" ht="49.5" customHeight="1" hidden="1">
      <c r="A272" s="31" t="s">
        <v>208</v>
      </c>
      <c r="B272" s="20" t="s">
        <v>191</v>
      </c>
      <c r="C272" s="7" t="s">
        <v>258</v>
      </c>
      <c r="D272" s="20"/>
      <c r="E272" s="107">
        <f>E273</f>
        <v>0</v>
      </c>
      <c r="F272" s="139">
        <f>F273</f>
        <v>0</v>
      </c>
      <c r="G272" s="101">
        <f>G273</f>
        <v>0</v>
      </c>
      <c r="H272" s="101">
        <f>H273</f>
        <v>0</v>
      </c>
    </row>
    <row r="273" spans="1:8" s="96" customFormat="1" ht="24" customHeight="1" hidden="1">
      <c r="A273" s="31" t="s">
        <v>250</v>
      </c>
      <c r="B273" s="20" t="s">
        <v>191</v>
      </c>
      <c r="C273" s="7" t="s">
        <v>258</v>
      </c>
      <c r="D273" s="20" t="s">
        <v>271</v>
      </c>
      <c r="E273" s="107"/>
      <c r="F273" s="140"/>
      <c r="G273" s="104"/>
      <c r="H273" s="104"/>
    </row>
    <row r="274" spans="1:8" s="96" customFormat="1" ht="55.5" customHeight="1" hidden="1">
      <c r="A274" s="31" t="s">
        <v>293</v>
      </c>
      <c r="B274" s="20" t="s">
        <v>191</v>
      </c>
      <c r="C274" s="7" t="s">
        <v>292</v>
      </c>
      <c r="D274" s="20"/>
      <c r="E274" s="107">
        <f>E275</f>
        <v>0</v>
      </c>
      <c r="F274" s="139">
        <f>F275</f>
        <v>0</v>
      </c>
      <c r="G274" s="101">
        <f>G275</f>
        <v>0</v>
      </c>
      <c r="H274" s="101">
        <f>H275</f>
        <v>0</v>
      </c>
    </row>
    <row r="275" spans="1:8" s="96" customFormat="1" ht="21.75" customHeight="1" hidden="1">
      <c r="A275" s="31" t="s">
        <v>250</v>
      </c>
      <c r="B275" s="20" t="s">
        <v>191</v>
      </c>
      <c r="C275" s="7" t="s">
        <v>292</v>
      </c>
      <c r="D275" s="20" t="s">
        <v>271</v>
      </c>
      <c r="E275" s="107"/>
      <c r="F275" s="140"/>
      <c r="G275" s="104"/>
      <c r="H275" s="104"/>
    </row>
    <row r="276" spans="1:8" s="96" customFormat="1" ht="42.75" customHeight="1" hidden="1">
      <c r="A276" s="31" t="s">
        <v>257</v>
      </c>
      <c r="B276" s="20" t="s">
        <v>191</v>
      </c>
      <c r="C276" s="7" t="s">
        <v>256</v>
      </c>
      <c r="D276" s="20"/>
      <c r="E276" s="107">
        <f>E277</f>
        <v>0</v>
      </c>
      <c r="F276" s="139">
        <f>F277</f>
        <v>0</v>
      </c>
      <c r="G276" s="101">
        <f>G277</f>
        <v>0</v>
      </c>
      <c r="H276" s="101">
        <f>H277</f>
        <v>0</v>
      </c>
    </row>
    <row r="277" spans="1:8" s="96" customFormat="1" ht="27" customHeight="1" hidden="1">
      <c r="A277" s="31" t="s">
        <v>250</v>
      </c>
      <c r="B277" s="20" t="s">
        <v>191</v>
      </c>
      <c r="C277" s="7" t="s">
        <v>256</v>
      </c>
      <c r="D277" s="20" t="s">
        <v>249</v>
      </c>
      <c r="E277" s="107"/>
      <c r="F277" s="140"/>
      <c r="G277" s="104"/>
      <c r="H277" s="104"/>
    </row>
    <row r="278" spans="1:8" s="96" customFormat="1" ht="38.25" customHeight="1" hidden="1">
      <c r="A278" s="31" t="s">
        <v>53</v>
      </c>
      <c r="B278" s="20" t="s">
        <v>191</v>
      </c>
      <c r="C278" s="7" t="s">
        <v>223</v>
      </c>
      <c r="D278" s="20"/>
      <c r="E278" s="107">
        <f>E279</f>
        <v>0</v>
      </c>
      <c r="F278" s="139">
        <f>F279</f>
        <v>0</v>
      </c>
      <c r="G278" s="101">
        <f>G279</f>
        <v>0</v>
      </c>
      <c r="H278" s="101">
        <f>H279</f>
        <v>0</v>
      </c>
    </row>
    <row r="279" spans="1:8" s="96" customFormat="1" ht="24" customHeight="1" hidden="1">
      <c r="A279" s="31" t="s">
        <v>217</v>
      </c>
      <c r="B279" s="20" t="s">
        <v>191</v>
      </c>
      <c r="C279" s="7" t="s">
        <v>223</v>
      </c>
      <c r="D279" s="20" t="s">
        <v>216</v>
      </c>
      <c r="E279" s="107"/>
      <c r="F279" s="140"/>
      <c r="G279" s="104"/>
      <c r="H279" s="104"/>
    </row>
    <row r="280" spans="1:8" s="96" customFormat="1" ht="66" customHeight="1" hidden="1">
      <c r="A280" s="31" t="s">
        <v>209</v>
      </c>
      <c r="B280" s="20" t="s">
        <v>191</v>
      </c>
      <c r="C280" s="7" t="s">
        <v>253</v>
      </c>
      <c r="D280" s="38"/>
      <c r="E280" s="107">
        <f>E281</f>
        <v>0</v>
      </c>
      <c r="F280" s="139">
        <f>F281</f>
        <v>0</v>
      </c>
      <c r="G280" s="101">
        <f>G281</f>
        <v>0</v>
      </c>
      <c r="H280" s="101">
        <f>H281</f>
        <v>0</v>
      </c>
    </row>
    <row r="281" spans="1:8" s="96" customFormat="1" ht="20.25" customHeight="1" hidden="1">
      <c r="A281" s="31" t="s">
        <v>250</v>
      </c>
      <c r="B281" s="20" t="s">
        <v>191</v>
      </c>
      <c r="C281" s="7" t="s">
        <v>253</v>
      </c>
      <c r="D281" s="20" t="s">
        <v>249</v>
      </c>
      <c r="E281" s="107"/>
      <c r="F281" s="140"/>
      <c r="G281" s="104"/>
      <c r="H281" s="104"/>
    </row>
    <row r="282" spans="1:8" s="96" customFormat="1" ht="54" customHeight="1" hidden="1">
      <c r="A282" s="31" t="s">
        <v>210</v>
      </c>
      <c r="B282" s="20" t="s">
        <v>191</v>
      </c>
      <c r="C282" s="7" t="s">
        <v>252</v>
      </c>
      <c r="D282" s="20"/>
      <c r="E282" s="107">
        <f>E283</f>
        <v>0</v>
      </c>
      <c r="F282" s="139">
        <f>F283</f>
        <v>0</v>
      </c>
      <c r="G282" s="101">
        <f>G283</f>
        <v>0</v>
      </c>
      <c r="H282" s="101">
        <f>H283</f>
        <v>0</v>
      </c>
    </row>
    <row r="283" spans="1:8" s="96" customFormat="1" ht="27.75" customHeight="1" hidden="1">
      <c r="A283" s="31" t="s">
        <v>250</v>
      </c>
      <c r="B283" s="20" t="s">
        <v>191</v>
      </c>
      <c r="C283" s="7" t="s">
        <v>252</v>
      </c>
      <c r="D283" s="20" t="s">
        <v>249</v>
      </c>
      <c r="E283" s="107"/>
      <c r="F283" s="140"/>
      <c r="G283" s="104"/>
      <c r="H283" s="104"/>
    </row>
    <row r="284" spans="1:8" s="96" customFormat="1" ht="40.5" customHeight="1" hidden="1">
      <c r="A284" s="31" t="s">
        <v>211</v>
      </c>
      <c r="B284" s="20" t="s">
        <v>191</v>
      </c>
      <c r="C284" s="7" t="s">
        <v>251</v>
      </c>
      <c r="D284" s="20"/>
      <c r="E284" s="107">
        <f>E285</f>
        <v>0</v>
      </c>
      <c r="F284" s="139">
        <f>F285</f>
        <v>0</v>
      </c>
      <c r="G284" s="101">
        <f>G285</f>
        <v>0</v>
      </c>
      <c r="H284" s="101">
        <f>H285</f>
        <v>0</v>
      </c>
    </row>
    <row r="285" spans="1:8" s="96" customFormat="1" ht="19.5" customHeight="1" hidden="1">
      <c r="A285" s="39" t="s">
        <v>250</v>
      </c>
      <c r="B285" s="24" t="s">
        <v>191</v>
      </c>
      <c r="C285" s="23" t="s">
        <v>251</v>
      </c>
      <c r="D285" s="24" t="s">
        <v>249</v>
      </c>
      <c r="E285" s="108"/>
      <c r="F285" s="140"/>
      <c r="G285" s="104"/>
      <c r="H285" s="104"/>
    </row>
    <row r="286" spans="1:8" s="4" customFormat="1" ht="15.75" hidden="1">
      <c r="A286" s="12" t="s">
        <v>153</v>
      </c>
      <c r="B286" s="15" t="s">
        <v>192</v>
      </c>
      <c r="C286" s="14"/>
      <c r="D286" s="15"/>
      <c r="E286" s="106">
        <f>E287</f>
        <v>0</v>
      </c>
      <c r="F286" s="156">
        <f>F287</f>
        <v>0</v>
      </c>
      <c r="G286" s="102">
        <f>G287</f>
        <v>0</v>
      </c>
      <c r="H286" s="102">
        <f>H287</f>
        <v>0</v>
      </c>
    </row>
    <row r="287" spans="1:8" s="96" customFormat="1" ht="20.25" customHeight="1" hidden="1">
      <c r="A287" s="16" t="s">
        <v>155</v>
      </c>
      <c r="B287" s="20" t="s">
        <v>154</v>
      </c>
      <c r="C287" s="7"/>
      <c r="D287" s="20"/>
      <c r="E287" s="107">
        <f>E288+E294</f>
        <v>0</v>
      </c>
      <c r="F287" s="129">
        <f>F288+F294</f>
        <v>0</v>
      </c>
      <c r="G287" s="118">
        <f>G288+G294</f>
        <v>0</v>
      </c>
      <c r="H287" s="118">
        <f>H288+H294</f>
        <v>0</v>
      </c>
    </row>
    <row r="288" spans="1:8" s="96" customFormat="1" ht="42.75" customHeight="1" hidden="1">
      <c r="A288" s="16" t="s">
        <v>129</v>
      </c>
      <c r="B288" s="20" t="s">
        <v>154</v>
      </c>
      <c r="C288" s="7" t="s">
        <v>246</v>
      </c>
      <c r="D288" s="20"/>
      <c r="E288" s="107">
        <f>E289+E291</f>
        <v>0</v>
      </c>
      <c r="F288" s="139">
        <f>F289+F291</f>
        <v>0</v>
      </c>
      <c r="G288" s="101">
        <f>G289+G291</f>
        <v>0</v>
      </c>
      <c r="H288" s="101">
        <f>H289+H291</f>
        <v>0</v>
      </c>
    </row>
    <row r="289" spans="1:8" s="96" customFormat="1" ht="24" customHeight="1" hidden="1">
      <c r="A289" s="16" t="s">
        <v>72</v>
      </c>
      <c r="B289" s="20" t="s">
        <v>154</v>
      </c>
      <c r="C289" s="7" t="s">
        <v>247</v>
      </c>
      <c r="D289" s="20"/>
      <c r="E289" s="107">
        <f>E290</f>
        <v>0</v>
      </c>
      <c r="F289" s="139">
        <f>F290</f>
        <v>0</v>
      </c>
      <c r="G289" s="101">
        <f>G290</f>
        <v>0</v>
      </c>
      <c r="H289" s="101">
        <f>H290</f>
        <v>0</v>
      </c>
    </row>
    <row r="290" spans="1:8" s="96" customFormat="1" ht="44.25" customHeight="1" hidden="1">
      <c r="A290" s="16" t="s">
        <v>233</v>
      </c>
      <c r="B290" s="20" t="s">
        <v>154</v>
      </c>
      <c r="C290" s="7" t="s">
        <v>247</v>
      </c>
      <c r="D290" s="20" t="s">
        <v>234</v>
      </c>
      <c r="E290" s="107"/>
      <c r="F290" s="140"/>
      <c r="G290" s="104"/>
      <c r="H290" s="104"/>
    </row>
    <row r="291" spans="1:8" s="96" customFormat="1" ht="26.25" customHeight="1" hidden="1">
      <c r="A291" s="16" t="s">
        <v>51</v>
      </c>
      <c r="B291" s="20" t="s">
        <v>154</v>
      </c>
      <c r="C291" s="7" t="s">
        <v>248</v>
      </c>
      <c r="D291" s="20"/>
      <c r="E291" s="107">
        <f>E292+E293</f>
        <v>0</v>
      </c>
      <c r="F291" s="139">
        <f>F292+F293</f>
        <v>0</v>
      </c>
      <c r="G291" s="101">
        <f>G292+G293</f>
        <v>0</v>
      </c>
      <c r="H291" s="101">
        <f>H292+H293</f>
        <v>0</v>
      </c>
    </row>
    <row r="292" spans="1:8" s="96" customFormat="1" ht="63" customHeight="1" hidden="1">
      <c r="A292" s="16" t="s">
        <v>214</v>
      </c>
      <c r="B292" s="20" t="s">
        <v>154</v>
      </c>
      <c r="C292" s="7" t="s">
        <v>248</v>
      </c>
      <c r="D292" s="20" t="s">
        <v>215</v>
      </c>
      <c r="E292" s="107"/>
      <c r="F292" s="140"/>
      <c r="G292" s="104"/>
      <c r="H292" s="104"/>
    </row>
    <row r="293" spans="1:8" s="96" customFormat="1" ht="27" customHeight="1" hidden="1">
      <c r="A293" s="16" t="s">
        <v>217</v>
      </c>
      <c r="B293" s="20" t="s">
        <v>154</v>
      </c>
      <c r="C293" s="7" t="s">
        <v>248</v>
      </c>
      <c r="D293" s="20" t="s">
        <v>216</v>
      </c>
      <c r="E293" s="107"/>
      <c r="F293" s="140"/>
      <c r="G293" s="104"/>
      <c r="H293" s="104"/>
    </row>
    <row r="294" spans="1:8" s="96" customFormat="1" ht="47.25" hidden="1">
      <c r="A294" s="16" t="s">
        <v>8</v>
      </c>
      <c r="B294" s="20" t="s">
        <v>154</v>
      </c>
      <c r="C294" s="7" t="s">
        <v>5</v>
      </c>
      <c r="D294" s="20"/>
      <c r="E294" s="107">
        <f aca="true" t="shared" si="18" ref="E294:H296">E295</f>
        <v>0</v>
      </c>
      <c r="F294" s="129">
        <f t="shared" si="18"/>
        <v>0</v>
      </c>
      <c r="G294" s="129">
        <f t="shared" si="18"/>
        <v>0</v>
      </c>
      <c r="H294" s="129">
        <f t="shared" si="18"/>
        <v>0</v>
      </c>
    </row>
    <row r="295" spans="1:8" s="96" customFormat="1" ht="27" customHeight="1" hidden="1">
      <c r="A295" s="16" t="s">
        <v>7</v>
      </c>
      <c r="B295" s="20" t="s">
        <v>154</v>
      </c>
      <c r="C295" s="7" t="s">
        <v>6</v>
      </c>
      <c r="D295" s="20"/>
      <c r="E295" s="107">
        <f t="shared" si="18"/>
        <v>0</v>
      </c>
      <c r="F295" s="129">
        <f t="shared" si="18"/>
        <v>0</v>
      </c>
      <c r="G295" s="129">
        <f t="shared" si="18"/>
        <v>0</v>
      </c>
      <c r="H295" s="129">
        <f t="shared" si="18"/>
        <v>0</v>
      </c>
    </row>
    <row r="296" spans="1:8" s="96" customFormat="1" ht="27" customHeight="1" hidden="1">
      <c r="A296" s="16" t="s">
        <v>353</v>
      </c>
      <c r="B296" s="20" t="s">
        <v>154</v>
      </c>
      <c r="C296" s="7" t="s">
        <v>347</v>
      </c>
      <c r="D296" s="20"/>
      <c r="E296" s="107">
        <f t="shared" si="18"/>
        <v>0</v>
      </c>
      <c r="F296" s="129">
        <f t="shared" si="18"/>
        <v>0</v>
      </c>
      <c r="G296" s="129">
        <f t="shared" si="18"/>
        <v>0</v>
      </c>
      <c r="H296" s="129">
        <f t="shared" si="18"/>
        <v>0</v>
      </c>
    </row>
    <row r="297" spans="1:8" s="96" customFormat="1" ht="27" customHeight="1" hidden="1">
      <c r="A297" s="16" t="s">
        <v>354</v>
      </c>
      <c r="B297" s="24" t="s">
        <v>154</v>
      </c>
      <c r="C297" s="23" t="s">
        <v>347</v>
      </c>
      <c r="D297" s="24" t="s">
        <v>271</v>
      </c>
      <c r="E297" s="155"/>
      <c r="F297" s="140"/>
      <c r="G297" s="104"/>
      <c r="H297" s="104"/>
    </row>
    <row r="298" spans="1:8" s="4" customFormat="1" ht="30.75" customHeight="1" hidden="1">
      <c r="A298" s="12" t="s">
        <v>157</v>
      </c>
      <c r="B298" s="15" t="s">
        <v>156</v>
      </c>
      <c r="C298" s="15"/>
      <c r="D298" s="15"/>
      <c r="E298" s="162">
        <f>E299+E303</f>
        <v>0</v>
      </c>
      <c r="F298" s="156">
        <f>F299+F303</f>
        <v>0</v>
      </c>
      <c r="G298" s="102">
        <f>G299+G303</f>
        <v>0</v>
      </c>
      <c r="H298" s="102">
        <f>H299+H303</f>
        <v>0</v>
      </c>
    </row>
    <row r="299" spans="1:8" s="96" customFormat="1" ht="23.25" customHeight="1" hidden="1">
      <c r="A299" s="16" t="s">
        <v>50</v>
      </c>
      <c r="B299" s="20" t="s">
        <v>158</v>
      </c>
      <c r="C299" s="20"/>
      <c r="D299" s="20"/>
      <c r="E299" s="158">
        <f>E300</f>
        <v>0</v>
      </c>
      <c r="F299" s="139">
        <f aca="true" t="shared" si="19" ref="F299:H301">F300</f>
        <v>0</v>
      </c>
      <c r="G299" s="101">
        <f t="shared" si="19"/>
        <v>0</v>
      </c>
      <c r="H299" s="101">
        <f t="shared" si="19"/>
        <v>0</v>
      </c>
    </row>
    <row r="300" spans="1:8" s="96" customFormat="1" ht="55.5" customHeight="1" hidden="1">
      <c r="A300" s="16" t="s">
        <v>63</v>
      </c>
      <c r="B300" s="20" t="s">
        <v>158</v>
      </c>
      <c r="C300" s="20" t="s">
        <v>244</v>
      </c>
      <c r="D300" s="20"/>
      <c r="E300" s="158">
        <f>E301</f>
        <v>0</v>
      </c>
      <c r="F300" s="139">
        <f t="shared" si="19"/>
        <v>0</v>
      </c>
      <c r="G300" s="101">
        <f t="shared" si="19"/>
        <v>0</v>
      </c>
      <c r="H300" s="101">
        <f t="shared" si="19"/>
        <v>0</v>
      </c>
    </row>
    <row r="301" spans="1:8" s="96" customFormat="1" ht="30" customHeight="1" hidden="1">
      <c r="A301" s="16" t="s">
        <v>228</v>
      </c>
      <c r="B301" s="20" t="s">
        <v>158</v>
      </c>
      <c r="C301" s="20" t="s">
        <v>227</v>
      </c>
      <c r="D301" s="20"/>
      <c r="E301" s="158">
        <f>E302</f>
        <v>0</v>
      </c>
      <c r="F301" s="139">
        <f t="shared" si="19"/>
        <v>0</v>
      </c>
      <c r="G301" s="101">
        <f t="shared" si="19"/>
        <v>0</v>
      </c>
      <c r="H301" s="101">
        <f t="shared" si="19"/>
        <v>0</v>
      </c>
    </row>
    <row r="302" spans="1:8" s="96" customFormat="1" ht="15.75" hidden="1">
      <c r="A302" s="16" t="s">
        <v>217</v>
      </c>
      <c r="B302" s="20" t="s">
        <v>158</v>
      </c>
      <c r="C302" s="20" t="s">
        <v>227</v>
      </c>
      <c r="D302" s="20" t="s">
        <v>216</v>
      </c>
      <c r="E302" s="158"/>
      <c r="F302" s="140"/>
      <c r="G302" s="104"/>
      <c r="H302" s="104"/>
    </row>
    <row r="303" spans="1:8" s="96" customFormat="1" ht="15.75" hidden="1">
      <c r="A303" s="16" t="s">
        <v>42</v>
      </c>
      <c r="B303" s="20" t="s">
        <v>159</v>
      </c>
      <c r="C303" s="20"/>
      <c r="D303" s="20"/>
      <c r="E303" s="158">
        <f>E304</f>
        <v>0</v>
      </c>
      <c r="F303" s="139">
        <f aca="true" t="shared" si="20" ref="F303:H305">F304</f>
        <v>0</v>
      </c>
      <c r="G303" s="101">
        <f t="shared" si="20"/>
        <v>0</v>
      </c>
      <c r="H303" s="101">
        <f t="shared" si="20"/>
        <v>0</v>
      </c>
    </row>
    <row r="304" spans="1:8" s="96" customFormat="1" ht="47.25" hidden="1">
      <c r="A304" s="16" t="s">
        <v>63</v>
      </c>
      <c r="B304" s="20" t="s">
        <v>159</v>
      </c>
      <c r="C304" s="20" t="s">
        <v>244</v>
      </c>
      <c r="D304" s="20"/>
      <c r="E304" s="158">
        <f>E305</f>
        <v>0</v>
      </c>
      <c r="F304" s="139">
        <f t="shared" si="20"/>
        <v>0</v>
      </c>
      <c r="G304" s="101">
        <f t="shared" si="20"/>
        <v>0</v>
      </c>
      <c r="H304" s="101">
        <f t="shared" si="20"/>
        <v>0</v>
      </c>
    </row>
    <row r="305" spans="1:8" s="96" customFormat="1" ht="15.75" hidden="1">
      <c r="A305" s="16" t="s">
        <v>229</v>
      </c>
      <c r="B305" s="20" t="s">
        <v>159</v>
      </c>
      <c r="C305" s="20" t="s">
        <v>230</v>
      </c>
      <c r="D305" s="20"/>
      <c r="E305" s="158">
        <f>E306</f>
        <v>0</v>
      </c>
      <c r="F305" s="139">
        <f t="shared" si="20"/>
        <v>0</v>
      </c>
      <c r="G305" s="101">
        <f t="shared" si="20"/>
        <v>0</v>
      </c>
      <c r="H305" s="101">
        <f t="shared" si="20"/>
        <v>0</v>
      </c>
    </row>
    <row r="306" spans="1:8" s="96" customFormat="1" ht="21.75" customHeight="1" hidden="1">
      <c r="A306" s="21" t="s">
        <v>217</v>
      </c>
      <c r="B306" s="24" t="s">
        <v>159</v>
      </c>
      <c r="C306" s="24" t="s">
        <v>230</v>
      </c>
      <c r="D306" s="24" t="s">
        <v>216</v>
      </c>
      <c r="E306" s="155"/>
      <c r="F306" s="140"/>
      <c r="G306" s="104"/>
      <c r="H306" s="104"/>
    </row>
    <row r="307" spans="1:8" s="96" customFormat="1" ht="63.75" customHeight="1" hidden="1">
      <c r="A307" s="12" t="s">
        <v>52</v>
      </c>
      <c r="B307" s="15" t="s">
        <v>160</v>
      </c>
      <c r="C307" s="7"/>
      <c r="D307" s="20"/>
      <c r="E307" s="109">
        <f>E308+E312</f>
        <v>0</v>
      </c>
      <c r="F307" s="156">
        <f>F308+F312</f>
        <v>0</v>
      </c>
      <c r="G307" s="102">
        <f>G308+G312</f>
        <v>0</v>
      </c>
      <c r="H307" s="102">
        <f>H308+H312</f>
        <v>0</v>
      </c>
    </row>
    <row r="308" spans="1:8" s="96" customFormat="1" ht="31.5" hidden="1">
      <c r="A308" s="16" t="s">
        <v>65</v>
      </c>
      <c r="B308" s="20" t="s">
        <v>165</v>
      </c>
      <c r="C308" s="7"/>
      <c r="D308" s="20"/>
      <c r="E308" s="107">
        <f>E309</f>
        <v>0</v>
      </c>
      <c r="F308" s="139">
        <f aca="true" t="shared" si="21" ref="F308:H310">F309</f>
        <v>0</v>
      </c>
      <c r="G308" s="101">
        <f t="shared" si="21"/>
        <v>0</v>
      </c>
      <c r="H308" s="101">
        <f t="shared" si="21"/>
        <v>0</v>
      </c>
    </row>
    <row r="309" spans="1:8" s="96" customFormat="1" ht="47.25" hidden="1">
      <c r="A309" s="16" t="s">
        <v>61</v>
      </c>
      <c r="B309" s="20" t="s">
        <v>165</v>
      </c>
      <c r="C309" s="7" t="s">
        <v>240</v>
      </c>
      <c r="D309" s="20"/>
      <c r="E309" s="107">
        <f>E310</f>
        <v>0</v>
      </c>
      <c r="F309" s="139">
        <f t="shared" si="21"/>
        <v>0</v>
      </c>
      <c r="G309" s="101">
        <f t="shared" si="21"/>
        <v>0</v>
      </c>
      <c r="H309" s="101">
        <f t="shared" si="21"/>
        <v>0</v>
      </c>
    </row>
    <row r="310" spans="1:8" s="96" customFormat="1" ht="15.75" hidden="1">
      <c r="A310" s="16" t="s">
        <v>305</v>
      </c>
      <c r="B310" s="20" t="s">
        <v>165</v>
      </c>
      <c r="C310" s="7" t="s">
        <v>304</v>
      </c>
      <c r="D310" s="20"/>
      <c r="E310" s="107">
        <f>E311</f>
        <v>0</v>
      </c>
      <c r="F310" s="139">
        <f t="shared" si="21"/>
        <v>0</v>
      </c>
      <c r="G310" s="101">
        <f t="shared" si="21"/>
        <v>0</v>
      </c>
      <c r="H310" s="101">
        <f t="shared" si="21"/>
        <v>0</v>
      </c>
    </row>
    <row r="311" spans="1:8" s="96" customFormat="1" ht="15.75" hidden="1">
      <c r="A311" s="16" t="s">
        <v>28</v>
      </c>
      <c r="B311" s="7" t="s">
        <v>165</v>
      </c>
      <c r="C311" s="20" t="s">
        <v>304</v>
      </c>
      <c r="D311" s="7" t="s">
        <v>245</v>
      </c>
      <c r="E311" s="107"/>
      <c r="F311" s="140"/>
      <c r="G311" s="104"/>
      <c r="H311" s="104"/>
    </row>
    <row r="312" spans="1:8" s="96" customFormat="1" ht="15.75" hidden="1">
      <c r="A312" s="16" t="s">
        <v>108</v>
      </c>
      <c r="B312" s="7" t="s">
        <v>104</v>
      </c>
      <c r="C312" s="20"/>
      <c r="D312" s="7"/>
      <c r="E312" s="107">
        <f>E313</f>
        <v>0</v>
      </c>
      <c r="F312" s="129">
        <f>F313</f>
        <v>0</v>
      </c>
      <c r="G312" s="118">
        <f>G313</f>
        <v>0</v>
      </c>
      <c r="H312" s="118">
        <f>H313</f>
        <v>0</v>
      </c>
    </row>
    <row r="313" spans="1:8" s="96" customFormat="1" ht="47.25" hidden="1">
      <c r="A313" s="16" t="s">
        <v>342</v>
      </c>
      <c r="B313" s="7" t="s">
        <v>104</v>
      </c>
      <c r="C313" s="20" t="s">
        <v>240</v>
      </c>
      <c r="D313" s="7"/>
      <c r="E313" s="107">
        <f>E314</f>
        <v>0</v>
      </c>
      <c r="F313" s="129">
        <f aca="true" t="shared" si="22" ref="F313:H314">F314</f>
        <v>0</v>
      </c>
      <c r="G313" s="118">
        <f t="shared" si="22"/>
        <v>0</v>
      </c>
      <c r="H313" s="118">
        <f t="shared" si="22"/>
        <v>0</v>
      </c>
    </row>
    <row r="314" spans="1:8" s="96" customFormat="1" ht="15.75" hidden="1">
      <c r="A314" s="16" t="s">
        <v>105</v>
      </c>
      <c r="B314" s="7" t="s">
        <v>104</v>
      </c>
      <c r="C314" s="20" t="s">
        <v>341</v>
      </c>
      <c r="D314" s="7"/>
      <c r="E314" s="107">
        <f>E315</f>
        <v>0</v>
      </c>
      <c r="F314" s="129">
        <f t="shared" si="22"/>
        <v>0</v>
      </c>
      <c r="G314" s="118">
        <f t="shared" si="22"/>
        <v>0</v>
      </c>
      <c r="H314" s="118">
        <f t="shared" si="22"/>
        <v>0</v>
      </c>
    </row>
    <row r="315" spans="1:8" s="96" customFormat="1" ht="15.75" hidden="1">
      <c r="A315" s="16" t="s">
        <v>28</v>
      </c>
      <c r="B315" s="7" t="s">
        <v>104</v>
      </c>
      <c r="C315" s="20" t="s">
        <v>341</v>
      </c>
      <c r="D315" s="7" t="s">
        <v>245</v>
      </c>
      <c r="E315" s="107"/>
      <c r="F315" s="140"/>
      <c r="G315" s="104"/>
      <c r="H315" s="104"/>
    </row>
    <row r="316" spans="1:8" s="4" customFormat="1" ht="15.75">
      <c r="A316" s="165" t="s">
        <v>45</v>
      </c>
      <c r="B316" s="166"/>
      <c r="C316" s="166"/>
      <c r="D316" s="166"/>
      <c r="E316" s="102">
        <f>E307+E242+E227+E165+E83+E12+E298+E286+E65+E70+E122+E320</f>
        <v>101563.996</v>
      </c>
      <c r="F316" s="159">
        <f>F307+F242+F227+F165+F83+F12+F298+F286+F65+F70+F122+F320</f>
        <v>5350</v>
      </c>
      <c r="G316" s="135">
        <f>G307+G242+G227+G165+G83+G12+G298+G286+G65+G70+G122+G320</f>
        <v>96213.996</v>
      </c>
      <c r="H316" s="135">
        <f>H307+H242+H227+H165+H83+H12+H298+H286+H65+H70+H122+H320</f>
        <v>0</v>
      </c>
    </row>
    <row r="317" spans="1:8" s="4" customFormat="1" ht="15.75">
      <c r="A317" s="3"/>
      <c r="B317" s="40"/>
      <c r="C317" s="40"/>
      <c r="D317" s="40"/>
      <c r="E317" s="136"/>
      <c r="F317" s="137"/>
      <c r="G317" s="137"/>
      <c r="H317" s="137"/>
    </row>
    <row r="318" spans="1:8" s="98" customFormat="1" ht="15.75">
      <c r="A318" s="323" t="s">
        <v>213</v>
      </c>
      <c r="B318" s="323"/>
      <c r="C318" s="323"/>
      <c r="D318" s="323"/>
      <c r="E318" s="323"/>
      <c r="F318" s="133"/>
      <c r="G318" s="133"/>
      <c r="H318" s="133"/>
    </row>
    <row r="319" spans="2:8" s="96" customFormat="1" ht="15.75">
      <c r="B319" s="41"/>
      <c r="C319" s="41"/>
      <c r="D319" s="41"/>
      <c r="E319" s="138"/>
      <c r="F319" s="134"/>
      <c r="G319" s="134"/>
      <c r="H319" s="134"/>
    </row>
    <row r="320" spans="2:8" s="96" customFormat="1" ht="15.75">
      <c r="B320" s="41"/>
      <c r="C320" s="41"/>
      <c r="D320" s="41"/>
      <c r="E320" s="134"/>
      <c r="F320" s="134"/>
      <c r="G320" s="134"/>
      <c r="H320" s="134"/>
    </row>
    <row r="321" spans="2:5" ht="15.75">
      <c r="B321" s="41"/>
      <c r="C321" s="41"/>
      <c r="D321" s="41"/>
      <c r="E321" s="138"/>
    </row>
    <row r="322" spans="2:5" ht="15.75">
      <c r="B322" s="41"/>
      <c r="C322" s="41"/>
      <c r="D322" s="41"/>
      <c r="E322" s="138"/>
    </row>
    <row r="323" spans="2:5" ht="15.75">
      <c r="B323" s="41"/>
      <c r="C323" s="41"/>
      <c r="D323" s="41"/>
      <c r="E323" s="138"/>
    </row>
    <row r="324" spans="2:5" ht="15.75">
      <c r="B324" s="41"/>
      <c r="C324" s="41"/>
      <c r="D324" s="41"/>
      <c r="E324" s="138"/>
    </row>
    <row r="325" spans="2:5" ht="15.75">
      <c r="B325" s="41"/>
      <c r="C325" s="41"/>
      <c r="D325" s="41"/>
      <c r="E325" s="138"/>
    </row>
    <row r="326" spans="2:5" ht="15.75">
      <c r="B326" s="41"/>
      <c r="C326" s="41"/>
      <c r="D326" s="41"/>
      <c r="E326" s="138"/>
    </row>
    <row r="327" spans="2:5" ht="15.75">
      <c r="B327" s="41"/>
      <c r="C327" s="41"/>
      <c r="D327" s="41"/>
      <c r="E327" s="138"/>
    </row>
    <row r="328" spans="2:5" ht="15.75">
      <c r="B328" s="41"/>
      <c r="C328" s="41"/>
      <c r="D328" s="41"/>
      <c r="E328" s="138"/>
    </row>
    <row r="329" spans="2:5" ht="15.75">
      <c r="B329" s="41"/>
      <c r="C329" s="41"/>
      <c r="D329" s="41"/>
      <c r="E329" s="138"/>
    </row>
    <row r="330" spans="2:5" ht="15.75">
      <c r="B330" s="41"/>
      <c r="C330" s="41"/>
      <c r="D330" s="41"/>
      <c r="E330" s="138"/>
    </row>
    <row r="331" spans="2:5" ht="15.75">
      <c r="B331" s="41"/>
      <c r="C331" s="41"/>
      <c r="D331" s="41"/>
      <c r="E331" s="138"/>
    </row>
    <row r="332" spans="2:5" ht="15.75">
      <c r="B332" s="41"/>
      <c r="C332" s="41"/>
      <c r="D332" s="41"/>
      <c r="E332" s="138"/>
    </row>
    <row r="333" spans="2:5" ht="15.75">
      <c r="B333" s="41"/>
      <c r="C333" s="41"/>
      <c r="D333" s="41"/>
      <c r="E333" s="138"/>
    </row>
    <row r="334" spans="2:5" ht="15.75">
      <c r="B334" s="41"/>
      <c r="C334" s="41"/>
      <c r="D334" s="41"/>
      <c r="E334" s="138"/>
    </row>
    <row r="335" spans="2:5" ht="15.75">
      <c r="B335" s="41"/>
      <c r="C335" s="41"/>
      <c r="D335" s="41"/>
      <c r="E335" s="138"/>
    </row>
    <row r="336" spans="2:5" ht="15.75">
      <c r="B336" s="41"/>
      <c r="C336" s="41"/>
      <c r="D336" s="41"/>
      <c r="E336" s="138"/>
    </row>
    <row r="337" spans="2:5" ht="15.75">
      <c r="B337" s="41"/>
      <c r="C337" s="41"/>
      <c r="D337" s="41"/>
      <c r="E337" s="138"/>
    </row>
    <row r="338" spans="2:5" ht="15.75">
      <c r="B338" s="41"/>
      <c r="C338" s="41"/>
      <c r="D338" s="41"/>
      <c r="E338" s="138"/>
    </row>
    <row r="339" spans="2:5" ht="15.75">
      <c r="B339" s="41"/>
      <c r="C339" s="41"/>
      <c r="D339" s="41"/>
      <c r="E339" s="138"/>
    </row>
    <row r="340" spans="2:5" ht="15.75">
      <c r="B340" s="41"/>
      <c r="C340" s="41"/>
      <c r="D340" s="41"/>
      <c r="E340" s="138"/>
    </row>
    <row r="341" spans="2:5" ht="15.75">
      <c r="B341" s="41"/>
      <c r="C341" s="41"/>
      <c r="D341" s="41"/>
      <c r="E341" s="138"/>
    </row>
    <row r="342" spans="2:5" ht="15.75">
      <c r="B342" s="41"/>
      <c r="C342" s="41"/>
      <c r="D342" s="41"/>
      <c r="E342" s="138"/>
    </row>
    <row r="343" spans="2:5" ht="15.75">
      <c r="B343" s="41"/>
      <c r="C343" s="41"/>
      <c r="D343" s="41"/>
      <c r="E343" s="138"/>
    </row>
    <row r="344" spans="2:5" ht="15.75">
      <c r="B344" s="41"/>
      <c r="C344" s="41"/>
      <c r="D344" s="41"/>
      <c r="E344" s="138"/>
    </row>
    <row r="345" spans="2:5" ht="15.75">
      <c r="B345" s="41"/>
      <c r="C345" s="41"/>
      <c r="D345" s="41"/>
      <c r="E345" s="138"/>
    </row>
    <row r="346" spans="2:5" ht="15.75">
      <c r="B346" s="41"/>
      <c r="C346" s="41"/>
      <c r="D346" s="41"/>
      <c r="E346" s="138"/>
    </row>
    <row r="347" spans="2:5" ht="15.75">
      <c r="B347" s="41"/>
      <c r="C347" s="41"/>
      <c r="D347" s="41"/>
      <c r="E347" s="138"/>
    </row>
    <row r="348" spans="2:5" ht="15.75">
      <c r="B348" s="41"/>
      <c r="C348" s="41"/>
      <c r="D348" s="41"/>
      <c r="E348" s="138"/>
    </row>
    <row r="349" spans="2:5" ht="15.75">
      <c r="B349" s="41"/>
      <c r="C349" s="41"/>
      <c r="D349" s="41"/>
      <c r="E349" s="138"/>
    </row>
    <row r="350" spans="2:5" ht="15.75">
      <c r="B350" s="41"/>
      <c r="C350" s="41"/>
      <c r="D350" s="41"/>
      <c r="E350" s="138"/>
    </row>
    <row r="351" spans="2:5" ht="15.75">
      <c r="B351" s="41"/>
      <c r="C351" s="41"/>
      <c r="D351" s="41"/>
      <c r="E351" s="138"/>
    </row>
    <row r="352" spans="2:5" ht="15.75">
      <c r="B352" s="41"/>
      <c r="C352" s="41"/>
      <c r="D352" s="41"/>
      <c r="E352" s="138"/>
    </row>
    <row r="353" spans="2:5" ht="15.75">
      <c r="B353" s="41"/>
      <c r="C353" s="41"/>
      <c r="D353" s="41"/>
      <c r="E353" s="138"/>
    </row>
    <row r="354" spans="2:5" ht="15.75">
      <c r="B354" s="41"/>
      <c r="C354" s="41"/>
      <c r="D354" s="41"/>
      <c r="E354" s="138"/>
    </row>
    <row r="355" spans="2:5" ht="15.75">
      <c r="B355" s="41"/>
      <c r="C355" s="41"/>
      <c r="D355" s="41"/>
      <c r="E355" s="138"/>
    </row>
    <row r="356" ht="15.75">
      <c r="E356" s="138"/>
    </row>
    <row r="357" ht="15.75">
      <c r="E357" s="138"/>
    </row>
    <row r="358" ht="15.75">
      <c r="E358" s="138"/>
    </row>
    <row r="359" ht="15.75">
      <c r="E359" s="138"/>
    </row>
    <row r="360" ht="15.75">
      <c r="E360" s="138"/>
    </row>
    <row r="361" ht="15.75">
      <c r="E361" s="138"/>
    </row>
    <row r="362" ht="15.75">
      <c r="E362" s="138"/>
    </row>
    <row r="363" ht="15.75">
      <c r="E363" s="138"/>
    </row>
    <row r="364" ht="15.75">
      <c r="E364" s="138"/>
    </row>
    <row r="365" ht="15.75">
      <c r="E365" s="138"/>
    </row>
    <row r="366" ht="15.75">
      <c r="E366" s="138"/>
    </row>
    <row r="367" ht="15.75">
      <c r="E367" s="138"/>
    </row>
    <row r="368" ht="15.75">
      <c r="E368" s="138"/>
    </row>
    <row r="369" ht="15.75">
      <c r="E369" s="138"/>
    </row>
    <row r="370" ht="15.75">
      <c r="E370" s="138"/>
    </row>
    <row r="371" ht="15.75">
      <c r="E371" s="138"/>
    </row>
    <row r="372" ht="15.75">
      <c r="E372" s="138"/>
    </row>
    <row r="373" ht="15.75">
      <c r="E373" s="138"/>
    </row>
    <row r="374" ht="15.75">
      <c r="E374" s="138"/>
    </row>
    <row r="375" ht="15.75">
      <c r="E375" s="138"/>
    </row>
    <row r="376" ht="15.75">
      <c r="E376" s="138"/>
    </row>
    <row r="377" ht="15.75">
      <c r="E377" s="138"/>
    </row>
    <row r="378" ht="15.75">
      <c r="E378" s="138"/>
    </row>
    <row r="379" ht="15.75">
      <c r="E379" s="138"/>
    </row>
    <row r="380" ht="15.75">
      <c r="E380" s="138"/>
    </row>
    <row r="381" ht="15.75">
      <c r="E381" s="138"/>
    </row>
    <row r="382" ht="15.75">
      <c r="E382" s="138"/>
    </row>
    <row r="383" ht="15.75">
      <c r="E383" s="138"/>
    </row>
    <row r="384" ht="15.75">
      <c r="E384" s="138"/>
    </row>
    <row r="385" ht="15.75">
      <c r="E385" s="138"/>
    </row>
    <row r="386" ht="15.75">
      <c r="E386" s="138"/>
    </row>
    <row r="387" ht="15.75">
      <c r="E387" s="138"/>
    </row>
    <row r="388" ht="15.75">
      <c r="E388" s="138"/>
    </row>
    <row r="389" ht="15.75">
      <c r="E389" s="138"/>
    </row>
    <row r="390" ht="15.75">
      <c r="E390" s="138"/>
    </row>
    <row r="391" ht="15.75">
      <c r="E391" s="138"/>
    </row>
    <row r="392" ht="15.75">
      <c r="E392" s="138"/>
    </row>
    <row r="393" ht="15.75">
      <c r="E393" s="138"/>
    </row>
    <row r="394" ht="15.75">
      <c r="E394" s="138"/>
    </row>
    <row r="395" ht="15.75">
      <c r="E395" s="138"/>
    </row>
    <row r="396" ht="15.75">
      <c r="E396" s="138"/>
    </row>
    <row r="397" ht="15.75">
      <c r="E397" s="138"/>
    </row>
    <row r="398" ht="15.75">
      <c r="E398" s="138"/>
    </row>
    <row r="399" ht="15.75">
      <c r="E399" s="138"/>
    </row>
    <row r="400" ht="15.75">
      <c r="E400" s="138"/>
    </row>
    <row r="401" ht="15.75">
      <c r="E401" s="138"/>
    </row>
    <row r="402" ht="15.75">
      <c r="E402" s="138"/>
    </row>
    <row r="403" ht="15.75">
      <c r="E403" s="138"/>
    </row>
    <row r="404" ht="15.75">
      <c r="E404" s="138"/>
    </row>
    <row r="405" ht="15.75">
      <c r="E405" s="138"/>
    </row>
    <row r="406" ht="15.75">
      <c r="E406" s="138"/>
    </row>
    <row r="407" ht="15.75">
      <c r="E407" s="138"/>
    </row>
    <row r="408" ht="15.75">
      <c r="E408" s="138"/>
    </row>
    <row r="409" ht="15.75">
      <c r="E409" s="138"/>
    </row>
    <row r="410" ht="15.75">
      <c r="E410" s="138"/>
    </row>
    <row r="411" ht="15.75">
      <c r="E411" s="138"/>
    </row>
    <row r="412" ht="15.75">
      <c r="E412" s="138"/>
    </row>
    <row r="413" ht="15.75">
      <c r="E413" s="138"/>
    </row>
    <row r="414" ht="15.75">
      <c r="E414" s="138"/>
    </row>
    <row r="415" ht="15.75">
      <c r="E415" s="138"/>
    </row>
    <row r="416" ht="15.75">
      <c r="E416" s="138"/>
    </row>
    <row r="417" ht="15.75">
      <c r="E417" s="138"/>
    </row>
    <row r="418" ht="15.75">
      <c r="E418" s="138"/>
    </row>
    <row r="419" ht="15.75">
      <c r="E419" s="138"/>
    </row>
    <row r="420" ht="15.75">
      <c r="E420" s="138"/>
    </row>
    <row r="421" ht="15.75">
      <c r="E421" s="138"/>
    </row>
    <row r="422" ht="15.75">
      <c r="E422" s="138"/>
    </row>
    <row r="423" ht="15.75">
      <c r="E423" s="138"/>
    </row>
    <row r="424" ht="15.75">
      <c r="E424" s="138"/>
    </row>
    <row r="425" ht="15.75">
      <c r="E425" s="138"/>
    </row>
    <row r="426" ht="15.75">
      <c r="E426" s="138"/>
    </row>
    <row r="427" ht="15.75">
      <c r="E427" s="138"/>
    </row>
    <row r="428" ht="15.75">
      <c r="E428" s="138"/>
    </row>
    <row r="429" ht="15.75">
      <c r="E429" s="138"/>
    </row>
    <row r="430" ht="15.75">
      <c r="E430" s="138"/>
    </row>
    <row r="431" ht="15.75">
      <c r="E431" s="138"/>
    </row>
    <row r="432" ht="15.75">
      <c r="E432" s="138"/>
    </row>
    <row r="433" ht="15.75">
      <c r="E433" s="138"/>
    </row>
    <row r="434" ht="15.75">
      <c r="E434" s="138"/>
    </row>
    <row r="435" ht="15.75">
      <c r="E435" s="138"/>
    </row>
    <row r="436" ht="15.75">
      <c r="E436" s="138"/>
    </row>
    <row r="437" ht="15.75">
      <c r="E437" s="138"/>
    </row>
    <row r="438" ht="15.75">
      <c r="E438" s="138"/>
    </row>
    <row r="439" ht="15.75">
      <c r="E439" s="138"/>
    </row>
    <row r="440" ht="15.75">
      <c r="E440" s="138"/>
    </row>
    <row r="441" ht="15.75">
      <c r="E441" s="138"/>
    </row>
    <row r="442" ht="15.75">
      <c r="E442" s="138"/>
    </row>
    <row r="443" ht="15.75">
      <c r="E443" s="138"/>
    </row>
    <row r="444" ht="15.75">
      <c r="E444" s="138"/>
    </row>
    <row r="445" ht="15.75">
      <c r="E445" s="138"/>
    </row>
    <row r="446" ht="15.75">
      <c r="E446" s="138"/>
    </row>
    <row r="447" ht="15.75">
      <c r="E447" s="138"/>
    </row>
    <row r="448" ht="15.75">
      <c r="E448" s="138"/>
    </row>
    <row r="449" ht="15.75">
      <c r="E449" s="138"/>
    </row>
    <row r="450" ht="15.75">
      <c r="E450" s="138"/>
    </row>
    <row r="451" ht="15.75">
      <c r="E451" s="138"/>
    </row>
    <row r="452" ht="15.75">
      <c r="E452" s="138"/>
    </row>
    <row r="453" ht="15.75">
      <c r="E453" s="138"/>
    </row>
    <row r="454" ht="15.75">
      <c r="E454" s="138"/>
    </row>
    <row r="455" ht="15.75">
      <c r="E455" s="138"/>
    </row>
    <row r="456" ht="15.75">
      <c r="E456" s="138"/>
    </row>
    <row r="457" ht="15.75">
      <c r="E457" s="138"/>
    </row>
    <row r="458" ht="15.75">
      <c r="E458" s="138"/>
    </row>
    <row r="459" ht="15.75">
      <c r="E459" s="138"/>
    </row>
    <row r="460" ht="15.75">
      <c r="E460" s="138"/>
    </row>
    <row r="461" ht="15.75">
      <c r="E461" s="138"/>
    </row>
    <row r="462" ht="15.75">
      <c r="E462" s="138"/>
    </row>
    <row r="463" ht="15.75">
      <c r="E463" s="138"/>
    </row>
    <row r="464" ht="15.75">
      <c r="E464" s="138"/>
    </row>
    <row r="465" ht="15.75">
      <c r="E465" s="138"/>
    </row>
    <row r="466" ht="15.75">
      <c r="E466" s="138"/>
    </row>
    <row r="467" ht="15.75">
      <c r="E467" s="138"/>
    </row>
    <row r="468" ht="15.75">
      <c r="E468" s="138"/>
    </row>
    <row r="469" ht="15.75">
      <c r="E469" s="138"/>
    </row>
    <row r="470" ht="15.75">
      <c r="E470" s="138"/>
    </row>
    <row r="471" ht="15.75">
      <c r="E471" s="138"/>
    </row>
    <row r="472" ht="15.75">
      <c r="E472" s="138"/>
    </row>
    <row r="473" ht="15.75">
      <c r="E473" s="138"/>
    </row>
    <row r="474" ht="15.75">
      <c r="E474" s="138"/>
    </row>
    <row r="475" ht="15.75">
      <c r="E475" s="138"/>
    </row>
    <row r="476" ht="15.75">
      <c r="E476" s="138"/>
    </row>
    <row r="477" ht="15.75">
      <c r="E477" s="138"/>
    </row>
    <row r="478" ht="15.75">
      <c r="E478" s="138"/>
    </row>
    <row r="479" ht="15.75">
      <c r="E479" s="138"/>
    </row>
    <row r="480" ht="15.75">
      <c r="E480" s="138"/>
    </row>
    <row r="481" ht="15.75">
      <c r="E481" s="138"/>
    </row>
    <row r="482" ht="15.75">
      <c r="E482" s="138"/>
    </row>
    <row r="483" ht="15.75">
      <c r="E483" s="138"/>
    </row>
    <row r="484" ht="15.75">
      <c r="E484" s="138"/>
    </row>
    <row r="485" ht="15.75">
      <c r="E485" s="138"/>
    </row>
    <row r="486" ht="15.75">
      <c r="E486" s="138"/>
    </row>
    <row r="487" ht="15.75">
      <c r="E487" s="138"/>
    </row>
    <row r="488" ht="15.75">
      <c r="E488" s="138"/>
    </row>
    <row r="489" ht="15.75">
      <c r="E489" s="138"/>
    </row>
    <row r="490" ht="15.75">
      <c r="E490" s="138"/>
    </row>
    <row r="491" ht="15.75">
      <c r="E491" s="138"/>
    </row>
    <row r="492" ht="15.75">
      <c r="E492" s="138"/>
    </row>
    <row r="493" ht="15.75">
      <c r="E493" s="138"/>
    </row>
    <row r="494" ht="15.75">
      <c r="E494" s="138"/>
    </row>
    <row r="495" ht="15.75">
      <c r="E495" s="138"/>
    </row>
    <row r="496" ht="15.75">
      <c r="E496" s="138"/>
    </row>
    <row r="497" ht="15.75">
      <c r="E497" s="138"/>
    </row>
    <row r="498" ht="15.75">
      <c r="E498" s="138"/>
    </row>
    <row r="499" ht="15.75">
      <c r="E499" s="138"/>
    </row>
    <row r="500" ht="15.75">
      <c r="E500" s="138"/>
    </row>
    <row r="501" ht="15.75">
      <c r="E501" s="138"/>
    </row>
    <row r="502" ht="15.75">
      <c r="E502" s="138"/>
    </row>
    <row r="503" ht="15.75">
      <c r="E503" s="138"/>
    </row>
    <row r="504" ht="15.75">
      <c r="E504" s="138"/>
    </row>
    <row r="505" ht="15.75">
      <c r="E505" s="138"/>
    </row>
    <row r="506" ht="15.75">
      <c r="E506" s="138"/>
    </row>
    <row r="507" ht="15.75">
      <c r="E507" s="138"/>
    </row>
    <row r="508" ht="15.75">
      <c r="E508" s="138"/>
    </row>
    <row r="509" ht="15.75">
      <c r="E509" s="138"/>
    </row>
    <row r="510" ht="15.75">
      <c r="E510" s="138"/>
    </row>
    <row r="511" ht="15.75">
      <c r="E511" s="138"/>
    </row>
    <row r="512" ht="15.75">
      <c r="E512" s="138"/>
    </row>
    <row r="513" ht="15.75">
      <c r="E513" s="138"/>
    </row>
    <row r="514" ht="15.75">
      <c r="E514" s="138"/>
    </row>
    <row r="515" ht="15.75">
      <c r="E515" s="138"/>
    </row>
    <row r="516" ht="15.75">
      <c r="E516" s="138"/>
    </row>
    <row r="517" ht="15.75">
      <c r="E517" s="138"/>
    </row>
    <row r="518" ht="15.75">
      <c r="E518" s="138"/>
    </row>
    <row r="519" ht="15.75">
      <c r="E519" s="138"/>
    </row>
    <row r="520" ht="15.75">
      <c r="E520" s="138"/>
    </row>
    <row r="521" ht="15.75">
      <c r="E521" s="138"/>
    </row>
    <row r="522" ht="15.75">
      <c r="E522" s="138"/>
    </row>
    <row r="523" ht="15.75">
      <c r="E523" s="138"/>
    </row>
    <row r="524" ht="15.75">
      <c r="E524" s="138"/>
    </row>
    <row r="525" ht="15.75">
      <c r="E525" s="138"/>
    </row>
    <row r="526" ht="15.75">
      <c r="E526" s="138"/>
    </row>
    <row r="527" ht="15.75">
      <c r="E527" s="138"/>
    </row>
    <row r="528" ht="15.75">
      <c r="E528" s="138"/>
    </row>
    <row r="529" ht="15.75">
      <c r="E529" s="138"/>
    </row>
    <row r="530" ht="15.75">
      <c r="E530" s="138"/>
    </row>
    <row r="531" ht="15.75">
      <c r="E531" s="138"/>
    </row>
    <row r="532" ht="15.75">
      <c r="E532" s="138"/>
    </row>
    <row r="533" ht="15.75">
      <c r="E533" s="138"/>
    </row>
    <row r="534" ht="15.75">
      <c r="E534" s="138"/>
    </row>
    <row r="535" ht="15.75">
      <c r="E535" s="138"/>
    </row>
    <row r="536" ht="15.75">
      <c r="E536" s="138"/>
    </row>
    <row r="537" ht="15.75">
      <c r="E537" s="138"/>
    </row>
    <row r="538" ht="15.75">
      <c r="E538" s="138"/>
    </row>
    <row r="539" ht="15.75">
      <c r="E539" s="138"/>
    </row>
    <row r="540" ht="15.75">
      <c r="E540" s="138"/>
    </row>
    <row r="541" ht="15.75">
      <c r="E541" s="138"/>
    </row>
    <row r="542" ht="15.75">
      <c r="E542" s="138"/>
    </row>
    <row r="543" ht="15.75">
      <c r="E543" s="138"/>
    </row>
    <row r="544" ht="15.75">
      <c r="E544" s="138"/>
    </row>
    <row r="545" ht="15.75">
      <c r="E545" s="138"/>
    </row>
    <row r="546" ht="15.75">
      <c r="E546" s="138"/>
    </row>
    <row r="547" ht="15.75">
      <c r="E547" s="138"/>
    </row>
    <row r="548" ht="15.75">
      <c r="E548" s="138"/>
    </row>
    <row r="549" ht="15.75">
      <c r="E549" s="138"/>
    </row>
    <row r="550" ht="15.75">
      <c r="E550" s="138"/>
    </row>
    <row r="551" ht="15.75">
      <c r="E551" s="138"/>
    </row>
    <row r="552" ht="15.75">
      <c r="E552" s="138"/>
    </row>
    <row r="553" ht="15.75">
      <c r="E553" s="138"/>
    </row>
    <row r="554" ht="15.75">
      <c r="E554" s="138"/>
    </row>
    <row r="555" ht="15.75">
      <c r="E555" s="138"/>
    </row>
    <row r="556" ht="15.75">
      <c r="E556" s="138"/>
    </row>
    <row r="557" ht="15.75">
      <c r="E557" s="138"/>
    </row>
    <row r="558" ht="15.75">
      <c r="E558" s="138"/>
    </row>
    <row r="559" ht="15.75">
      <c r="E559" s="138"/>
    </row>
    <row r="560" ht="15.75">
      <c r="E560" s="138"/>
    </row>
    <row r="561" ht="15.75">
      <c r="E561" s="138"/>
    </row>
    <row r="562" ht="15.75">
      <c r="E562" s="138"/>
    </row>
    <row r="563" ht="15.75">
      <c r="E563" s="138"/>
    </row>
    <row r="564" ht="15.75">
      <c r="E564" s="138"/>
    </row>
    <row r="565" ht="15.75">
      <c r="E565" s="138"/>
    </row>
    <row r="566" ht="15.75">
      <c r="E566" s="138"/>
    </row>
    <row r="567" ht="15.75">
      <c r="E567" s="138"/>
    </row>
    <row r="568" ht="15.75">
      <c r="E568" s="138"/>
    </row>
    <row r="569" ht="15.75">
      <c r="E569" s="138"/>
    </row>
    <row r="570" ht="15.75">
      <c r="E570" s="138"/>
    </row>
    <row r="571" ht="15.75">
      <c r="E571" s="138"/>
    </row>
    <row r="572" ht="15.75">
      <c r="E572" s="138"/>
    </row>
    <row r="573" ht="15.75">
      <c r="E573" s="138"/>
    </row>
    <row r="574" ht="15.75">
      <c r="E574" s="138"/>
    </row>
    <row r="575" ht="15.75">
      <c r="E575" s="138"/>
    </row>
    <row r="576" ht="15.75">
      <c r="E576" s="138"/>
    </row>
    <row r="577" ht="15.75">
      <c r="E577" s="138"/>
    </row>
    <row r="578" ht="15.75">
      <c r="E578" s="138"/>
    </row>
    <row r="579" ht="15.75">
      <c r="E579" s="138"/>
    </row>
    <row r="580" ht="15.75">
      <c r="E580" s="138"/>
    </row>
    <row r="581" ht="15.75">
      <c r="E581" s="138"/>
    </row>
    <row r="582" ht="15.75">
      <c r="E582" s="138"/>
    </row>
    <row r="583" ht="15.75">
      <c r="E583" s="138"/>
    </row>
    <row r="584" ht="15.75">
      <c r="E584" s="138"/>
    </row>
    <row r="585" ht="15.75">
      <c r="E585" s="138"/>
    </row>
    <row r="586" ht="15.75">
      <c r="E586" s="138"/>
    </row>
  </sheetData>
  <sheetProtection/>
  <mergeCells count="9">
    <mergeCell ref="A318:E318"/>
    <mergeCell ref="D9:E9"/>
    <mergeCell ref="A7:E7"/>
    <mergeCell ref="B1:E1"/>
    <mergeCell ref="B2:E2"/>
    <mergeCell ref="B3:E3"/>
    <mergeCell ref="B4:E4"/>
    <mergeCell ref="B5:E5"/>
    <mergeCell ref="A8:E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2"/>
  <sheetViews>
    <sheetView zoomScalePageLayoutView="0" workbookViewId="0" topLeftCell="A1">
      <selection activeCell="A264" sqref="A264:F264"/>
    </sheetView>
  </sheetViews>
  <sheetFormatPr defaultColWidth="9.00390625" defaultRowHeight="12.75"/>
  <cols>
    <col min="1" max="1" width="62.75390625" style="43" customWidth="1"/>
    <col min="2" max="2" width="6.125" style="43" customWidth="1"/>
    <col min="3" max="3" width="10.625" style="43" customWidth="1"/>
    <col min="4" max="4" width="5.00390625" style="99" customWidth="1"/>
    <col min="5" max="5" width="14.25390625" style="94" customWidth="1"/>
    <col min="6" max="6" width="12.75390625" style="43" customWidth="1"/>
    <col min="7" max="7" width="11.125" style="43" customWidth="1"/>
    <col min="8" max="16384" width="9.125" style="43" customWidth="1"/>
  </cols>
  <sheetData>
    <row r="1" spans="1:6" ht="15.75" customHeight="1">
      <c r="A1" s="333" t="s">
        <v>659</v>
      </c>
      <c r="B1" s="333"/>
      <c r="C1" s="333"/>
      <c r="D1" s="333"/>
      <c r="E1" s="333"/>
      <c r="F1" s="333"/>
    </row>
    <row r="2" spans="1:6" ht="15.75">
      <c r="A2" s="333" t="s">
        <v>660</v>
      </c>
      <c r="B2" s="333"/>
      <c r="C2" s="333"/>
      <c r="D2" s="333"/>
      <c r="E2" s="333"/>
      <c r="F2" s="333"/>
    </row>
    <row r="3" spans="1:6" ht="15.75" customHeight="1">
      <c r="A3" s="333" t="s">
        <v>661</v>
      </c>
      <c r="B3" s="333"/>
      <c r="C3" s="333"/>
      <c r="D3" s="333"/>
      <c r="E3" s="333"/>
      <c r="F3" s="333"/>
    </row>
    <row r="4" spans="1:6" ht="15.75" customHeight="1">
      <c r="A4" s="333" t="s">
        <v>662</v>
      </c>
      <c r="B4" s="333"/>
      <c r="C4" s="333"/>
      <c r="D4" s="333"/>
      <c r="E4" s="333"/>
      <c r="F4" s="333"/>
    </row>
    <row r="5" spans="1:6" ht="15.75" customHeight="1">
      <c r="A5" s="333" t="s">
        <v>737</v>
      </c>
      <c r="B5" s="333"/>
      <c r="C5" s="333"/>
      <c r="D5" s="333"/>
      <c r="E5" s="333"/>
      <c r="F5" s="333"/>
    </row>
    <row r="6" spans="1:6" ht="15.75">
      <c r="A6" s="334"/>
      <c r="B6" s="334"/>
      <c r="C6" s="334"/>
      <c r="D6" s="334"/>
      <c r="E6" s="334"/>
      <c r="F6" s="335"/>
    </row>
    <row r="7" spans="1:6" ht="102.75" customHeight="1">
      <c r="A7" s="334" t="s">
        <v>682</v>
      </c>
      <c r="B7" s="334"/>
      <c r="C7" s="334"/>
      <c r="D7" s="334"/>
      <c r="E7" s="334"/>
      <c r="F7" s="335"/>
    </row>
    <row r="8" spans="1:6" ht="15.75">
      <c r="A8" s="334" t="s">
        <v>683</v>
      </c>
      <c r="B8" s="334"/>
      <c r="C8" s="334"/>
      <c r="D8" s="334"/>
      <c r="E8" s="334"/>
      <c r="F8" s="334"/>
    </row>
    <row r="9" spans="4:6" ht="16.5" thickBot="1">
      <c r="D9" s="336" t="s">
        <v>90</v>
      </c>
      <c r="E9" s="336"/>
      <c r="F9" s="336"/>
    </row>
    <row r="10" spans="1:6" s="99" customFormat="1" ht="16.5" thickBot="1">
      <c r="A10" s="195" t="s">
        <v>46</v>
      </c>
      <c r="B10" s="195" t="s">
        <v>166</v>
      </c>
      <c r="C10" s="195" t="s">
        <v>167</v>
      </c>
      <c r="D10" s="195" t="s">
        <v>168</v>
      </c>
      <c r="E10" s="196">
        <v>2016</v>
      </c>
      <c r="F10" s="195">
        <v>2017</v>
      </c>
    </row>
    <row r="11" spans="1:6" s="99" customFormat="1" ht="15.75">
      <c r="A11" s="45">
        <v>1</v>
      </c>
      <c r="B11" s="45">
        <v>2</v>
      </c>
      <c r="C11" s="45">
        <v>3</v>
      </c>
      <c r="D11" s="45">
        <v>4</v>
      </c>
      <c r="E11" s="197">
        <v>5</v>
      </c>
      <c r="F11" s="45">
        <v>6</v>
      </c>
    </row>
    <row r="12" spans="1:6" s="47" customFormat="1" ht="27" customHeight="1" hidden="1">
      <c r="A12" s="198" t="s">
        <v>169</v>
      </c>
      <c r="B12" s="199" t="s">
        <v>34</v>
      </c>
      <c r="C12" s="200"/>
      <c r="D12" s="46"/>
      <c r="E12" s="201">
        <f>E13+E19+E37+E42</f>
        <v>0</v>
      </c>
      <c r="F12" s="202">
        <f>F13+F19+F37+F42</f>
        <v>0</v>
      </c>
    </row>
    <row r="13" spans="1:6" s="47" customFormat="1" ht="56.25" customHeight="1" hidden="1">
      <c r="A13" s="48" t="s">
        <v>283</v>
      </c>
      <c r="B13" s="49" t="s">
        <v>193</v>
      </c>
      <c r="C13" s="203"/>
      <c r="D13" s="50"/>
      <c r="E13" s="204">
        <f>E15</f>
        <v>0</v>
      </c>
      <c r="F13" s="205">
        <f>F15</f>
        <v>0</v>
      </c>
    </row>
    <row r="14" spans="1:7" s="47" customFormat="1" ht="38.25" customHeight="1" hidden="1">
      <c r="A14" s="16" t="s">
        <v>140</v>
      </c>
      <c r="B14" s="49" t="s">
        <v>193</v>
      </c>
      <c r="C14" s="7" t="s">
        <v>273</v>
      </c>
      <c r="D14" s="50"/>
      <c r="E14" s="204">
        <f>E15</f>
        <v>0</v>
      </c>
      <c r="F14" s="205">
        <f>F15</f>
        <v>0</v>
      </c>
      <c r="G14" s="206"/>
    </row>
    <row r="15" spans="1:6" s="47" customFormat="1" ht="25.5" customHeight="1" hidden="1">
      <c r="A15" s="48" t="s">
        <v>171</v>
      </c>
      <c r="B15" s="49" t="s">
        <v>193</v>
      </c>
      <c r="C15" s="51" t="s">
        <v>141</v>
      </c>
      <c r="D15" s="52"/>
      <c r="E15" s="204">
        <f>E16+E17+E18</f>
        <v>0</v>
      </c>
      <c r="F15" s="205">
        <f>F16+F17+F18</f>
        <v>0</v>
      </c>
    </row>
    <row r="16" spans="1:6" s="47" customFormat="1" ht="71.25" customHeight="1" hidden="1">
      <c r="A16" s="48" t="s">
        <v>214</v>
      </c>
      <c r="B16" s="49" t="s">
        <v>193</v>
      </c>
      <c r="C16" s="51" t="s">
        <v>141</v>
      </c>
      <c r="D16" s="52" t="s">
        <v>215</v>
      </c>
      <c r="E16" s="204"/>
      <c r="F16" s="205"/>
    </row>
    <row r="17" spans="1:6" s="47" customFormat="1" ht="39" customHeight="1" hidden="1">
      <c r="A17" s="48" t="s">
        <v>217</v>
      </c>
      <c r="B17" s="49" t="s">
        <v>193</v>
      </c>
      <c r="C17" s="51" t="s">
        <v>141</v>
      </c>
      <c r="D17" s="52" t="s">
        <v>216</v>
      </c>
      <c r="E17" s="204"/>
      <c r="F17" s="205"/>
    </row>
    <row r="18" spans="1:6" s="47" customFormat="1" ht="33" customHeight="1" hidden="1">
      <c r="A18" s="48" t="s">
        <v>218</v>
      </c>
      <c r="B18" s="49" t="s">
        <v>193</v>
      </c>
      <c r="C18" s="51" t="s">
        <v>141</v>
      </c>
      <c r="D18" s="52" t="s">
        <v>219</v>
      </c>
      <c r="E18" s="204"/>
      <c r="F18" s="205"/>
    </row>
    <row r="19" spans="1:6" s="47" customFormat="1" ht="59.25" customHeight="1" hidden="1">
      <c r="A19" s="48" t="s">
        <v>80</v>
      </c>
      <c r="B19" s="49" t="s">
        <v>170</v>
      </c>
      <c r="C19" s="51"/>
      <c r="D19" s="52"/>
      <c r="E19" s="204">
        <f>E20+E27+E32</f>
        <v>0</v>
      </c>
      <c r="F19" s="205">
        <f>F20+F27+F32</f>
        <v>0</v>
      </c>
    </row>
    <row r="20" spans="1:6" s="47" customFormat="1" ht="37.5" customHeight="1" hidden="1">
      <c r="A20" s="16" t="s">
        <v>140</v>
      </c>
      <c r="B20" s="49" t="s">
        <v>170</v>
      </c>
      <c r="C20" s="7" t="s">
        <v>273</v>
      </c>
      <c r="D20" s="52"/>
      <c r="E20" s="204">
        <f>E21+E25</f>
        <v>0</v>
      </c>
      <c r="F20" s="205">
        <f>F21+F25</f>
        <v>0</v>
      </c>
    </row>
    <row r="21" spans="1:6" s="47" customFormat="1" ht="27" customHeight="1" hidden="1">
      <c r="A21" s="48" t="s">
        <v>171</v>
      </c>
      <c r="B21" s="49" t="s">
        <v>170</v>
      </c>
      <c r="C21" s="51" t="s">
        <v>141</v>
      </c>
      <c r="D21" s="52"/>
      <c r="E21" s="204">
        <f>E22+E23+E24</f>
        <v>0</v>
      </c>
      <c r="F21" s="205">
        <f>F22+F23+F24</f>
        <v>0</v>
      </c>
    </row>
    <row r="22" spans="1:6" ht="63" hidden="1">
      <c r="A22" s="48" t="s">
        <v>214</v>
      </c>
      <c r="B22" s="49" t="s">
        <v>170</v>
      </c>
      <c r="C22" s="51" t="s">
        <v>141</v>
      </c>
      <c r="D22" s="52" t="s">
        <v>215</v>
      </c>
      <c r="E22" s="204"/>
      <c r="F22" s="205"/>
    </row>
    <row r="23" spans="1:6" ht="31.5" hidden="1">
      <c r="A23" s="48" t="s">
        <v>217</v>
      </c>
      <c r="B23" s="49" t="s">
        <v>170</v>
      </c>
      <c r="C23" s="51" t="s">
        <v>141</v>
      </c>
      <c r="D23" s="52" t="s">
        <v>216</v>
      </c>
      <c r="E23" s="204"/>
      <c r="F23" s="205"/>
    </row>
    <row r="24" spans="1:6" ht="26.25" customHeight="1" hidden="1">
      <c r="A24" s="48" t="s">
        <v>218</v>
      </c>
      <c r="B24" s="49" t="s">
        <v>170</v>
      </c>
      <c r="C24" s="51" t="s">
        <v>141</v>
      </c>
      <c r="D24" s="52" t="s">
        <v>219</v>
      </c>
      <c r="E24" s="204"/>
      <c r="F24" s="205"/>
    </row>
    <row r="25" spans="1:6" ht="40.5" customHeight="1" hidden="1">
      <c r="A25" s="48" t="s">
        <v>194</v>
      </c>
      <c r="B25" s="49" t="s">
        <v>170</v>
      </c>
      <c r="C25" s="51" t="s">
        <v>142</v>
      </c>
      <c r="D25" s="52"/>
      <c r="E25" s="204">
        <f>E26</f>
        <v>0</v>
      </c>
      <c r="F25" s="205">
        <f>F26</f>
        <v>0</v>
      </c>
    </row>
    <row r="26" spans="1:6" ht="63" hidden="1">
      <c r="A26" s="48" t="s">
        <v>214</v>
      </c>
      <c r="B26" s="49" t="s">
        <v>170</v>
      </c>
      <c r="C26" s="51" t="s">
        <v>142</v>
      </c>
      <c r="D26" s="52" t="s">
        <v>215</v>
      </c>
      <c r="E26" s="204"/>
      <c r="F26" s="205"/>
    </row>
    <row r="27" spans="1:6" ht="47.25" hidden="1">
      <c r="A27" s="48" t="s">
        <v>61</v>
      </c>
      <c r="B27" s="49" t="s">
        <v>170</v>
      </c>
      <c r="C27" s="51" t="s">
        <v>240</v>
      </c>
      <c r="D27" s="52"/>
      <c r="E27" s="204">
        <f>E28</f>
        <v>0</v>
      </c>
      <c r="F27" s="205">
        <f>F28</f>
        <v>0</v>
      </c>
    </row>
    <row r="28" spans="1:6" ht="15.75" hidden="1">
      <c r="A28" s="48" t="s">
        <v>171</v>
      </c>
      <c r="B28" s="49" t="s">
        <v>170</v>
      </c>
      <c r="C28" s="51" t="s">
        <v>220</v>
      </c>
      <c r="D28" s="52"/>
      <c r="E28" s="204">
        <f>E29+E30+E31</f>
        <v>0</v>
      </c>
      <c r="F28" s="205">
        <f>F29+F30+F31</f>
        <v>0</v>
      </c>
    </row>
    <row r="29" spans="1:6" ht="63" hidden="1">
      <c r="A29" s="48" t="s">
        <v>214</v>
      </c>
      <c r="B29" s="49" t="s">
        <v>170</v>
      </c>
      <c r="C29" s="51" t="s">
        <v>220</v>
      </c>
      <c r="D29" s="52" t="s">
        <v>215</v>
      </c>
      <c r="E29" s="205"/>
      <c r="F29" s="205"/>
    </row>
    <row r="30" spans="1:6" ht="31.5" hidden="1">
      <c r="A30" s="48" t="s">
        <v>217</v>
      </c>
      <c r="B30" s="49" t="s">
        <v>170</v>
      </c>
      <c r="C30" s="51" t="s">
        <v>220</v>
      </c>
      <c r="D30" s="52" t="s">
        <v>216</v>
      </c>
      <c r="E30" s="204"/>
      <c r="F30" s="205"/>
    </row>
    <row r="31" spans="1:6" ht="15.75" hidden="1">
      <c r="A31" s="48" t="s">
        <v>218</v>
      </c>
      <c r="B31" s="49" t="s">
        <v>170</v>
      </c>
      <c r="C31" s="51" t="s">
        <v>220</v>
      </c>
      <c r="D31" s="52" t="s">
        <v>219</v>
      </c>
      <c r="E31" s="204"/>
      <c r="F31" s="205"/>
    </row>
    <row r="32" spans="1:6" ht="63" hidden="1">
      <c r="A32" s="16" t="s">
        <v>127</v>
      </c>
      <c r="B32" s="49" t="s">
        <v>170</v>
      </c>
      <c r="C32" s="51" t="s">
        <v>275</v>
      </c>
      <c r="D32" s="52"/>
      <c r="E32" s="205">
        <f>E33</f>
        <v>0</v>
      </c>
      <c r="F32" s="205">
        <f>F33</f>
        <v>0</v>
      </c>
    </row>
    <row r="33" spans="1:6" ht="15.75" hidden="1">
      <c r="A33" s="48" t="s">
        <v>171</v>
      </c>
      <c r="B33" s="49" t="s">
        <v>170</v>
      </c>
      <c r="C33" s="51" t="s">
        <v>58</v>
      </c>
      <c r="D33" s="52"/>
      <c r="E33" s="205">
        <f>E34+E35+E36</f>
        <v>0</v>
      </c>
      <c r="F33" s="205">
        <f>F34+F35+F36</f>
        <v>0</v>
      </c>
    </row>
    <row r="34" spans="1:6" ht="63" hidden="1">
      <c r="A34" s="48" t="s">
        <v>214</v>
      </c>
      <c r="B34" s="49" t="s">
        <v>170</v>
      </c>
      <c r="C34" s="51" t="s">
        <v>58</v>
      </c>
      <c r="D34" s="52" t="s">
        <v>215</v>
      </c>
      <c r="E34" s="204"/>
      <c r="F34" s="205"/>
    </row>
    <row r="35" spans="1:6" ht="31.5" hidden="1">
      <c r="A35" s="48" t="s">
        <v>217</v>
      </c>
      <c r="B35" s="49" t="s">
        <v>170</v>
      </c>
      <c r="C35" s="51" t="s">
        <v>58</v>
      </c>
      <c r="D35" s="52" t="s">
        <v>216</v>
      </c>
      <c r="E35" s="204"/>
      <c r="F35" s="205"/>
    </row>
    <row r="36" spans="1:6" ht="15.75" hidden="1">
      <c r="A36" s="48" t="s">
        <v>218</v>
      </c>
      <c r="B36" s="49" t="s">
        <v>170</v>
      </c>
      <c r="C36" s="51" t="s">
        <v>58</v>
      </c>
      <c r="D36" s="52" t="s">
        <v>219</v>
      </c>
      <c r="E36" s="204"/>
      <c r="F36" s="205"/>
    </row>
    <row r="37" spans="1:6" ht="15.75" hidden="1">
      <c r="A37" s="48" t="s">
        <v>44</v>
      </c>
      <c r="B37" s="49" t="s">
        <v>147</v>
      </c>
      <c r="C37" s="51"/>
      <c r="D37" s="52"/>
      <c r="E37" s="204">
        <f aca="true" t="shared" si="0" ref="E37:F40">E38</f>
        <v>0</v>
      </c>
      <c r="F37" s="205">
        <f t="shared" si="0"/>
        <v>0</v>
      </c>
    </row>
    <row r="38" spans="1:6" ht="47.25" hidden="1">
      <c r="A38" s="16" t="s">
        <v>130</v>
      </c>
      <c r="B38" s="49" t="s">
        <v>147</v>
      </c>
      <c r="C38" s="51" t="s">
        <v>241</v>
      </c>
      <c r="D38" s="52"/>
      <c r="E38" s="204">
        <f>E40</f>
        <v>0</v>
      </c>
      <c r="F38" s="205">
        <f>F40</f>
        <v>0</v>
      </c>
    </row>
    <row r="39" spans="1:6" ht="47.25" hidden="1">
      <c r="A39" s="16" t="s">
        <v>131</v>
      </c>
      <c r="B39" s="49" t="s">
        <v>147</v>
      </c>
      <c r="C39" s="51" t="s">
        <v>132</v>
      </c>
      <c r="D39" s="52"/>
      <c r="E39" s="204">
        <f>E38</f>
        <v>0</v>
      </c>
      <c r="F39" s="205">
        <f>F38</f>
        <v>0</v>
      </c>
    </row>
    <row r="40" spans="1:6" ht="15.75" hidden="1">
      <c r="A40" s="48" t="s">
        <v>161</v>
      </c>
      <c r="B40" s="49" t="s">
        <v>147</v>
      </c>
      <c r="C40" s="51" t="s">
        <v>134</v>
      </c>
      <c r="D40" s="52"/>
      <c r="E40" s="204">
        <f t="shared" si="0"/>
        <v>0</v>
      </c>
      <c r="F40" s="205">
        <f t="shared" si="0"/>
        <v>0</v>
      </c>
    </row>
    <row r="41" spans="1:6" ht="15.75" hidden="1">
      <c r="A41" s="48" t="s">
        <v>218</v>
      </c>
      <c r="B41" s="49" t="s">
        <v>147</v>
      </c>
      <c r="C41" s="51" t="s">
        <v>134</v>
      </c>
      <c r="D41" s="52" t="s">
        <v>219</v>
      </c>
      <c r="E41" s="204"/>
      <c r="F41" s="205"/>
    </row>
    <row r="42" spans="1:6" ht="15.75" hidden="1">
      <c r="A42" s="48" t="s">
        <v>56</v>
      </c>
      <c r="B42" s="49" t="s">
        <v>148</v>
      </c>
      <c r="C42" s="51"/>
      <c r="D42" s="52"/>
      <c r="E42" s="204">
        <f>E43+E47</f>
        <v>0</v>
      </c>
      <c r="F42" s="205">
        <f>F43+F47</f>
        <v>0</v>
      </c>
    </row>
    <row r="43" spans="1:6" ht="47.25" hidden="1">
      <c r="A43" s="48" t="s">
        <v>125</v>
      </c>
      <c r="B43" s="49" t="s">
        <v>148</v>
      </c>
      <c r="C43" s="51" t="s">
        <v>242</v>
      </c>
      <c r="D43" s="52"/>
      <c r="E43" s="204">
        <f>E44</f>
        <v>0</v>
      </c>
      <c r="F43" s="205">
        <f>F44</f>
        <v>0</v>
      </c>
    </row>
    <row r="44" spans="1:6" ht="47.25" hidden="1">
      <c r="A44" s="48" t="s">
        <v>53</v>
      </c>
      <c r="B44" s="49" t="s">
        <v>148</v>
      </c>
      <c r="C44" s="51" t="s">
        <v>223</v>
      </c>
      <c r="D44" s="52"/>
      <c r="E44" s="204">
        <f>E45+E46</f>
        <v>0</v>
      </c>
      <c r="F44" s="205">
        <f>F45+F46</f>
        <v>0</v>
      </c>
    </row>
    <row r="45" spans="1:6" ht="63" hidden="1">
      <c r="A45" s="48" t="s">
        <v>214</v>
      </c>
      <c r="B45" s="49" t="s">
        <v>148</v>
      </c>
      <c r="C45" s="51" t="s">
        <v>223</v>
      </c>
      <c r="D45" s="52" t="s">
        <v>215</v>
      </c>
      <c r="E45" s="204"/>
      <c r="F45" s="205"/>
    </row>
    <row r="46" spans="1:6" ht="31.5" hidden="1">
      <c r="A46" s="48" t="s">
        <v>217</v>
      </c>
      <c r="B46" s="49" t="s">
        <v>148</v>
      </c>
      <c r="C46" s="51" t="s">
        <v>223</v>
      </c>
      <c r="D46" s="52" t="s">
        <v>216</v>
      </c>
      <c r="E46" s="204"/>
      <c r="F46" s="205"/>
    </row>
    <row r="47" spans="1:6" ht="47.25" hidden="1">
      <c r="A47" s="16" t="s">
        <v>140</v>
      </c>
      <c r="B47" s="49" t="s">
        <v>148</v>
      </c>
      <c r="C47" s="51" t="s">
        <v>273</v>
      </c>
      <c r="D47" s="52"/>
      <c r="E47" s="204">
        <f>E48+E50+E55+E57</f>
        <v>0</v>
      </c>
      <c r="F47" s="205">
        <f>F48+F50+F55+F57</f>
        <v>0</v>
      </c>
    </row>
    <row r="48" spans="1:6" ht="63" hidden="1">
      <c r="A48" s="48" t="s">
        <v>115</v>
      </c>
      <c r="B48" s="49" t="s">
        <v>148</v>
      </c>
      <c r="C48" s="51" t="s">
        <v>144</v>
      </c>
      <c r="D48" s="52"/>
      <c r="E48" s="204">
        <f>E49</f>
        <v>0</v>
      </c>
      <c r="F48" s="205">
        <f>F49</f>
        <v>0</v>
      </c>
    </row>
    <row r="49" spans="1:6" ht="63" hidden="1">
      <c r="A49" s="48" t="s">
        <v>214</v>
      </c>
      <c r="B49" s="49" t="s">
        <v>148</v>
      </c>
      <c r="C49" s="51" t="s">
        <v>144</v>
      </c>
      <c r="D49" s="52" t="s">
        <v>215</v>
      </c>
      <c r="E49" s="204"/>
      <c r="F49" s="205"/>
    </row>
    <row r="50" spans="1:6" ht="47.25" hidden="1">
      <c r="A50" s="48" t="s">
        <v>116</v>
      </c>
      <c r="B50" s="49" t="s">
        <v>148</v>
      </c>
      <c r="C50" s="51" t="s">
        <v>145</v>
      </c>
      <c r="D50" s="52"/>
      <c r="E50" s="204">
        <f>E51+E52</f>
        <v>0</v>
      </c>
      <c r="F50" s="205">
        <f>F51+F52</f>
        <v>0</v>
      </c>
    </row>
    <row r="51" spans="1:6" ht="63" hidden="1">
      <c r="A51" s="48" t="s">
        <v>214</v>
      </c>
      <c r="B51" s="49" t="s">
        <v>148</v>
      </c>
      <c r="C51" s="51" t="s">
        <v>145</v>
      </c>
      <c r="D51" s="52" t="s">
        <v>215</v>
      </c>
      <c r="E51" s="204"/>
      <c r="F51" s="205"/>
    </row>
    <row r="52" spans="1:6" ht="31.5" hidden="1">
      <c r="A52" s="48" t="s">
        <v>217</v>
      </c>
      <c r="B52" s="49" t="s">
        <v>148</v>
      </c>
      <c r="C52" s="51" t="s">
        <v>145</v>
      </c>
      <c r="D52" s="52" t="s">
        <v>216</v>
      </c>
      <c r="E52" s="204"/>
      <c r="F52" s="205"/>
    </row>
    <row r="53" spans="1:6" ht="63" hidden="1">
      <c r="A53" s="16" t="s">
        <v>8</v>
      </c>
      <c r="B53" s="49" t="s">
        <v>148</v>
      </c>
      <c r="C53" s="51" t="s">
        <v>5</v>
      </c>
      <c r="D53" s="52"/>
      <c r="E53" s="204">
        <f>E54</f>
        <v>0</v>
      </c>
      <c r="F53" s="205">
        <f>F54</f>
        <v>0</v>
      </c>
    </row>
    <row r="54" spans="1:6" ht="31.5" hidden="1">
      <c r="A54" s="48" t="s">
        <v>9</v>
      </c>
      <c r="B54" s="49" t="s">
        <v>148</v>
      </c>
      <c r="C54" s="52" t="s">
        <v>10</v>
      </c>
      <c r="D54" s="52"/>
      <c r="E54" s="204">
        <f>E55+E57</f>
        <v>0</v>
      </c>
      <c r="F54" s="205">
        <f>F55+F57</f>
        <v>0</v>
      </c>
    </row>
    <row r="55" spans="1:6" ht="47.25" hidden="1">
      <c r="A55" s="48" t="s">
        <v>59</v>
      </c>
      <c r="B55" s="49" t="s">
        <v>148</v>
      </c>
      <c r="C55" s="52" t="s">
        <v>11</v>
      </c>
      <c r="D55" s="52"/>
      <c r="E55" s="204">
        <f>E56</f>
        <v>0</v>
      </c>
      <c r="F55" s="205">
        <f>F56</f>
        <v>0</v>
      </c>
    </row>
    <row r="56" spans="1:6" ht="31.5" hidden="1">
      <c r="A56" s="48" t="s">
        <v>217</v>
      </c>
      <c r="B56" s="49" t="s">
        <v>148</v>
      </c>
      <c r="C56" s="52" t="s">
        <v>11</v>
      </c>
      <c r="D56" s="52" t="s">
        <v>216</v>
      </c>
      <c r="E56" s="204"/>
      <c r="F56" s="205"/>
    </row>
    <row r="57" spans="1:6" ht="15.75" hidden="1">
      <c r="A57" s="48" t="s">
        <v>204</v>
      </c>
      <c r="B57" s="49" t="s">
        <v>148</v>
      </c>
      <c r="C57" s="52" t="s">
        <v>12</v>
      </c>
      <c r="D57" s="52"/>
      <c r="E57" s="205">
        <f>E58</f>
        <v>0</v>
      </c>
      <c r="F57" s="205">
        <f>F58</f>
        <v>0</v>
      </c>
    </row>
    <row r="58" spans="1:6" ht="31.5" hidden="1">
      <c r="A58" s="207" t="s">
        <v>217</v>
      </c>
      <c r="B58" s="49" t="s">
        <v>148</v>
      </c>
      <c r="C58" s="52" t="s">
        <v>12</v>
      </c>
      <c r="D58" s="52" t="s">
        <v>216</v>
      </c>
      <c r="E58" s="204"/>
      <c r="F58" s="208"/>
    </row>
    <row r="59" spans="1:6" ht="15.75" hidden="1">
      <c r="A59" s="30" t="s">
        <v>85</v>
      </c>
      <c r="B59" s="15" t="s">
        <v>86</v>
      </c>
      <c r="C59" s="14"/>
      <c r="D59" s="15"/>
      <c r="E59" s="209">
        <f aca="true" t="shared" si="1" ref="E59:F62">E60</f>
        <v>0</v>
      </c>
      <c r="F59" s="210">
        <f t="shared" si="1"/>
        <v>0</v>
      </c>
    </row>
    <row r="60" spans="1:6" ht="15.75" hidden="1">
      <c r="A60" s="53" t="s">
        <v>88</v>
      </c>
      <c r="B60" s="52" t="s">
        <v>87</v>
      </c>
      <c r="C60" s="51"/>
      <c r="D60" s="52"/>
      <c r="E60" s="204">
        <f t="shared" si="1"/>
        <v>0</v>
      </c>
      <c r="F60" s="205">
        <f t="shared" si="1"/>
        <v>0</v>
      </c>
    </row>
    <row r="61" spans="1:6" ht="47.25" hidden="1">
      <c r="A61" s="31" t="s">
        <v>140</v>
      </c>
      <c r="B61" s="52" t="s">
        <v>87</v>
      </c>
      <c r="C61" s="51" t="s">
        <v>273</v>
      </c>
      <c r="D61" s="52"/>
      <c r="E61" s="204">
        <f t="shared" si="1"/>
        <v>0</v>
      </c>
      <c r="F61" s="205">
        <f t="shared" si="1"/>
        <v>0</v>
      </c>
    </row>
    <row r="62" spans="1:6" ht="47.25" hidden="1">
      <c r="A62" s="53" t="s">
        <v>224</v>
      </c>
      <c r="B62" s="52" t="s">
        <v>87</v>
      </c>
      <c r="C62" s="51" t="s">
        <v>143</v>
      </c>
      <c r="D62" s="52"/>
      <c r="E62" s="204">
        <f t="shared" si="1"/>
        <v>0</v>
      </c>
      <c r="F62" s="205">
        <f t="shared" si="1"/>
        <v>0</v>
      </c>
    </row>
    <row r="63" spans="1:6" ht="15.75" hidden="1">
      <c r="A63" s="54" t="s">
        <v>28</v>
      </c>
      <c r="B63" s="55" t="s">
        <v>87</v>
      </c>
      <c r="C63" s="56" t="s">
        <v>143</v>
      </c>
      <c r="D63" s="55" t="s">
        <v>245</v>
      </c>
      <c r="E63" s="211"/>
      <c r="F63" s="208"/>
    </row>
    <row r="64" spans="1:6" s="4" customFormat="1" ht="31.5" hidden="1">
      <c r="A64" s="12" t="s">
        <v>172</v>
      </c>
      <c r="B64" s="14" t="s">
        <v>173</v>
      </c>
      <c r="C64" s="15"/>
      <c r="D64" s="14"/>
      <c r="E64" s="210">
        <f>E65</f>
        <v>0</v>
      </c>
      <c r="F64" s="210">
        <f>F65</f>
        <v>0</v>
      </c>
    </row>
    <row r="65" spans="1:6" ht="31.5" hidden="1">
      <c r="A65" s="48" t="s">
        <v>203</v>
      </c>
      <c r="B65" s="51" t="s">
        <v>83</v>
      </c>
      <c r="C65" s="52"/>
      <c r="D65" s="51"/>
      <c r="E65" s="205">
        <f>E66</f>
        <v>0</v>
      </c>
      <c r="F65" s="205">
        <f>F66</f>
        <v>0</v>
      </c>
    </row>
    <row r="66" spans="1:6" s="4" customFormat="1" ht="47.25" hidden="1">
      <c r="A66" s="16" t="s">
        <v>130</v>
      </c>
      <c r="B66" s="51" t="s">
        <v>83</v>
      </c>
      <c r="C66" s="52" t="s">
        <v>241</v>
      </c>
      <c r="D66" s="51"/>
      <c r="E66" s="212">
        <f>E68+E72</f>
        <v>0</v>
      </c>
      <c r="F66" s="212">
        <f>F68+F72</f>
        <v>0</v>
      </c>
    </row>
    <row r="67" spans="1:6" s="4" customFormat="1" ht="47.25" hidden="1">
      <c r="A67" s="16" t="s">
        <v>131</v>
      </c>
      <c r="B67" s="51" t="s">
        <v>83</v>
      </c>
      <c r="C67" s="52" t="s">
        <v>132</v>
      </c>
      <c r="D67" s="51"/>
      <c r="E67" s="212">
        <f>E66</f>
        <v>0</v>
      </c>
      <c r="F67" s="212">
        <f>F66</f>
        <v>0</v>
      </c>
    </row>
    <row r="68" spans="1:6" ht="15.75" hidden="1">
      <c r="A68" s="48" t="s">
        <v>75</v>
      </c>
      <c r="B68" s="51" t="s">
        <v>83</v>
      </c>
      <c r="C68" s="52" t="s">
        <v>133</v>
      </c>
      <c r="D68" s="51"/>
      <c r="E68" s="212">
        <f>E69+E70+E71</f>
        <v>0</v>
      </c>
      <c r="F68" s="212">
        <f>F69+F70+F71</f>
        <v>0</v>
      </c>
    </row>
    <row r="69" spans="1:6" ht="63" hidden="1">
      <c r="A69" s="48" t="s">
        <v>214</v>
      </c>
      <c r="B69" s="51" t="s">
        <v>83</v>
      </c>
      <c r="C69" s="52" t="s">
        <v>133</v>
      </c>
      <c r="D69" s="51" t="s">
        <v>215</v>
      </c>
      <c r="E69" s="212"/>
      <c r="F69" s="212"/>
    </row>
    <row r="70" spans="1:6" ht="31.5" hidden="1">
      <c r="A70" s="48" t="s">
        <v>217</v>
      </c>
      <c r="B70" s="51" t="s">
        <v>83</v>
      </c>
      <c r="C70" s="52" t="s">
        <v>133</v>
      </c>
      <c r="D70" s="51" t="s">
        <v>216</v>
      </c>
      <c r="E70" s="212"/>
      <c r="F70" s="212"/>
    </row>
    <row r="71" spans="1:6" s="4" customFormat="1" ht="15.75" hidden="1">
      <c r="A71" s="48" t="s">
        <v>218</v>
      </c>
      <c r="B71" s="51" t="s">
        <v>83</v>
      </c>
      <c r="C71" s="52" t="s">
        <v>133</v>
      </c>
      <c r="D71" s="51" t="s">
        <v>219</v>
      </c>
      <c r="E71" s="212"/>
      <c r="F71" s="212"/>
    </row>
    <row r="72" spans="1:6" s="4" customFormat="1" ht="31.5" hidden="1">
      <c r="A72" s="48" t="s">
        <v>16</v>
      </c>
      <c r="B72" s="51" t="s">
        <v>83</v>
      </c>
      <c r="C72" s="52" t="s">
        <v>17</v>
      </c>
      <c r="D72" s="51"/>
      <c r="E72" s="212">
        <f>E73</f>
        <v>0</v>
      </c>
      <c r="F72" s="212">
        <f>F73</f>
        <v>0</v>
      </c>
    </row>
    <row r="73" spans="1:6" s="4" customFormat="1" ht="15.75" hidden="1">
      <c r="A73" s="48" t="s">
        <v>75</v>
      </c>
      <c r="B73" s="51" t="s">
        <v>83</v>
      </c>
      <c r="C73" s="52" t="s">
        <v>18</v>
      </c>
      <c r="D73" s="51"/>
      <c r="E73" s="212">
        <f>E74</f>
        <v>0</v>
      </c>
      <c r="F73" s="212">
        <f>F74</f>
        <v>0</v>
      </c>
    </row>
    <row r="74" spans="1:6" s="4" customFormat="1" ht="31.5" hidden="1">
      <c r="A74" s="207" t="s">
        <v>217</v>
      </c>
      <c r="B74" s="56" t="s">
        <v>83</v>
      </c>
      <c r="C74" s="55" t="s">
        <v>18</v>
      </c>
      <c r="D74" s="56" t="s">
        <v>216</v>
      </c>
      <c r="E74" s="213"/>
      <c r="F74" s="213"/>
    </row>
    <row r="75" spans="1:6" ht="15.75">
      <c r="A75" s="214" t="s">
        <v>174</v>
      </c>
      <c r="B75" s="50" t="s">
        <v>175</v>
      </c>
      <c r="C75" s="203"/>
      <c r="D75" s="215"/>
      <c r="E75" s="209">
        <f>E76+E84+E88+E94</f>
        <v>42870</v>
      </c>
      <c r="F75" s="210">
        <f>F76+F84+F88+F94</f>
        <v>42870</v>
      </c>
    </row>
    <row r="76" spans="1:6" ht="15.75" hidden="1">
      <c r="A76" s="31" t="s">
        <v>69</v>
      </c>
      <c r="B76" s="20" t="s">
        <v>68</v>
      </c>
      <c r="C76" s="7"/>
      <c r="D76" s="29"/>
      <c r="E76" s="204">
        <f>E77</f>
        <v>0</v>
      </c>
      <c r="F76" s="205">
        <f>F77</f>
        <v>0</v>
      </c>
    </row>
    <row r="77" spans="1:6" ht="63" hidden="1">
      <c r="A77" s="31" t="s">
        <v>127</v>
      </c>
      <c r="B77" s="20" t="s">
        <v>68</v>
      </c>
      <c r="C77" s="7" t="s">
        <v>275</v>
      </c>
      <c r="D77" s="29"/>
      <c r="E77" s="204">
        <f>E78+E80+E82</f>
        <v>0</v>
      </c>
      <c r="F77" s="205">
        <f>F78+F80+F82</f>
        <v>0</v>
      </c>
    </row>
    <row r="78" spans="1:6" ht="31.5" hidden="1">
      <c r="A78" s="53" t="s">
        <v>225</v>
      </c>
      <c r="B78" s="52" t="s">
        <v>68</v>
      </c>
      <c r="C78" s="51" t="s">
        <v>226</v>
      </c>
      <c r="D78" s="216"/>
      <c r="E78" s="204">
        <f>E79</f>
        <v>0</v>
      </c>
      <c r="F78" s="205">
        <f>F79</f>
        <v>0</v>
      </c>
    </row>
    <row r="79" spans="1:6" ht="31.5" hidden="1">
      <c r="A79" s="53" t="s">
        <v>233</v>
      </c>
      <c r="B79" s="52" t="s">
        <v>68</v>
      </c>
      <c r="C79" s="51" t="s">
        <v>226</v>
      </c>
      <c r="D79" s="216" t="s">
        <v>234</v>
      </c>
      <c r="E79" s="204"/>
      <c r="F79" s="205"/>
    </row>
    <row r="80" spans="1:6" ht="110.25" hidden="1">
      <c r="A80" s="53" t="s">
        <v>118</v>
      </c>
      <c r="B80" s="52" t="s">
        <v>68</v>
      </c>
      <c r="C80" s="51" t="s">
        <v>274</v>
      </c>
      <c r="D80" s="216"/>
      <c r="E80" s="204">
        <f>E81</f>
        <v>0</v>
      </c>
      <c r="F80" s="205">
        <f>F81</f>
        <v>0</v>
      </c>
    </row>
    <row r="81" spans="1:6" ht="31.5" hidden="1">
      <c r="A81" s="53" t="s">
        <v>217</v>
      </c>
      <c r="B81" s="52" t="s">
        <v>68</v>
      </c>
      <c r="C81" s="51" t="s">
        <v>274</v>
      </c>
      <c r="D81" s="216" t="s">
        <v>216</v>
      </c>
      <c r="E81" s="204"/>
      <c r="F81" s="205"/>
    </row>
    <row r="82" spans="1:6" ht="31.5" hidden="1">
      <c r="A82" s="31" t="s">
        <v>70</v>
      </c>
      <c r="B82" s="20" t="s">
        <v>68</v>
      </c>
      <c r="C82" s="7" t="s">
        <v>19</v>
      </c>
      <c r="D82" s="29"/>
      <c r="E82" s="204">
        <f>E83</f>
        <v>0</v>
      </c>
      <c r="F82" s="205">
        <f>F83</f>
        <v>0</v>
      </c>
    </row>
    <row r="83" spans="1:6" ht="31.5" hidden="1">
      <c r="A83" s="53" t="s">
        <v>217</v>
      </c>
      <c r="B83" s="20" t="s">
        <v>68</v>
      </c>
      <c r="C83" s="7" t="s">
        <v>19</v>
      </c>
      <c r="D83" s="29" t="s">
        <v>216</v>
      </c>
      <c r="E83" s="204"/>
      <c r="F83" s="205"/>
    </row>
    <row r="84" spans="1:6" s="47" customFormat="1" ht="15.75" hidden="1">
      <c r="A84" s="31" t="s">
        <v>281</v>
      </c>
      <c r="B84" s="20" t="s">
        <v>280</v>
      </c>
      <c r="C84" s="217"/>
      <c r="D84" s="217"/>
      <c r="E84" s="218">
        <f aca="true" t="shared" si="2" ref="E84:F86">E85</f>
        <v>0</v>
      </c>
      <c r="F84" s="212">
        <f t="shared" si="2"/>
        <v>0</v>
      </c>
    </row>
    <row r="85" spans="1:6" s="96" customFormat="1" ht="47.25" hidden="1">
      <c r="A85" s="31" t="s">
        <v>137</v>
      </c>
      <c r="B85" s="20" t="s">
        <v>280</v>
      </c>
      <c r="C85" s="27">
        <v>1400000</v>
      </c>
      <c r="D85" s="27"/>
      <c r="E85" s="204">
        <f>E86</f>
        <v>0</v>
      </c>
      <c r="F85" s="205">
        <f t="shared" si="2"/>
        <v>0</v>
      </c>
    </row>
    <row r="86" spans="1:6" s="96" customFormat="1" ht="31.5" hidden="1">
      <c r="A86" s="31" t="s">
        <v>282</v>
      </c>
      <c r="B86" s="20" t="s">
        <v>280</v>
      </c>
      <c r="C86" s="27">
        <v>1406302</v>
      </c>
      <c r="D86" s="217"/>
      <c r="E86" s="204">
        <f t="shared" si="2"/>
        <v>0</v>
      </c>
      <c r="F86" s="205">
        <f t="shared" si="2"/>
        <v>0</v>
      </c>
    </row>
    <row r="87" spans="1:6" s="96" customFormat="1" ht="15.75" hidden="1">
      <c r="A87" s="31" t="s">
        <v>218</v>
      </c>
      <c r="B87" s="20" t="s">
        <v>280</v>
      </c>
      <c r="C87" s="27">
        <v>1406302</v>
      </c>
      <c r="D87" s="29" t="s">
        <v>219</v>
      </c>
      <c r="E87" s="204"/>
      <c r="F87" s="205"/>
    </row>
    <row r="88" spans="1:6" s="96" customFormat="1" ht="15.75">
      <c r="A88" s="31" t="s">
        <v>27</v>
      </c>
      <c r="B88" s="20" t="s">
        <v>185</v>
      </c>
      <c r="C88" s="168"/>
      <c r="D88" s="29"/>
      <c r="E88" s="204">
        <f aca="true" t="shared" si="3" ref="E88:F90">E89</f>
        <v>42870</v>
      </c>
      <c r="F88" s="205">
        <f t="shared" si="3"/>
        <v>42870</v>
      </c>
    </row>
    <row r="89" spans="1:6" s="96" customFormat="1" ht="47.25">
      <c r="A89" s="31" t="s">
        <v>137</v>
      </c>
      <c r="B89" s="20" t="s">
        <v>185</v>
      </c>
      <c r="C89" s="168">
        <v>1400000</v>
      </c>
      <c r="D89" s="29"/>
      <c r="E89" s="204">
        <f>E90+E92</f>
        <v>42870</v>
      </c>
      <c r="F89" s="205">
        <f>F90+F92</f>
        <v>42870</v>
      </c>
    </row>
    <row r="90" spans="1:6" s="96" customFormat="1" ht="15.75" hidden="1">
      <c r="A90" s="31" t="s">
        <v>74</v>
      </c>
      <c r="B90" s="20" t="s">
        <v>185</v>
      </c>
      <c r="C90" s="20" t="s">
        <v>235</v>
      </c>
      <c r="D90" s="29"/>
      <c r="E90" s="204">
        <f t="shared" si="3"/>
        <v>0</v>
      </c>
      <c r="F90" s="205">
        <f t="shared" si="3"/>
        <v>0</v>
      </c>
    </row>
    <row r="91" spans="1:6" ht="31.5" hidden="1">
      <c r="A91" s="53" t="s">
        <v>217</v>
      </c>
      <c r="B91" s="20" t="s">
        <v>185</v>
      </c>
      <c r="C91" s="20" t="s">
        <v>235</v>
      </c>
      <c r="D91" s="29" t="s">
        <v>216</v>
      </c>
      <c r="E91" s="204"/>
      <c r="F91" s="205"/>
    </row>
    <row r="92" spans="1:6" ht="63">
      <c r="A92" s="53" t="s">
        <v>658</v>
      </c>
      <c r="B92" s="20" t="s">
        <v>185</v>
      </c>
      <c r="C92" s="7" t="s">
        <v>652</v>
      </c>
      <c r="D92" s="29"/>
      <c r="E92" s="204">
        <f>E93</f>
        <v>42870</v>
      </c>
      <c r="F92" s="205">
        <f>F93</f>
        <v>42870</v>
      </c>
    </row>
    <row r="93" spans="1:6" ht="31.5">
      <c r="A93" s="53" t="s">
        <v>217</v>
      </c>
      <c r="B93" s="20" t="s">
        <v>185</v>
      </c>
      <c r="C93" s="7" t="s">
        <v>652</v>
      </c>
      <c r="D93" s="29" t="s">
        <v>216</v>
      </c>
      <c r="E93" s="204">
        <f>58961-16091</f>
        <v>42870</v>
      </c>
      <c r="F93" s="205">
        <v>42870</v>
      </c>
    </row>
    <row r="94" spans="1:6" ht="15.75" hidden="1">
      <c r="A94" s="53" t="s">
        <v>176</v>
      </c>
      <c r="B94" s="52" t="s">
        <v>284</v>
      </c>
      <c r="C94" s="51"/>
      <c r="D94" s="216"/>
      <c r="E94" s="204">
        <f>E95+E98</f>
        <v>0</v>
      </c>
      <c r="F94" s="205">
        <f>F95+F98</f>
        <v>0</v>
      </c>
    </row>
    <row r="95" spans="1:6" ht="47.25" hidden="1">
      <c r="A95" s="48" t="s">
        <v>126</v>
      </c>
      <c r="B95" s="52" t="s">
        <v>284</v>
      </c>
      <c r="C95" s="51" t="s">
        <v>96</v>
      </c>
      <c r="D95" s="216"/>
      <c r="E95" s="204">
        <f>E96</f>
        <v>0</v>
      </c>
      <c r="F95" s="205">
        <f>F96</f>
        <v>0</v>
      </c>
    </row>
    <row r="96" spans="1:6" ht="47.25" hidden="1">
      <c r="A96" s="48" t="s">
        <v>627</v>
      </c>
      <c r="B96" s="52" t="s">
        <v>284</v>
      </c>
      <c r="C96" s="51" t="s">
        <v>23</v>
      </c>
      <c r="D96" s="52"/>
      <c r="E96" s="205">
        <f>E97</f>
        <v>0</v>
      </c>
      <c r="F96" s="219">
        <f>F97</f>
        <v>0</v>
      </c>
    </row>
    <row r="97" spans="1:6" ht="15.75" hidden="1">
      <c r="A97" s="16" t="s">
        <v>218</v>
      </c>
      <c r="B97" s="52" t="s">
        <v>284</v>
      </c>
      <c r="C97" s="51" t="s">
        <v>23</v>
      </c>
      <c r="D97" s="52" t="s">
        <v>219</v>
      </c>
      <c r="E97" s="205"/>
      <c r="F97" s="219"/>
    </row>
    <row r="98" spans="1:6" ht="63" hidden="1">
      <c r="A98" s="16" t="s">
        <v>8</v>
      </c>
      <c r="B98" s="52" t="s">
        <v>284</v>
      </c>
      <c r="C98" s="51" t="s">
        <v>5</v>
      </c>
      <c r="D98" s="52"/>
      <c r="E98" s="205">
        <f>E99+E102</f>
        <v>0</v>
      </c>
      <c r="F98" s="219">
        <f>F99+F102</f>
        <v>0</v>
      </c>
    </row>
    <row r="99" spans="1:6" ht="15.75" hidden="1">
      <c r="A99" s="16" t="s">
        <v>616</v>
      </c>
      <c r="B99" s="52" t="s">
        <v>284</v>
      </c>
      <c r="C99" s="51" t="s">
        <v>13</v>
      </c>
      <c r="D99" s="52"/>
      <c r="E99" s="205">
        <f>E100</f>
        <v>0</v>
      </c>
      <c r="F99" s="219">
        <f>F100</f>
        <v>0</v>
      </c>
    </row>
    <row r="100" spans="1:6" ht="63" hidden="1">
      <c r="A100" s="31" t="s">
        <v>55</v>
      </c>
      <c r="B100" s="52" t="s">
        <v>284</v>
      </c>
      <c r="C100" s="216" t="s">
        <v>101</v>
      </c>
      <c r="D100" s="216"/>
      <c r="E100" s="205">
        <f>E101</f>
        <v>0</v>
      </c>
      <c r="F100" s="219">
        <f>F101</f>
        <v>0</v>
      </c>
    </row>
    <row r="101" spans="1:6" ht="31.5" hidden="1">
      <c r="A101" s="31" t="s">
        <v>217</v>
      </c>
      <c r="B101" s="52" t="s">
        <v>284</v>
      </c>
      <c r="C101" s="216" t="s">
        <v>101</v>
      </c>
      <c r="D101" s="216" t="s">
        <v>216</v>
      </c>
      <c r="E101" s="205"/>
      <c r="F101" s="219"/>
    </row>
    <row r="102" spans="1:6" ht="31.5" hidden="1">
      <c r="A102" s="31" t="s">
        <v>9</v>
      </c>
      <c r="B102" s="216" t="s">
        <v>284</v>
      </c>
      <c r="C102" s="216" t="s">
        <v>10</v>
      </c>
      <c r="D102" s="216"/>
      <c r="E102" s="204">
        <f>E103</f>
        <v>0</v>
      </c>
      <c r="F102" s="205">
        <f>F103</f>
        <v>0</v>
      </c>
    </row>
    <row r="103" spans="1:6" ht="31.5" hidden="1">
      <c r="A103" s="31" t="s">
        <v>21</v>
      </c>
      <c r="B103" s="216" t="s">
        <v>284</v>
      </c>
      <c r="C103" s="216" t="s">
        <v>212</v>
      </c>
      <c r="D103" s="216"/>
      <c r="E103" s="204">
        <f>E104</f>
        <v>0</v>
      </c>
      <c r="F103" s="205">
        <f>F104</f>
        <v>0</v>
      </c>
    </row>
    <row r="104" spans="1:6" ht="31.5" hidden="1">
      <c r="A104" s="39" t="s">
        <v>217</v>
      </c>
      <c r="B104" s="216" t="s">
        <v>284</v>
      </c>
      <c r="C104" s="220" t="s">
        <v>212</v>
      </c>
      <c r="D104" s="220" t="s">
        <v>216</v>
      </c>
      <c r="E104" s="211"/>
      <c r="F104" s="208"/>
    </row>
    <row r="105" spans="1:6" ht="15.75" hidden="1">
      <c r="A105" s="30" t="s">
        <v>78</v>
      </c>
      <c r="B105" s="15" t="s">
        <v>76</v>
      </c>
      <c r="C105" s="15"/>
      <c r="D105" s="14"/>
      <c r="E105" s="210">
        <f>E111+E116+E106</f>
        <v>0</v>
      </c>
      <c r="F105" s="210">
        <f>F111+F116+F106</f>
        <v>0</v>
      </c>
    </row>
    <row r="106" spans="1:6" ht="15.75" hidden="1">
      <c r="A106" s="31" t="s">
        <v>112</v>
      </c>
      <c r="B106" s="20" t="s">
        <v>110</v>
      </c>
      <c r="C106" s="20"/>
      <c r="D106" s="7"/>
      <c r="E106" s="212">
        <f aca="true" t="shared" si="4" ref="E106:F109">E107</f>
        <v>0</v>
      </c>
      <c r="F106" s="212">
        <f t="shared" si="4"/>
        <v>0</v>
      </c>
    </row>
    <row r="107" spans="1:6" ht="63" hidden="1">
      <c r="A107" s="31" t="s">
        <v>8</v>
      </c>
      <c r="B107" s="20" t="s">
        <v>110</v>
      </c>
      <c r="C107" s="20" t="s">
        <v>5</v>
      </c>
      <c r="D107" s="7"/>
      <c r="E107" s="212">
        <f t="shared" si="4"/>
        <v>0</v>
      </c>
      <c r="F107" s="212">
        <f t="shared" si="4"/>
        <v>0</v>
      </c>
    </row>
    <row r="108" spans="1:6" ht="31.5" hidden="1">
      <c r="A108" s="31" t="s">
        <v>9</v>
      </c>
      <c r="B108" s="20" t="s">
        <v>110</v>
      </c>
      <c r="C108" s="20" t="s">
        <v>10</v>
      </c>
      <c r="D108" s="7"/>
      <c r="E108" s="212">
        <f t="shared" si="4"/>
        <v>0</v>
      </c>
      <c r="F108" s="212">
        <f t="shared" si="4"/>
        <v>0</v>
      </c>
    </row>
    <row r="109" spans="1:6" ht="47.25" hidden="1">
      <c r="A109" s="31" t="s">
        <v>113</v>
      </c>
      <c r="B109" s="20" t="s">
        <v>110</v>
      </c>
      <c r="C109" s="20" t="s">
        <v>111</v>
      </c>
      <c r="D109" s="7"/>
      <c r="E109" s="212">
        <f t="shared" si="4"/>
        <v>0</v>
      </c>
      <c r="F109" s="212">
        <f t="shared" si="4"/>
        <v>0</v>
      </c>
    </row>
    <row r="110" spans="1:6" ht="31.5" hidden="1">
      <c r="A110" s="31" t="s">
        <v>233</v>
      </c>
      <c r="B110" s="20" t="s">
        <v>110</v>
      </c>
      <c r="C110" s="20" t="s">
        <v>111</v>
      </c>
      <c r="D110" s="7" t="s">
        <v>234</v>
      </c>
      <c r="E110" s="212"/>
      <c r="F110" s="212"/>
    </row>
    <row r="111" spans="1:6" ht="15.75" hidden="1">
      <c r="A111" s="31" t="s">
        <v>79</v>
      </c>
      <c r="B111" s="20" t="s">
        <v>77</v>
      </c>
      <c r="C111" s="20"/>
      <c r="D111" s="7"/>
      <c r="E111" s="212">
        <f aca="true" t="shared" si="5" ref="E111:F114">E112</f>
        <v>0</v>
      </c>
      <c r="F111" s="212">
        <f t="shared" si="5"/>
        <v>0</v>
      </c>
    </row>
    <row r="112" spans="1:6" ht="63" hidden="1">
      <c r="A112" s="31" t="s">
        <v>8</v>
      </c>
      <c r="B112" s="20" t="s">
        <v>77</v>
      </c>
      <c r="C112" s="52" t="s">
        <v>5</v>
      </c>
      <c r="D112" s="51"/>
      <c r="E112" s="205">
        <f>E114</f>
        <v>0</v>
      </c>
      <c r="F112" s="205">
        <f>F114</f>
        <v>0</v>
      </c>
    </row>
    <row r="113" spans="1:6" ht="15.75" hidden="1">
      <c r="A113" s="31" t="s">
        <v>7</v>
      </c>
      <c r="B113" s="20" t="s">
        <v>77</v>
      </c>
      <c r="C113" s="20" t="s">
        <v>6</v>
      </c>
      <c r="D113" s="51"/>
      <c r="E113" s="205">
        <f>E112</f>
        <v>0</v>
      </c>
      <c r="F113" s="205">
        <f>F112</f>
        <v>0</v>
      </c>
    </row>
    <row r="114" spans="1:6" ht="31.5" hidden="1">
      <c r="A114" s="53" t="s">
        <v>199</v>
      </c>
      <c r="B114" s="20" t="s">
        <v>77</v>
      </c>
      <c r="C114" s="52" t="s">
        <v>24</v>
      </c>
      <c r="D114" s="51"/>
      <c r="E114" s="205">
        <f t="shared" si="5"/>
        <v>0</v>
      </c>
      <c r="F114" s="205">
        <f t="shared" si="5"/>
        <v>0</v>
      </c>
    </row>
    <row r="115" spans="1:6" ht="31.5" hidden="1">
      <c r="A115" s="53" t="s">
        <v>272</v>
      </c>
      <c r="B115" s="20" t="s">
        <v>77</v>
      </c>
      <c r="C115" s="52" t="s">
        <v>24</v>
      </c>
      <c r="D115" s="51" t="s">
        <v>271</v>
      </c>
      <c r="E115" s="205"/>
      <c r="F115" s="205"/>
    </row>
    <row r="116" spans="1:6" ht="15.75" hidden="1">
      <c r="A116" s="53" t="s">
        <v>98</v>
      </c>
      <c r="B116" s="52" t="s">
        <v>97</v>
      </c>
      <c r="C116" s="52"/>
      <c r="D116" s="51"/>
      <c r="E116" s="205">
        <f>E118</f>
        <v>0</v>
      </c>
      <c r="F116" s="205">
        <f>F118</f>
        <v>0</v>
      </c>
    </row>
    <row r="117" spans="1:6" ht="47.25" hidden="1">
      <c r="A117" s="31" t="s">
        <v>135</v>
      </c>
      <c r="B117" s="52" t="s">
        <v>97</v>
      </c>
      <c r="C117" s="52" t="s">
        <v>270</v>
      </c>
      <c r="D117" s="51"/>
      <c r="E117" s="205">
        <f>E118</f>
        <v>0</v>
      </c>
      <c r="F117" s="205">
        <f>F118</f>
        <v>0</v>
      </c>
    </row>
    <row r="118" spans="1:6" ht="31.5" hidden="1">
      <c r="A118" s="31" t="s">
        <v>136</v>
      </c>
      <c r="B118" s="52" t="s">
        <v>97</v>
      </c>
      <c r="C118" s="20" t="s">
        <v>2</v>
      </c>
      <c r="D118" s="51"/>
      <c r="E118" s="205">
        <f>E119+E121</f>
        <v>0</v>
      </c>
      <c r="F118" s="205">
        <f>F119+F121</f>
        <v>0</v>
      </c>
    </row>
    <row r="119" spans="1:7" ht="31.5" hidden="1">
      <c r="A119" s="53" t="s">
        <v>119</v>
      </c>
      <c r="B119" s="52" t="s">
        <v>97</v>
      </c>
      <c r="C119" s="52" t="s">
        <v>3</v>
      </c>
      <c r="D119" s="51"/>
      <c r="E119" s="205">
        <f>E120</f>
        <v>0</v>
      </c>
      <c r="F119" s="205">
        <f>F120</f>
        <v>0</v>
      </c>
      <c r="G119" s="221"/>
    </row>
    <row r="120" spans="1:7" ht="31.5" hidden="1">
      <c r="A120" s="53" t="s">
        <v>217</v>
      </c>
      <c r="B120" s="52" t="s">
        <v>97</v>
      </c>
      <c r="C120" s="52" t="s">
        <v>3</v>
      </c>
      <c r="D120" s="51" t="s">
        <v>216</v>
      </c>
      <c r="E120" s="205"/>
      <c r="F120" s="205"/>
      <c r="G120" s="221"/>
    </row>
    <row r="121" spans="1:7" ht="63" hidden="1">
      <c r="A121" s="53" t="s">
        <v>291</v>
      </c>
      <c r="B121" s="52" t="s">
        <v>97</v>
      </c>
      <c r="C121" s="52" t="s">
        <v>290</v>
      </c>
      <c r="D121" s="51"/>
      <c r="E121" s="205">
        <f>E122</f>
        <v>0</v>
      </c>
      <c r="F121" s="205">
        <f>F122</f>
        <v>0</v>
      </c>
      <c r="G121" s="221"/>
    </row>
    <row r="122" spans="1:7" ht="15.75" hidden="1">
      <c r="A122" s="54" t="s">
        <v>28</v>
      </c>
      <c r="B122" s="55" t="s">
        <v>97</v>
      </c>
      <c r="C122" s="55" t="s">
        <v>290</v>
      </c>
      <c r="D122" s="56" t="s">
        <v>245</v>
      </c>
      <c r="E122" s="208"/>
      <c r="F122" s="208"/>
      <c r="G122" s="221"/>
    </row>
    <row r="123" spans="1:6" ht="15.75" hidden="1">
      <c r="A123" s="222" t="s">
        <v>177</v>
      </c>
      <c r="B123" s="223" t="s">
        <v>35</v>
      </c>
      <c r="C123" s="50"/>
      <c r="D123" s="203"/>
      <c r="E123" s="224">
        <f>E124+E135+E151+E156+E170</f>
        <v>0</v>
      </c>
      <c r="F123" s="210">
        <f>F124+F135+F151+F156+F170</f>
        <v>0</v>
      </c>
    </row>
    <row r="124" spans="1:6" ht="15.75" hidden="1">
      <c r="A124" s="48" t="s">
        <v>40</v>
      </c>
      <c r="B124" s="49" t="s">
        <v>36</v>
      </c>
      <c r="C124" s="52"/>
      <c r="D124" s="51"/>
      <c r="E124" s="204">
        <f>E125</f>
        <v>0</v>
      </c>
      <c r="F124" s="205">
        <f>F125</f>
        <v>0</v>
      </c>
    </row>
    <row r="125" spans="1:6" ht="47.25" hidden="1">
      <c r="A125" s="16" t="s">
        <v>60</v>
      </c>
      <c r="B125" s="49" t="s">
        <v>36</v>
      </c>
      <c r="C125" s="52" t="s">
        <v>264</v>
      </c>
      <c r="D125" s="51"/>
      <c r="E125" s="205">
        <f>E126+E129+E131+E133</f>
        <v>0</v>
      </c>
      <c r="F125" s="205">
        <f>F126+F129+F131+F133</f>
        <v>0</v>
      </c>
    </row>
    <row r="126" spans="1:6" ht="15.75" hidden="1">
      <c r="A126" s="48" t="s">
        <v>49</v>
      </c>
      <c r="B126" s="49" t="s">
        <v>36</v>
      </c>
      <c r="C126" s="52" t="s">
        <v>236</v>
      </c>
      <c r="D126" s="51"/>
      <c r="E126" s="204">
        <f>E127+E128</f>
        <v>0</v>
      </c>
      <c r="F126" s="205">
        <f>F127+F128</f>
        <v>0</v>
      </c>
    </row>
    <row r="127" spans="1:6" ht="15.75" hidden="1">
      <c r="A127" s="48" t="s">
        <v>250</v>
      </c>
      <c r="B127" s="49" t="s">
        <v>36</v>
      </c>
      <c r="C127" s="52" t="s">
        <v>236</v>
      </c>
      <c r="D127" s="49" t="s">
        <v>249</v>
      </c>
      <c r="E127" s="204"/>
      <c r="F127" s="205"/>
    </row>
    <row r="128" spans="1:6" ht="31.5" hidden="1">
      <c r="A128" s="48" t="s">
        <v>233</v>
      </c>
      <c r="B128" s="49" t="s">
        <v>36</v>
      </c>
      <c r="C128" s="52" t="s">
        <v>236</v>
      </c>
      <c r="D128" s="51" t="s">
        <v>234</v>
      </c>
      <c r="E128" s="205"/>
      <c r="F128" s="205"/>
    </row>
    <row r="129" spans="1:11" ht="63" hidden="1">
      <c r="A129" s="48" t="s">
        <v>295</v>
      </c>
      <c r="B129" s="49" t="s">
        <v>36</v>
      </c>
      <c r="C129" s="52" t="s">
        <v>294</v>
      </c>
      <c r="D129" s="51"/>
      <c r="E129" s="204">
        <f>E130</f>
        <v>0</v>
      </c>
      <c r="F129" s="205">
        <f>F130</f>
        <v>0</v>
      </c>
      <c r="H129" s="337"/>
      <c r="I129" s="337"/>
      <c r="J129" s="337"/>
      <c r="K129" s="337"/>
    </row>
    <row r="130" spans="1:11" ht="31.5" hidden="1">
      <c r="A130" s="48" t="s">
        <v>233</v>
      </c>
      <c r="B130" s="49" t="s">
        <v>36</v>
      </c>
      <c r="C130" s="52" t="s">
        <v>294</v>
      </c>
      <c r="D130" s="51" t="s">
        <v>234</v>
      </c>
      <c r="E130" s="204"/>
      <c r="F130" s="205"/>
      <c r="H130" s="99"/>
      <c r="I130" s="99"/>
      <c r="J130" s="99"/>
      <c r="K130" s="99"/>
    </row>
    <row r="131" spans="1:11" ht="236.25" hidden="1">
      <c r="A131" s="48" t="s">
        <v>109</v>
      </c>
      <c r="B131" s="49" t="s">
        <v>36</v>
      </c>
      <c r="C131" s="52" t="s">
        <v>196</v>
      </c>
      <c r="D131" s="51"/>
      <c r="E131" s="204">
        <f>E132</f>
        <v>0</v>
      </c>
      <c r="F131" s="205">
        <f>F132</f>
        <v>0</v>
      </c>
      <c r="H131" s="99"/>
      <c r="I131" s="99"/>
      <c r="J131" s="99"/>
      <c r="K131" s="99"/>
    </row>
    <row r="132" spans="1:11" ht="31.5" hidden="1">
      <c r="A132" s="48" t="s">
        <v>233</v>
      </c>
      <c r="B132" s="49" t="s">
        <v>36</v>
      </c>
      <c r="C132" s="52" t="s">
        <v>196</v>
      </c>
      <c r="D132" s="51" t="s">
        <v>234</v>
      </c>
      <c r="E132" s="204"/>
      <c r="F132" s="205"/>
      <c r="H132" s="99"/>
      <c r="I132" s="99"/>
      <c r="J132" s="99"/>
      <c r="K132" s="99"/>
    </row>
    <row r="133" spans="1:11" ht="236.25" hidden="1">
      <c r="A133" s="48" t="s">
        <v>121</v>
      </c>
      <c r="B133" s="49" t="s">
        <v>36</v>
      </c>
      <c r="C133" s="52" t="s">
        <v>195</v>
      </c>
      <c r="D133" s="51"/>
      <c r="E133" s="204">
        <f>E134</f>
        <v>0</v>
      </c>
      <c r="F133" s="205">
        <f>F134</f>
        <v>0</v>
      </c>
      <c r="H133" s="99"/>
      <c r="I133" s="99"/>
      <c r="J133" s="99"/>
      <c r="K133" s="99"/>
    </row>
    <row r="134" spans="1:11" ht="31.5" hidden="1">
      <c r="A134" s="48" t="s">
        <v>233</v>
      </c>
      <c r="B134" s="49" t="s">
        <v>36</v>
      </c>
      <c r="C134" s="52" t="s">
        <v>195</v>
      </c>
      <c r="D134" s="51" t="s">
        <v>234</v>
      </c>
      <c r="E134" s="204"/>
      <c r="F134" s="205"/>
      <c r="H134" s="99"/>
      <c r="I134" s="99"/>
      <c r="J134" s="99"/>
      <c r="K134" s="99"/>
    </row>
    <row r="135" spans="1:6" ht="15.75" hidden="1">
      <c r="A135" s="48" t="s">
        <v>41</v>
      </c>
      <c r="B135" s="49" t="s">
        <v>178</v>
      </c>
      <c r="C135" s="52"/>
      <c r="D135" s="51"/>
      <c r="E135" s="204">
        <f>E136+E145+E148</f>
        <v>0</v>
      </c>
      <c r="F135" s="205">
        <f>F136+F145+F148</f>
        <v>0</v>
      </c>
    </row>
    <row r="136" spans="1:6" ht="47.25" hidden="1">
      <c r="A136" s="16" t="s">
        <v>60</v>
      </c>
      <c r="B136" s="49" t="s">
        <v>178</v>
      </c>
      <c r="C136" s="52" t="s">
        <v>264</v>
      </c>
      <c r="D136" s="51"/>
      <c r="E136" s="204">
        <f>E137+E139+E141+E143</f>
        <v>0</v>
      </c>
      <c r="F136" s="205">
        <f>F137+F139+F141+F143</f>
        <v>0</v>
      </c>
    </row>
    <row r="137" spans="1:6" ht="31.5" hidden="1">
      <c r="A137" s="48" t="s">
        <v>238</v>
      </c>
      <c r="B137" s="49" t="s">
        <v>178</v>
      </c>
      <c r="C137" s="52" t="s">
        <v>237</v>
      </c>
      <c r="D137" s="51"/>
      <c r="E137" s="204">
        <f>E138</f>
        <v>0</v>
      </c>
      <c r="F137" s="205">
        <f>F138</f>
        <v>0</v>
      </c>
    </row>
    <row r="138" spans="1:6" ht="31.5" hidden="1">
      <c r="A138" s="48" t="s">
        <v>233</v>
      </c>
      <c r="B138" s="49" t="s">
        <v>178</v>
      </c>
      <c r="C138" s="52" t="s">
        <v>237</v>
      </c>
      <c r="D138" s="51" t="s">
        <v>234</v>
      </c>
      <c r="E138" s="205"/>
      <c r="F138" s="205"/>
    </row>
    <row r="139" spans="1:6" ht="15.75" hidden="1">
      <c r="A139" s="48" t="s">
        <v>47</v>
      </c>
      <c r="B139" s="49" t="s">
        <v>178</v>
      </c>
      <c r="C139" s="52" t="s">
        <v>239</v>
      </c>
      <c r="D139" s="51"/>
      <c r="E139" s="204">
        <f>E140</f>
        <v>0</v>
      </c>
      <c r="F139" s="205">
        <f>F140</f>
        <v>0</v>
      </c>
    </row>
    <row r="140" spans="1:6" ht="31.5" hidden="1">
      <c r="A140" s="48" t="s">
        <v>233</v>
      </c>
      <c r="B140" s="49" t="s">
        <v>178</v>
      </c>
      <c r="C140" s="52" t="s">
        <v>239</v>
      </c>
      <c r="D140" s="51" t="s">
        <v>234</v>
      </c>
      <c r="E140" s="204"/>
      <c r="F140" s="205"/>
    </row>
    <row r="141" spans="1:6" ht="204.75" hidden="1">
      <c r="A141" s="48" t="s">
        <v>123</v>
      </c>
      <c r="B141" s="49" t="s">
        <v>178</v>
      </c>
      <c r="C141" s="52" t="s">
        <v>197</v>
      </c>
      <c r="D141" s="51"/>
      <c r="E141" s="204">
        <f>E142</f>
        <v>0</v>
      </c>
      <c r="F141" s="205">
        <f>F142</f>
        <v>0</v>
      </c>
    </row>
    <row r="142" spans="1:6" ht="31.5" hidden="1">
      <c r="A142" s="48" t="s">
        <v>233</v>
      </c>
      <c r="B142" s="49" t="s">
        <v>178</v>
      </c>
      <c r="C142" s="52" t="s">
        <v>197</v>
      </c>
      <c r="D142" s="51" t="s">
        <v>234</v>
      </c>
      <c r="E142" s="204"/>
      <c r="F142" s="205"/>
    </row>
    <row r="143" spans="1:6" ht="220.5" hidden="1">
      <c r="A143" s="48" t="s">
        <v>287</v>
      </c>
      <c r="B143" s="49" t="s">
        <v>178</v>
      </c>
      <c r="C143" s="52" t="s">
        <v>198</v>
      </c>
      <c r="D143" s="51"/>
      <c r="E143" s="204">
        <f>E144</f>
        <v>0</v>
      </c>
      <c r="F143" s="205">
        <f>F144</f>
        <v>0</v>
      </c>
    </row>
    <row r="144" spans="1:6" ht="31.5" hidden="1">
      <c r="A144" s="48" t="s">
        <v>233</v>
      </c>
      <c r="B144" s="49" t="s">
        <v>178</v>
      </c>
      <c r="C144" s="52" t="s">
        <v>198</v>
      </c>
      <c r="D144" s="51" t="s">
        <v>234</v>
      </c>
      <c r="E144" s="204"/>
      <c r="F144" s="205"/>
    </row>
    <row r="145" spans="1:6" ht="47.25" hidden="1">
      <c r="A145" s="48" t="s">
        <v>125</v>
      </c>
      <c r="B145" s="49" t="s">
        <v>178</v>
      </c>
      <c r="C145" s="52" t="s">
        <v>242</v>
      </c>
      <c r="D145" s="51"/>
      <c r="E145" s="204">
        <f>E146</f>
        <v>0</v>
      </c>
      <c r="F145" s="205">
        <f>F146</f>
        <v>0</v>
      </c>
    </row>
    <row r="146" spans="1:6" ht="157.5" hidden="1">
      <c r="A146" s="48" t="s">
        <v>124</v>
      </c>
      <c r="B146" s="49" t="s">
        <v>178</v>
      </c>
      <c r="C146" s="52" t="s">
        <v>269</v>
      </c>
      <c r="D146" s="51"/>
      <c r="E146" s="204">
        <f>E147</f>
        <v>0</v>
      </c>
      <c r="F146" s="205">
        <f>F147</f>
        <v>0</v>
      </c>
    </row>
    <row r="147" spans="1:6" ht="15.75" hidden="1">
      <c r="A147" s="48" t="s">
        <v>250</v>
      </c>
      <c r="B147" s="49" t="s">
        <v>178</v>
      </c>
      <c r="C147" s="52" t="s">
        <v>269</v>
      </c>
      <c r="D147" s="51" t="s">
        <v>249</v>
      </c>
      <c r="E147" s="204"/>
      <c r="F147" s="205"/>
    </row>
    <row r="148" spans="1:6" ht="47.25" hidden="1">
      <c r="A148" s="48" t="s">
        <v>128</v>
      </c>
      <c r="B148" s="49" t="s">
        <v>178</v>
      </c>
      <c r="C148" s="52" t="s">
        <v>66</v>
      </c>
      <c r="D148" s="51"/>
      <c r="E148" s="204">
        <f>E149</f>
        <v>0</v>
      </c>
      <c r="F148" s="205">
        <f>F149</f>
        <v>0</v>
      </c>
    </row>
    <row r="149" spans="1:6" ht="15.75" hidden="1">
      <c r="A149" s="48" t="s">
        <v>47</v>
      </c>
      <c r="B149" s="49" t="s">
        <v>178</v>
      </c>
      <c r="C149" s="52" t="s">
        <v>277</v>
      </c>
      <c r="D149" s="51"/>
      <c r="E149" s="204">
        <f>E150</f>
        <v>0</v>
      </c>
      <c r="F149" s="205">
        <f>F150</f>
        <v>0</v>
      </c>
    </row>
    <row r="150" spans="1:6" ht="31.5" hidden="1">
      <c r="A150" s="48" t="s">
        <v>233</v>
      </c>
      <c r="B150" s="49" t="s">
        <v>178</v>
      </c>
      <c r="C150" s="52" t="s">
        <v>277</v>
      </c>
      <c r="D150" s="51" t="s">
        <v>234</v>
      </c>
      <c r="E150" s="204"/>
      <c r="F150" s="205"/>
    </row>
    <row r="151" spans="1:6" ht="31.5" hidden="1">
      <c r="A151" s="48" t="s">
        <v>285</v>
      </c>
      <c r="B151" s="49" t="s">
        <v>37</v>
      </c>
      <c r="C151" s="52"/>
      <c r="D151" s="51"/>
      <c r="E151" s="204">
        <f>E153</f>
        <v>0</v>
      </c>
      <c r="F151" s="205">
        <f>F153</f>
        <v>0</v>
      </c>
    </row>
    <row r="152" spans="1:6" ht="47.25" hidden="1">
      <c r="A152" s="16" t="s">
        <v>60</v>
      </c>
      <c r="B152" s="49" t="s">
        <v>37</v>
      </c>
      <c r="C152" s="52" t="s">
        <v>264</v>
      </c>
      <c r="D152" s="51"/>
      <c r="E152" s="204">
        <f>E151</f>
        <v>0</v>
      </c>
      <c r="F152" s="205">
        <f>F151</f>
        <v>0</v>
      </c>
    </row>
    <row r="153" spans="1:6" ht="15.75" hidden="1">
      <c r="A153" s="48" t="s">
        <v>276</v>
      </c>
      <c r="B153" s="49" t="s">
        <v>37</v>
      </c>
      <c r="C153" s="52" t="s">
        <v>231</v>
      </c>
      <c r="D153" s="51"/>
      <c r="E153" s="205">
        <f>E154+E155</f>
        <v>0</v>
      </c>
      <c r="F153" s="205">
        <f>F154+F155</f>
        <v>0</v>
      </c>
    </row>
    <row r="154" spans="1:6" ht="78.75" hidden="1">
      <c r="A154" s="48" t="s">
        <v>214</v>
      </c>
      <c r="B154" s="49" t="s">
        <v>37</v>
      </c>
      <c r="C154" s="52" t="s">
        <v>231</v>
      </c>
      <c r="D154" s="51" t="s">
        <v>215</v>
      </c>
      <c r="E154" s="204"/>
      <c r="F154" s="205"/>
    </row>
    <row r="155" spans="1:6" ht="31.5" hidden="1">
      <c r="A155" s="48" t="s">
        <v>217</v>
      </c>
      <c r="B155" s="49" t="s">
        <v>37</v>
      </c>
      <c r="C155" s="52" t="s">
        <v>231</v>
      </c>
      <c r="D155" s="51" t="s">
        <v>216</v>
      </c>
      <c r="E155" s="204"/>
      <c r="F155" s="205"/>
    </row>
    <row r="156" spans="1:6" ht="15.75" hidden="1">
      <c r="A156" s="48" t="s">
        <v>187</v>
      </c>
      <c r="B156" s="49" t="s">
        <v>179</v>
      </c>
      <c r="C156" s="52"/>
      <c r="D156" s="51"/>
      <c r="E156" s="204">
        <f>E157+E165+E162</f>
        <v>0</v>
      </c>
      <c r="F156" s="205">
        <f>F157+F165+F162</f>
        <v>0</v>
      </c>
    </row>
    <row r="157" spans="1:6" ht="47.25" hidden="1">
      <c r="A157" s="16" t="s">
        <v>60</v>
      </c>
      <c r="B157" s="49" t="s">
        <v>179</v>
      </c>
      <c r="C157" s="52" t="s">
        <v>264</v>
      </c>
      <c r="D157" s="51"/>
      <c r="E157" s="204">
        <f>E158+E160</f>
        <v>0</v>
      </c>
      <c r="F157" s="205">
        <f>F158+F160</f>
        <v>0</v>
      </c>
    </row>
    <row r="158" spans="1:6" ht="63" hidden="1">
      <c r="A158" s="48" t="s">
        <v>297</v>
      </c>
      <c r="B158" s="49" t="s">
        <v>179</v>
      </c>
      <c r="C158" s="52" t="s">
        <v>296</v>
      </c>
      <c r="D158" s="51"/>
      <c r="E158" s="204">
        <f>E159</f>
        <v>0</v>
      </c>
      <c r="F158" s="205">
        <f>F159</f>
        <v>0</v>
      </c>
    </row>
    <row r="159" spans="1:6" ht="31.5" hidden="1">
      <c r="A159" s="48" t="s">
        <v>233</v>
      </c>
      <c r="B159" s="49" t="s">
        <v>179</v>
      </c>
      <c r="C159" s="52" t="s">
        <v>296</v>
      </c>
      <c r="D159" s="51" t="s">
        <v>234</v>
      </c>
      <c r="E159" s="204"/>
      <c r="F159" s="205"/>
    </row>
    <row r="160" spans="1:6" ht="31.5" hidden="1">
      <c r="A160" s="48" t="s">
        <v>84</v>
      </c>
      <c r="B160" s="49" t="s">
        <v>179</v>
      </c>
      <c r="C160" s="52" t="s">
        <v>265</v>
      </c>
      <c r="D160" s="51"/>
      <c r="E160" s="204">
        <f>E161</f>
        <v>0</v>
      </c>
      <c r="F160" s="205">
        <f>F161</f>
        <v>0</v>
      </c>
    </row>
    <row r="161" spans="1:6" ht="15.75" hidden="1">
      <c r="A161" s="48" t="s">
        <v>250</v>
      </c>
      <c r="B161" s="49" t="s">
        <v>179</v>
      </c>
      <c r="C161" s="52" t="s">
        <v>265</v>
      </c>
      <c r="D161" s="51" t="s">
        <v>249</v>
      </c>
      <c r="E161" s="204"/>
      <c r="F161" s="205"/>
    </row>
    <row r="162" spans="1:6" ht="47.25" hidden="1">
      <c r="A162" s="48" t="s">
        <v>125</v>
      </c>
      <c r="B162" s="49" t="s">
        <v>179</v>
      </c>
      <c r="C162" s="52" t="s">
        <v>242</v>
      </c>
      <c r="D162" s="51"/>
      <c r="E162" s="204">
        <f>E163</f>
        <v>0</v>
      </c>
      <c r="F162" s="205">
        <f>F163</f>
        <v>0</v>
      </c>
    </row>
    <row r="163" spans="1:6" ht="47.25" hidden="1">
      <c r="A163" s="48" t="s">
        <v>299</v>
      </c>
      <c r="B163" s="49" t="s">
        <v>179</v>
      </c>
      <c r="C163" s="52" t="s">
        <v>298</v>
      </c>
      <c r="D163" s="51"/>
      <c r="E163" s="204">
        <f>E164</f>
        <v>0</v>
      </c>
      <c r="F163" s="205">
        <f>F164</f>
        <v>0</v>
      </c>
    </row>
    <row r="164" spans="1:6" ht="15.75" hidden="1">
      <c r="A164" s="48" t="s">
        <v>250</v>
      </c>
      <c r="B164" s="49" t="s">
        <v>179</v>
      </c>
      <c r="C164" s="52" t="s">
        <v>298</v>
      </c>
      <c r="D164" s="51" t="s">
        <v>249</v>
      </c>
      <c r="E164" s="204"/>
      <c r="F164" s="205"/>
    </row>
    <row r="165" spans="1:6" ht="47.25" hidden="1">
      <c r="A165" s="16" t="s">
        <v>62</v>
      </c>
      <c r="B165" s="49" t="s">
        <v>179</v>
      </c>
      <c r="C165" s="52" t="s">
        <v>267</v>
      </c>
      <c r="D165" s="51"/>
      <c r="E165" s="204">
        <f>E166+E168</f>
        <v>0</v>
      </c>
      <c r="F165" s="205">
        <f>F166+F168</f>
        <v>0</v>
      </c>
    </row>
    <row r="166" spans="1:6" ht="15.75" hidden="1">
      <c r="A166" s="48" t="s">
        <v>266</v>
      </c>
      <c r="B166" s="49" t="s">
        <v>179</v>
      </c>
      <c r="C166" s="52" t="s">
        <v>243</v>
      </c>
      <c r="D166" s="51"/>
      <c r="E166" s="204">
        <f>E167</f>
        <v>0</v>
      </c>
      <c r="F166" s="205">
        <f>F167</f>
        <v>0</v>
      </c>
    </row>
    <row r="167" spans="1:6" ht="31.5" hidden="1">
      <c r="A167" s="48" t="s">
        <v>233</v>
      </c>
      <c r="B167" s="49" t="s">
        <v>179</v>
      </c>
      <c r="C167" s="52" t="s">
        <v>243</v>
      </c>
      <c r="D167" s="51" t="s">
        <v>234</v>
      </c>
      <c r="E167" s="205"/>
      <c r="F167" s="205"/>
    </row>
    <row r="168" spans="1:6" ht="31.5" hidden="1">
      <c r="A168" s="48" t="s">
        <v>84</v>
      </c>
      <c r="B168" s="49" t="s">
        <v>179</v>
      </c>
      <c r="C168" s="52" t="s">
        <v>268</v>
      </c>
      <c r="D168" s="51"/>
      <c r="E168" s="205">
        <f>E169</f>
        <v>0</v>
      </c>
      <c r="F168" s="205">
        <f>F169</f>
        <v>0</v>
      </c>
    </row>
    <row r="169" spans="1:6" ht="31.5" hidden="1">
      <c r="A169" s="48" t="s">
        <v>233</v>
      </c>
      <c r="B169" s="49" t="s">
        <v>179</v>
      </c>
      <c r="C169" s="52" t="s">
        <v>268</v>
      </c>
      <c r="D169" s="51" t="s">
        <v>234</v>
      </c>
      <c r="E169" s="204"/>
      <c r="F169" s="205"/>
    </row>
    <row r="170" spans="1:6" ht="15.75" hidden="1">
      <c r="A170" s="48" t="s">
        <v>180</v>
      </c>
      <c r="B170" s="49" t="s">
        <v>181</v>
      </c>
      <c r="C170" s="52"/>
      <c r="D170" s="51"/>
      <c r="E170" s="204">
        <f>E171</f>
        <v>0</v>
      </c>
      <c r="F170" s="205">
        <f>F171</f>
        <v>0</v>
      </c>
    </row>
    <row r="171" spans="1:6" ht="47.25" hidden="1">
      <c r="A171" s="16" t="s">
        <v>60</v>
      </c>
      <c r="B171" s="49" t="s">
        <v>181</v>
      </c>
      <c r="C171" s="52" t="s">
        <v>264</v>
      </c>
      <c r="D171" s="51"/>
      <c r="E171" s="204">
        <f>E172+E175</f>
        <v>0</v>
      </c>
      <c r="F171" s="205">
        <f>F172+F175</f>
        <v>0</v>
      </c>
    </row>
    <row r="172" spans="1:6" ht="15.75" hidden="1">
      <c r="A172" s="48" t="s">
        <v>188</v>
      </c>
      <c r="B172" s="49" t="s">
        <v>181</v>
      </c>
      <c r="C172" s="52" t="s">
        <v>263</v>
      </c>
      <c r="D172" s="51"/>
      <c r="E172" s="204">
        <f>E174+E173</f>
        <v>0</v>
      </c>
      <c r="F172" s="205">
        <f>F174+F173</f>
        <v>0</v>
      </c>
    </row>
    <row r="173" spans="1:6" ht="78.75" hidden="1">
      <c r="A173" s="48" t="s">
        <v>214</v>
      </c>
      <c r="B173" s="49" t="s">
        <v>181</v>
      </c>
      <c r="C173" s="52" t="s">
        <v>263</v>
      </c>
      <c r="D173" s="49" t="s">
        <v>215</v>
      </c>
      <c r="E173" s="204"/>
      <c r="F173" s="205"/>
    </row>
    <row r="174" spans="1:6" ht="31.5" hidden="1">
      <c r="A174" s="48" t="s">
        <v>217</v>
      </c>
      <c r="B174" s="49" t="s">
        <v>181</v>
      </c>
      <c r="C174" s="52" t="s">
        <v>263</v>
      </c>
      <c r="D174" s="49" t="s">
        <v>216</v>
      </c>
      <c r="E174" s="204"/>
      <c r="F174" s="205"/>
    </row>
    <row r="175" spans="1:6" ht="63" hidden="1">
      <c r="A175" s="48" t="s">
        <v>82</v>
      </c>
      <c r="B175" s="49" t="s">
        <v>181</v>
      </c>
      <c r="C175" s="52" t="s">
        <v>262</v>
      </c>
      <c r="D175" s="51"/>
      <c r="E175" s="204">
        <f>E176+E177+E178</f>
        <v>0</v>
      </c>
      <c r="F175" s="205">
        <f>F176+F177+F178</f>
        <v>0</v>
      </c>
    </row>
    <row r="176" spans="1:6" ht="78.75" hidden="1">
      <c r="A176" s="48" t="s">
        <v>214</v>
      </c>
      <c r="B176" s="49" t="s">
        <v>181</v>
      </c>
      <c r="C176" s="52" t="s">
        <v>262</v>
      </c>
      <c r="D176" s="49" t="s">
        <v>215</v>
      </c>
      <c r="E176" s="204"/>
      <c r="F176" s="205"/>
    </row>
    <row r="177" spans="1:6" ht="31.5" hidden="1">
      <c r="A177" s="48" t="s">
        <v>217</v>
      </c>
      <c r="B177" s="49" t="s">
        <v>181</v>
      </c>
      <c r="C177" s="52" t="s">
        <v>262</v>
      </c>
      <c r="D177" s="49" t="s">
        <v>216</v>
      </c>
      <c r="E177" s="204"/>
      <c r="F177" s="205"/>
    </row>
    <row r="178" spans="1:6" ht="15.75" hidden="1">
      <c r="A178" s="207" t="s">
        <v>218</v>
      </c>
      <c r="B178" s="51" t="s">
        <v>181</v>
      </c>
      <c r="C178" s="55" t="s">
        <v>262</v>
      </c>
      <c r="D178" s="51" t="s">
        <v>219</v>
      </c>
      <c r="E178" s="208"/>
      <c r="F178" s="205"/>
    </row>
    <row r="179" spans="1:6" ht="15.75" hidden="1">
      <c r="A179" s="57" t="s">
        <v>149</v>
      </c>
      <c r="B179" s="46" t="s">
        <v>38</v>
      </c>
      <c r="C179" s="225"/>
      <c r="D179" s="225"/>
      <c r="E179" s="209">
        <f>E180+E184</f>
        <v>0</v>
      </c>
      <c r="F179" s="210">
        <f>F180+F184</f>
        <v>0</v>
      </c>
    </row>
    <row r="180" spans="1:6" ht="15.75" hidden="1">
      <c r="A180" s="53" t="s">
        <v>182</v>
      </c>
      <c r="B180" s="52" t="s">
        <v>39</v>
      </c>
      <c r="C180" s="216"/>
      <c r="D180" s="216"/>
      <c r="E180" s="204">
        <f aca="true" t="shared" si="6" ref="E180:F182">E181</f>
        <v>0</v>
      </c>
      <c r="F180" s="205">
        <f t="shared" si="6"/>
        <v>0</v>
      </c>
    </row>
    <row r="181" spans="1:6" ht="36" customHeight="1" hidden="1">
      <c r="A181" s="53" t="s">
        <v>128</v>
      </c>
      <c r="B181" s="52" t="s">
        <v>39</v>
      </c>
      <c r="C181" s="216" t="s">
        <v>66</v>
      </c>
      <c r="D181" s="216"/>
      <c r="E181" s="204">
        <f t="shared" si="6"/>
        <v>0</v>
      </c>
      <c r="F181" s="205">
        <f t="shared" si="6"/>
        <v>0</v>
      </c>
    </row>
    <row r="182" spans="1:6" ht="30" customHeight="1" hidden="1">
      <c r="A182" s="53" t="s">
        <v>48</v>
      </c>
      <c r="B182" s="52" t="s">
        <v>39</v>
      </c>
      <c r="C182" s="216" t="s">
        <v>261</v>
      </c>
      <c r="D182" s="216"/>
      <c r="E182" s="204">
        <f t="shared" si="6"/>
        <v>0</v>
      </c>
      <c r="F182" s="205">
        <f t="shared" si="6"/>
        <v>0</v>
      </c>
    </row>
    <row r="183" spans="1:6" ht="41.25" customHeight="1" hidden="1">
      <c r="A183" s="53" t="s">
        <v>233</v>
      </c>
      <c r="B183" s="52" t="s">
        <v>39</v>
      </c>
      <c r="C183" s="216" t="s">
        <v>261</v>
      </c>
      <c r="D183" s="216" t="s">
        <v>234</v>
      </c>
      <c r="E183" s="218"/>
      <c r="F183" s="212"/>
    </row>
    <row r="184" spans="1:6" ht="25.5" customHeight="1" hidden="1">
      <c r="A184" s="53" t="s">
        <v>150</v>
      </c>
      <c r="B184" s="52" t="s">
        <v>183</v>
      </c>
      <c r="C184" s="216"/>
      <c r="D184" s="216"/>
      <c r="E184" s="204">
        <f>E185</f>
        <v>0</v>
      </c>
      <c r="F184" s="205">
        <f>F185</f>
        <v>0</v>
      </c>
    </row>
    <row r="185" spans="1:6" ht="44.25" customHeight="1" hidden="1">
      <c r="A185" s="53" t="s">
        <v>128</v>
      </c>
      <c r="B185" s="52" t="s">
        <v>183</v>
      </c>
      <c r="C185" s="216" t="s">
        <v>66</v>
      </c>
      <c r="D185" s="216"/>
      <c r="E185" s="204">
        <f>E186</f>
        <v>0</v>
      </c>
      <c r="F185" s="205">
        <f>F186</f>
        <v>0</v>
      </c>
    </row>
    <row r="186" spans="1:6" ht="57" customHeight="1" hidden="1">
      <c r="A186" s="53" t="s">
        <v>82</v>
      </c>
      <c r="B186" s="52" t="s">
        <v>183</v>
      </c>
      <c r="C186" s="216" t="s">
        <v>260</v>
      </c>
      <c r="D186" s="216"/>
      <c r="E186" s="204">
        <f>E187+E188+E189</f>
        <v>0</v>
      </c>
      <c r="F186" s="205">
        <f>F187+F188+F189</f>
        <v>0</v>
      </c>
    </row>
    <row r="187" spans="1:6" ht="72" customHeight="1" hidden="1">
      <c r="A187" s="53" t="s">
        <v>214</v>
      </c>
      <c r="B187" s="52" t="s">
        <v>183</v>
      </c>
      <c r="C187" s="216" t="s">
        <v>260</v>
      </c>
      <c r="D187" s="216" t="s">
        <v>215</v>
      </c>
      <c r="E187" s="204"/>
      <c r="F187" s="205"/>
    </row>
    <row r="188" spans="1:7" ht="33.75" customHeight="1" hidden="1">
      <c r="A188" s="221" t="s">
        <v>217</v>
      </c>
      <c r="B188" s="52" t="s">
        <v>183</v>
      </c>
      <c r="C188" s="216" t="s">
        <v>260</v>
      </c>
      <c r="D188" s="216" t="s">
        <v>216</v>
      </c>
      <c r="E188" s="205"/>
      <c r="F188" s="205"/>
      <c r="G188" s="221"/>
    </row>
    <row r="189" spans="1:6" ht="21" customHeight="1" hidden="1">
      <c r="A189" s="53" t="s">
        <v>218</v>
      </c>
      <c r="B189" s="52" t="s">
        <v>183</v>
      </c>
      <c r="C189" s="51" t="s">
        <v>260</v>
      </c>
      <c r="D189" s="216" t="s">
        <v>219</v>
      </c>
      <c r="E189" s="204"/>
      <c r="F189" s="205"/>
    </row>
    <row r="190" spans="1:6" ht="29.25" customHeight="1" hidden="1">
      <c r="A190" s="57" t="s">
        <v>43</v>
      </c>
      <c r="B190" s="46" t="s">
        <v>186</v>
      </c>
      <c r="C190" s="200"/>
      <c r="D190" s="46"/>
      <c r="E190" s="209">
        <f>E191+E196+E214</f>
        <v>0</v>
      </c>
      <c r="F190" s="210">
        <f>F191+F196+F214</f>
        <v>0</v>
      </c>
    </row>
    <row r="191" spans="1:6" ht="21.75" customHeight="1" hidden="1">
      <c r="A191" s="31" t="s">
        <v>164</v>
      </c>
      <c r="B191" s="20" t="s">
        <v>163</v>
      </c>
      <c r="C191" s="226"/>
      <c r="D191" s="58"/>
      <c r="E191" s="204">
        <f aca="true" t="shared" si="7" ref="E191:F194">E192</f>
        <v>0</v>
      </c>
      <c r="F191" s="205">
        <f t="shared" si="7"/>
        <v>0</v>
      </c>
    </row>
    <row r="192" spans="1:6" ht="39" customHeight="1" hidden="1">
      <c r="A192" s="53" t="s">
        <v>64</v>
      </c>
      <c r="B192" s="20" t="s">
        <v>163</v>
      </c>
      <c r="C192" s="7" t="s">
        <v>255</v>
      </c>
      <c r="D192" s="58"/>
      <c r="E192" s="204">
        <f>E194</f>
        <v>0</v>
      </c>
      <c r="F192" s="205">
        <f>F194</f>
        <v>0</v>
      </c>
    </row>
    <row r="193" spans="1:6" ht="27" customHeight="1" hidden="1">
      <c r="A193" s="31" t="s">
        <v>146</v>
      </c>
      <c r="B193" s="20" t="s">
        <v>163</v>
      </c>
      <c r="C193" s="7" t="s">
        <v>0</v>
      </c>
      <c r="D193" s="58"/>
      <c r="E193" s="204">
        <f>E192</f>
        <v>0</v>
      </c>
      <c r="F193" s="205">
        <f>F192</f>
        <v>0</v>
      </c>
    </row>
    <row r="194" spans="1:6" ht="25.5" customHeight="1" hidden="1">
      <c r="A194" s="31" t="s">
        <v>152</v>
      </c>
      <c r="B194" s="20" t="s">
        <v>163</v>
      </c>
      <c r="C194" s="7" t="s">
        <v>25</v>
      </c>
      <c r="D194" s="58"/>
      <c r="E194" s="204">
        <f t="shared" si="7"/>
        <v>0</v>
      </c>
      <c r="F194" s="205">
        <f t="shared" si="7"/>
        <v>0</v>
      </c>
    </row>
    <row r="195" spans="1:6" ht="24" customHeight="1" hidden="1">
      <c r="A195" s="53" t="s">
        <v>250</v>
      </c>
      <c r="B195" s="20" t="s">
        <v>163</v>
      </c>
      <c r="C195" s="7" t="s">
        <v>25</v>
      </c>
      <c r="D195" s="20" t="s">
        <v>249</v>
      </c>
      <c r="E195" s="204"/>
      <c r="F195" s="205"/>
    </row>
    <row r="196" spans="1:6" ht="27" customHeight="1" hidden="1">
      <c r="A196" s="53" t="s">
        <v>189</v>
      </c>
      <c r="B196" s="52" t="s">
        <v>190</v>
      </c>
      <c r="C196" s="51"/>
      <c r="D196" s="52"/>
      <c r="E196" s="204">
        <f>E197+E200+E208</f>
        <v>0</v>
      </c>
      <c r="F196" s="205">
        <f>F197+F200+F208</f>
        <v>0</v>
      </c>
    </row>
    <row r="197" spans="1:6" ht="53.25" customHeight="1" hidden="1">
      <c r="A197" s="53" t="s">
        <v>63</v>
      </c>
      <c r="B197" s="52" t="s">
        <v>190</v>
      </c>
      <c r="C197" s="51" t="s">
        <v>244</v>
      </c>
      <c r="D197" s="52"/>
      <c r="E197" s="204">
        <f>E198</f>
        <v>0</v>
      </c>
      <c r="F197" s="205">
        <f>F198</f>
        <v>0</v>
      </c>
    </row>
    <row r="198" spans="1:6" ht="19.5" customHeight="1" hidden="1">
      <c r="A198" s="53" t="s">
        <v>200</v>
      </c>
      <c r="B198" s="52" t="s">
        <v>190</v>
      </c>
      <c r="C198" s="51" t="s">
        <v>26</v>
      </c>
      <c r="D198" s="52"/>
      <c r="E198" s="204">
        <f>E199</f>
        <v>0</v>
      </c>
      <c r="F198" s="205">
        <f>F199</f>
        <v>0</v>
      </c>
    </row>
    <row r="199" spans="1:6" ht="43.5" customHeight="1" hidden="1">
      <c r="A199" s="53" t="s">
        <v>233</v>
      </c>
      <c r="B199" s="52" t="s">
        <v>190</v>
      </c>
      <c r="C199" s="51" t="s">
        <v>26</v>
      </c>
      <c r="D199" s="52" t="s">
        <v>234</v>
      </c>
      <c r="E199" s="204"/>
      <c r="F199" s="205"/>
    </row>
    <row r="200" spans="1:6" ht="38.25" customHeight="1" hidden="1">
      <c r="A200" s="53" t="s">
        <v>64</v>
      </c>
      <c r="B200" s="52" t="s">
        <v>190</v>
      </c>
      <c r="C200" s="51" t="s">
        <v>255</v>
      </c>
      <c r="D200" s="52"/>
      <c r="E200" s="204">
        <f>E202+E204+E206</f>
        <v>0</v>
      </c>
      <c r="F200" s="205">
        <f>F202+F204+F206</f>
        <v>0</v>
      </c>
    </row>
    <row r="201" spans="1:6" ht="27" customHeight="1" hidden="1">
      <c r="A201" s="31" t="s">
        <v>146</v>
      </c>
      <c r="B201" s="52" t="s">
        <v>190</v>
      </c>
      <c r="C201" s="51" t="s">
        <v>0</v>
      </c>
      <c r="D201" s="52"/>
      <c r="E201" s="204">
        <f>E200</f>
        <v>0</v>
      </c>
      <c r="F201" s="205">
        <f>F200</f>
        <v>0</v>
      </c>
    </row>
    <row r="202" spans="1:6" s="47" customFormat="1" ht="86.25" customHeight="1" hidden="1">
      <c r="A202" s="53" t="s">
        <v>301</v>
      </c>
      <c r="B202" s="52" t="s">
        <v>190</v>
      </c>
      <c r="C202" s="51" t="s">
        <v>300</v>
      </c>
      <c r="D202" s="52"/>
      <c r="E202" s="218">
        <f>E203</f>
        <v>0</v>
      </c>
      <c r="F202" s="212">
        <f>F203</f>
        <v>0</v>
      </c>
    </row>
    <row r="203" spans="1:6" s="47" customFormat="1" ht="31.5" hidden="1">
      <c r="A203" s="53" t="s">
        <v>233</v>
      </c>
      <c r="B203" s="52" t="s">
        <v>190</v>
      </c>
      <c r="C203" s="51" t="s">
        <v>300</v>
      </c>
      <c r="D203" s="52" t="s">
        <v>234</v>
      </c>
      <c r="E203" s="204"/>
      <c r="F203" s="205"/>
    </row>
    <row r="204" spans="1:6" s="47" customFormat="1" ht="78.75" hidden="1">
      <c r="A204" s="53" t="s">
        <v>303</v>
      </c>
      <c r="B204" s="52" t="s">
        <v>190</v>
      </c>
      <c r="C204" s="51" t="s">
        <v>302</v>
      </c>
      <c r="D204" s="52"/>
      <c r="E204" s="204">
        <f>E205</f>
        <v>0</v>
      </c>
      <c r="F204" s="205">
        <f>F205</f>
        <v>0</v>
      </c>
    </row>
    <row r="205" spans="1:6" s="47" customFormat="1" ht="31.5" hidden="1">
      <c r="A205" s="53" t="s">
        <v>233</v>
      </c>
      <c r="B205" s="52" t="s">
        <v>190</v>
      </c>
      <c r="C205" s="51" t="s">
        <v>302</v>
      </c>
      <c r="D205" s="52" t="s">
        <v>234</v>
      </c>
      <c r="E205" s="204"/>
      <c r="F205" s="205"/>
    </row>
    <row r="206" spans="1:6" s="47" customFormat="1" ht="47.25" hidden="1">
      <c r="A206" s="53" t="s">
        <v>202</v>
      </c>
      <c r="B206" s="52" t="s">
        <v>190</v>
      </c>
      <c r="C206" s="51" t="s">
        <v>232</v>
      </c>
      <c r="D206" s="52"/>
      <c r="E206" s="204">
        <f>E207</f>
        <v>0</v>
      </c>
      <c r="F206" s="205">
        <f>F207</f>
        <v>0</v>
      </c>
    </row>
    <row r="207" spans="1:6" s="47" customFormat="1" ht="15.75" hidden="1">
      <c r="A207" s="53" t="s">
        <v>250</v>
      </c>
      <c r="B207" s="52" t="s">
        <v>190</v>
      </c>
      <c r="C207" s="51" t="s">
        <v>232</v>
      </c>
      <c r="D207" s="52" t="s">
        <v>249</v>
      </c>
      <c r="E207" s="204"/>
      <c r="F207" s="205"/>
    </row>
    <row r="208" spans="1:6" ht="47.25" hidden="1">
      <c r="A208" s="31" t="s">
        <v>138</v>
      </c>
      <c r="B208" s="52" t="s">
        <v>190</v>
      </c>
      <c r="C208" s="51" t="s">
        <v>259</v>
      </c>
      <c r="D208" s="52"/>
      <c r="E208" s="204">
        <f>E212+E210</f>
        <v>0</v>
      </c>
      <c r="F208" s="205">
        <f>F212+F210</f>
        <v>0</v>
      </c>
    </row>
    <row r="209" spans="1:6" ht="31.5" hidden="1">
      <c r="A209" s="31" t="s">
        <v>139</v>
      </c>
      <c r="B209" s="52" t="s">
        <v>190</v>
      </c>
      <c r="C209" s="51" t="s">
        <v>4</v>
      </c>
      <c r="D209" s="52"/>
      <c r="E209" s="204">
        <f>E211+E213</f>
        <v>0</v>
      </c>
      <c r="F209" s="205">
        <f>F211+F213</f>
        <v>0</v>
      </c>
    </row>
    <row r="210" spans="1:6" ht="36.75" customHeight="1" hidden="1">
      <c r="A210" s="53" t="s">
        <v>309</v>
      </c>
      <c r="B210" s="52" t="s">
        <v>190</v>
      </c>
      <c r="C210" s="216" t="s">
        <v>308</v>
      </c>
      <c r="D210" s="52"/>
      <c r="E210" s="205">
        <f>E211</f>
        <v>0</v>
      </c>
      <c r="F210" s="205">
        <f>F211</f>
        <v>0</v>
      </c>
    </row>
    <row r="211" spans="1:6" ht="24" customHeight="1" hidden="1">
      <c r="A211" s="53" t="s">
        <v>250</v>
      </c>
      <c r="B211" s="52" t="s">
        <v>190</v>
      </c>
      <c r="C211" s="216" t="s">
        <v>308</v>
      </c>
      <c r="D211" s="52" t="s">
        <v>249</v>
      </c>
      <c r="E211" s="205"/>
      <c r="F211" s="205"/>
    </row>
    <row r="212" spans="1:6" ht="39.75" customHeight="1" hidden="1">
      <c r="A212" s="53" t="s">
        <v>307</v>
      </c>
      <c r="B212" s="52" t="s">
        <v>190</v>
      </c>
      <c r="C212" s="51" t="s">
        <v>306</v>
      </c>
      <c r="D212" s="52"/>
      <c r="E212" s="204">
        <f>E213</f>
        <v>0</v>
      </c>
      <c r="F212" s="205">
        <f>F213</f>
        <v>0</v>
      </c>
    </row>
    <row r="213" spans="1:6" ht="22.5" customHeight="1" hidden="1">
      <c r="A213" s="53" t="s">
        <v>250</v>
      </c>
      <c r="B213" s="52" t="s">
        <v>190</v>
      </c>
      <c r="C213" s="51" t="s">
        <v>306</v>
      </c>
      <c r="D213" s="52" t="s">
        <v>249</v>
      </c>
      <c r="E213" s="204"/>
      <c r="F213" s="205"/>
    </row>
    <row r="214" spans="1:6" ht="22.5" customHeight="1" hidden="1">
      <c r="A214" s="53" t="s">
        <v>81</v>
      </c>
      <c r="B214" s="52" t="s">
        <v>191</v>
      </c>
      <c r="C214" s="51"/>
      <c r="D214" s="59"/>
      <c r="E214" s="204">
        <f>E215+E219</f>
        <v>0</v>
      </c>
      <c r="F214" s="205">
        <f>F215+F219</f>
        <v>0</v>
      </c>
    </row>
    <row r="215" spans="1:6" ht="36" customHeight="1" hidden="1">
      <c r="A215" s="53" t="s">
        <v>64</v>
      </c>
      <c r="B215" s="52" t="s">
        <v>191</v>
      </c>
      <c r="C215" s="51" t="s">
        <v>255</v>
      </c>
      <c r="D215" s="52"/>
      <c r="E215" s="204">
        <f>E217</f>
        <v>0</v>
      </c>
      <c r="F215" s="205">
        <f>F217</f>
        <v>0</v>
      </c>
    </row>
    <row r="216" spans="1:6" ht="27" customHeight="1" hidden="1">
      <c r="A216" s="31" t="s">
        <v>146</v>
      </c>
      <c r="B216" s="52" t="s">
        <v>191</v>
      </c>
      <c r="C216" s="51" t="s">
        <v>0</v>
      </c>
      <c r="D216" s="52"/>
      <c r="E216" s="204">
        <f>E215</f>
        <v>0</v>
      </c>
      <c r="F216" s="205">
        <f>F215</f>
        <v>0</v>
      </c>
    </row>
    <row r="217" spans="1:6" ht="93" customHeight="1" hidden="1">
      <c r="A217" s="53" t="s">
        <v>207</v>
      </c>
      <c r="B217" s="52" t="s">
        <v>191</v>
      </c>
      <c r="C217" s="51" t="s">
        <v>1</v>
      </c>
      <c r="D217" s="59"/>
      <c r="E217" s="204">
        <f>E218</f>
        <v>0</v>
      </c>
      <c r="F217" s="205">
        <f>F218</f>
        <v>0</v>
      </c>
    </row>
    <row r="218" spans="1:6" ht="39" customHeight="1" hidden="1">
      <c r="A218" s="53" t="s">
        <v>233</v>
      </c>
      <c r="B218" s="52" t="s">
        <v>191</v>
      </c>
      <c r="C218" s="51" t="s">
        <v>1</v>
      </c>
      <c r="D218" s="52" t="s">
        <v>234</v>
      </c>
      <c r="E218" s="204"/>
      <c r="F218" s="205"/>
    </row>
    <row r="219" spans="1:6" ht="53.25" customHeight="1" hidden="1">
      <c r="A219" s="53" t="s">
        <v>125</v>
      </c>
      <c r="B219" s="52" t="s">
        <v>191</v>
      </c>
      <c r="C219" s="51" t="s">
        <v>242</v>
      </c>
      <c r="D219" s="52"/>
      <c r="E219" s="204">
        <f>E220+E224+E226+E228+E230+E232+E222</f>
        <v>0</v>
      </c>
      <c r="F219" s="205">
        <f>F220+F224+F226+F228+F230+F232+F222</f>
        <v>0</v>
      </c>
    </row>
    <row r="220" spans="1:6" ht="69.75" customHeight="1" hidden="1">
      <c r="A220" s="53" t="s">
        <v>208</v>
      </c>
      <c r="B220" s="52" t="s">
        <v>191</v>
      </c>
      <c r="C220" s="51" t="s">
        <v>258</v>
      </c>
      <c r="D220" s="52"/>
      <c r="E220" s="204">
        <f>E221</f>
        <v>0</v>
      </c>
      <c r="F220" s="205">
        <f>F221</f>
        <v>0</v>
      </c>
    </row>
    <row r="221" spans="1:6" ht="18.75" customHeight="1" hidden="1">
      <c r="A221" s="53" t="s">
        <v>250</v>
      </c>
      <c r="B221" s="52" t="s">
        <v>191</v>
      </c>
      <c r="C221" s="51" t="s">
        <v>258</v>
      </c>
      <c r="D221" s="52" t="s">
        <v>271</v>
      </c>
      <c r="E221" s="204"/>
      <c r="F221" s="205"/>
    </row>
    <row r="222" spans="1:6" ht="69" customHeight="1" hidden="1">
      <c r="A222" s="53" t="s">
        <v>293</v>
      </c>
      <c r="B222" s="52" t="s">
        <v>191</v>
      </c>
      <c r="C222" s="51" t="s">
        <v>292</v>
      </c>
      <c r="D222" s="52"/>
      <c r="E222" s="204">
        <f>E223</f>
        <v>0</v>
      </c>
      <c r="F222" s="205">
        <f>F223</f>
        <v>0</v>
      </c>
    </row>
    <row r="223" spans="1:6" ht="22.5" customHeight="1" hidden="1">
      <c r="A223" s="53" t="s">
        <v>250</v>
      </c>
      <c r="B223" s="52" t="s">
        <v>191</v>
      </c>
      <c r="C223" s="51" t="s">
        <v>292</v>
      </c>
      <c r="D223" s="52" t="s">
        <v>271</v>
      </c>
      <c r="E223" s="204"/>
      <c r="F223" s="205"/>
    </row>
    <row r="224" spans="1:6" ht="57.75" customHeight="1" hidden="1">
      <c r="A224" s="53" t="s">
        <v>257</v>
      </c>
      <c r="B224" s="52" t="s">
        <v>191</v>
      </c>
      <c r="C224" s="51" t="s">
        <v>256</v>
      </c>
      <c r="D224" s="52"/>
      <c r="E224" s="204">
        <f>E225</f>
        <v>0</v>
      </c>
      <c r="F224" s="205">
        <f>F225</f>
        <v>0</v>
      </c>
    </row>
    <row r="225" spans="1:6" ht="24.75" customHeight="1" hidden="1">
      <c r="A225" s="53" t="s">
        <v>250</v>
      </c>
      <c r="B225" s="52" t="s">
        <v>191</v>
      </c>
      <c r="C225" s="51" t="s">
        <v>256</v>
      </c>
      <c r="D225" s="52" t="s">
        <v>249</v>
      </c>
      <c r="E225" s="204"/>
      <c r="F225" s="205"/>
    </row>
    <row r="226" spans="1:6" ht="44.25" customHeight="1" hidden="1">
      <c r="A226" s="53" t="s">
        <v>53</v>
      </c>
      <c r="B226" s="52" t="s">
        <v>191</v>
      </c>
      <c r="C226" s="51" t="s">
        <v>223</v>
      </c>
      <c r="D226" s="52"/>
      <c r="E226" s="204">
        <f>E227</f>
        <v>0</v>
      </c>
      <c r="F226" s="205">
        <f>F227</f>
        <v>0</v>
      </c>
    </row>
    <row r="227" spans="1:6" ht="42.75" customHeight="1" hidden="1">
      <c r="A227" s="53" t="s">
        <v>217</v>
      </c>
      <c r="B227" s="52" t="s">
        <v>191</v>
      </c>
      <c r="C227" s="51" t="s">
        <v>223</v>
      </c>
      <c r="D227" s="52" t="s">
        <v>216</v>
      </c>
      <c r="E227" s="204"/>
      <c r="F227" s="205"/>
    </row>
    <row r="228" spans="1:6" ht="70.5" customHeight="1" hidden="1">
      <c r="A228" s="53" t="s">
        <v>209</v>
      </c>
      <c r="B228" s="52" t="s">
        <v>191</v>
      </c>
      <c r="C228" s="51" t="s">
        <v>253</v>
      </c>
      <c r="D228" s="59"/>
      <c r="E228" s="204">
        <f>E229</f>
        <v>0</v>
      </c>
      <c r="F228" s="205">
        <f>F229</f>
        <v>0</v>
      </c>
    </row>
    <row r="229" spans="1:6" ht="15.75" hidden="1">
      <c r="A229" s="53" t="s">
        <v>250</v>
      </c>
      <c r="B229" s="52" t="s">
        <v>191</v>
      </c>
      <c r="C229" s="51" t="s">
        <v>253</v>
      </c>
      <c r="D229" s="52" t="s">
        <v>249</v>
      </c>
      <c r="E229" s="204"/>
      <c r="F229" s="205"/>
    </row>
    <row r="230" spans="1:6" ht="63" hidden="1">
      <c r="A230" s="53" t="s">
        <v>210</v>
      </c>
      <c r="B230" s="52" t="s">
        <v>191</v>
      </c>
      <c r="C230" s="51" t="s">
        <v>252</v>
      </c>
      <c r="D230" s="52"/>
      <c r="E230" s="204">
        <f>E231</f>
        <v>0</v>
      </c>
      <c r="F230" s="205">
        <f>F231</f>
        <v>0</v>
      </c>
    </row>
    <row r="231" spans="1:6" ht="15.75" hidden="1">
      <c r="A231" s="53" t="s">
        <v>250</v>
      </c>
      <c r="B231" s="52" t="s">
        <v>191</v>
      </c>
      <c r="C231" s="51" t="s">
        <v>252</v>
      </c>
      <c r="D231" s="52" t="s">
        <v>249</v>
      </c>
      <c r="E231" s="204"/>
      <c r="F231" s="205"/>
    </row>
    <row r="232" spans="1:6" ht="47.25" hidden="1">
      <c r="A232" s="53" t="s">
        <v>211</v>
      </c>
      <c r="B232" s="52" t="s">
        <v>191</v>
      </c>
      <c r="C232" s="51" t="s">
        <v>251</v>
      </c>
      <c r="D232" s="52"/>
      <c r="E232" s="204">
        <f>E233</f>
        <v>0</v>
      </c>
      <c r="F232" s="205">
        <f>F233</f>
        <v>0</v>
      </c>
    </row>
    <row r="233" spans="1:6" ht="15.75" hidden="1">
      <c r="A233" s="54" t="s">
        <v>250</v>
      </c>
      <c r="B233" s="55" t="s">
        <v>191</v>
      </c>
      <c r="C233" s="56" t="s">
        <v>251</v>
      </c>
      <c r="D233" s="55" t="s">
        <v>249</v>
      </c>
      <c r="E233" s="211"/>
      <c r="F233" s="208"/>
    </row>
    <row r="234" spans="1:6" ht="15.75" hidden="1">
      <c r="A234" s="30" t="s">
        <v>153</v>
      </c>
      <c r="B234" s="15" t="s">
        <v>192</v>
      </c>
      <c r="C234" s="14"/>
      <c r="D234" s="15"/>
      <c r="E234" s="209">
        <f>E235</f>
        <v>0</v>
      </c>
      <c r="F234" s="210">
        <f>F235</f>
        <v>0</v>
      </c>
    </row>
    <row r="235" spans="1:6" ht="15.75" hidden="1">
      <c r="A235" s="31" t="s">
        <v>155</v>
      </c>
      <c r="B235" s="20" t="s">
        <v>154</v>
      </c>
      <c r="C235" s="7"/>
      <c r="D235" s="20"/>
      <c r="E235" s="204">
        <f>E236</f>
        <v>0</v>
      </c>
      <c r="F235" s="205">
        <f>F236</f>
        <v>0</v>
      </c>
    </row>
    <row r="236" spans="1:6" ht="47.25" hidden="1">
      <c r="A236" s="53" t="s">
        <v>129</v>
      </c>
      <c r="B236" s="52" t="s">
        <v>154</v>
      </c>
      <c r="C236" s="51" t="s">
        <v>246</v>
      </c>
      <c r="D236" s="52"/>
      <c r="E236" s="204">
        <f>E237+E239</f>
        <v>0</v>
      </c>
      <c r="F236" s="205">
        <f>F237+F239</f>
        <v>0</v>
      </c>
    </row>
    <row r="237" spans="1:6" ht="15.75" hidden="1">
      <c r="A237" s="53" t="s">
        <v>72</v>
      </c>
      <c r="B237" s="52" t="s">
        <v>154</v>
      </c>
      <c r="C237" s="51" t="s">
        <v>247</v>
      </c>
      <c r="D237" s="52"/>
      <c r="E237" s="204">
        <f>E238</f>
        <v>0</v>
      </c>
      <c r="F237" s="205">
        <f>F238</f>
        <v>0</v>
      </c>
    </row>
    <row r="238" spans="1:6" ht="31.5" hidden="1">
      <c r="A238" s="53" t="s">
        <v>233</v>
      </c>
      <c r="B238" s="52" t="s">
        <v>154</v>
      </c>
      <c r="C238" s="51" t="s">
        <v>247</v>
      </c>
      <c r="D238" s="52" t="s">
        <v>234</v>
      </c>
      <c r="E238" s="204"/>
      <c r="F238" s="205"/>
    </row>
    <row r="239" spans="1:6" ht="15.75" hidden="1">
      <c r="A239" s="53" t="s">
        <v>51</v>
      </c>
      <c r="B239" s="52" t="s">
        <v>154</v>
      </c>
      <c r="C239" s="51" t="s">
        <v>248</v>
      </c>
      <c r="D239" s="52"/>
      <c r="E239" s="204">
        <f>E240+E241</f>
        <v>0</v>
      </c>
      <c r="F239" s="205">
        <f>F240+F241</f>
        <v>0</v>
      </c>
    </row>
    <row r="240" spans="1:6" ht="78.75" hidden="1">
      <c r="A240" s="53" t="s">
        <v>214</v>
      </c>
      <c r="B240" s="52" t="s">
        <v>154</v>
      </c>
      <c r="C240" s="51" t="s">
        <v>248</v>
      </c>
      <c r="D240" s="52" t="s">
        <v>215</v>
      </c>
      <c r="E240" s="204"/>
      <c r="F240" s="205"/>
    </row>
    <row r="241" spans="1:6" ht="31.5" hidden="1">
      <c r="A241" s="54" t="s">
        <v>217</v>
      </c>
      <c r="B241" s="55" t="s">
        <v>154</v>
      </c>
      <c r="C241" s="51" t="s">
        <v>248</v>
      </c>
      <c r="D241" s="52" t="s">
        <v>216</v>
      </c>
      <c r="E241" s="211"/>
      <c r="F241" s="208"/>
    </row>
    <row r="242" spans="1:6" ht="15.75" hidden="1">
      <c r="A242" s="12" t="s">
        <v>157</v>
      </c>
      <c r="B242" s="13" t="s">
        <v>156</v>
      </c>
      <c r="C242" s="15"/>
      <c r="D242" s="60"/>
      <c r="E242" s="209">
        <f>E243+E247</f>
        <v>0</v>
      </c>
      <c r="F242" s="210">
        <f>F243+F247</f>
        <v>0</v>
      </c>
    </row>
    <row r="243" spans="1:6" ht="15.75" hidden="1">
      <c r="A243" s="16" t="s">
        <v>50</v>
      </c>
      <c r="B243" s="17" t="s">
        <v>158</v>
      </c>
      <c r="C243" s="20"/>
      <c r="D243" s="29"/>
      <c r="E243" s="204">
        <f aca="true" t="shared" si="8" ref="E243:F245">E244</f>
        <v>0</v>
      </c>
      <c r="F243" s="205">
        <f t="shared" si="8"/>
        <v>0</v>
      </c>
    </row>
    <row r="244" spans="1:6" s="4" customFormat="1" ht="63" hidden="1">
      <c r="A244" s="48" t="s">
        <v>63</v>
      </c>
      <c r="B244" s="49" t="s">
        <v>158</v>
      </c>
      <c r="C244" s="52" t="s">
        <v>244</v>
      </c>
      <c r="D244" s="216"/>
      <c r="E244" s="218">
        <f t="shared" si="8"/>
        <v>0</v>
      </c>
      <c r="F244" s="212">
        <f t="shared" si="8"/>
        <v>0</v>
      </c>
    </row>
    <row r="245" spans="1:6" s="96" customFormat="1" ht="21" customHeight="1" hidden="1">
      <c r="A245" s="48" t="s">
        <v>228</v>
      </c>
      <c r="B245" s="49" t="s">
        <v>158</v>
      </c>
      <c r="C245" s="52" t="s">
        <v>227</v>
      </c>
      <c r="D245" s="216"/>
      <c r="E245" s="204">
        <f t="shared" si="8"/>
        <v>0</v>
      </c>
      <c r="F245" s="205">
        <f t="shared" si="8"/>
        <v>0</v>
      </c>
    </row>
    <row r="246" spans="1:6" ht="31.5" hidden="1">
      <c r="A246" s="16" t="s">
        <v>217</v>
      </c>
      <c r="B246" s="49" t="s">
        <v>158</v>
      </c>
      <c r="C246" s="52" t="s">
        <v>227</v>
      </c>
      <c r="D246" s="216" t="s">
        <v>216</v>
      </c>
      <c r="E246" s="204"/>
      <c r="F246" s="205"/>
    </row>
    <row r="247" spans="1:6" ht="15.75" hidden="1">
      <c r="A247" s="16" t="s">
        <v>42</v>
      </c>
      <c r="B247" s="17" t="s">
        <v>159</v>
      </c>
      <c r="C247" s="20"/>
      <c r="D247" s="29"/>
      <c r="E247" s="204">
        <f aca="true" t="shared" si="9" ref="E247:F249">E248</f>
        <v>0</v>
      </c>
      <c r="F247" s="205">
        <f t="shared" si="9"/>
        <v>0</v>
      </c>
    </row>
    <row r="248" spans="1:6" ht="63" hidden="1">
      <c r="A248" s="48" t="s">
        <v>63</v>
      </c>
      <c r="B248" s="49" t="s">
        <v>159</v>
      </c>
      <c r="C248" s="52" t="s">
        <v>244</v>
      </c>
      <c r="D248" s="216"/>
      <c r="E248" s="204">
        <f t="shared" si="9"/>
        <v>0</v>
      </c>
      <c r="F248" s="205">
        <f t="shared" si="9"/>
        <v>0</v>
      </c>
    </row>
    <row r="249" spans="1:6" ht="31.5" hidden="1">
      <c r="A249" s="48" t="s">
        <v>229</v>
      </c>
      <c r="B249" s="49" t="s">
        <v>159</v>
      </c>
      <c r="C249" s="52" t="s">
        <v>230</v>
      </c>
      <c r="D249" s="216"/>
      <c r="E249" s="204">
        <f t="shared" si="9"/>
        <v>0</v>
      </c>
      <c r="F249" s="205">
        <f t="shared" si="9"/>
        <v>0</v>
      </c>
    </row>
    <row r="250" spans="1:6" ht="31.5" hidden="1">
      <c r="A250" s="207" t="s">
        <v>217</v>
      </c>
      <c r="B250" s="227" t="s">
        <v>159</v>
      </c>
      <c r="C250" s="55" t="s">
        <v>230</v>
      </c>
      <c r="D250" s="220" t="s">
        <v>216</v>
      </c>
      <c r="E250" s="211"/>
      <c r="F250" s="208"/>
    </row>
    <row r="251" spans="1:6" ht="63" hidden="1">
      <c r="A251" s="198" t="s">
        <v>52</v>
      </c>
      <c r="B251" s="199" t="s">
        <v>160</v>
      </c>
      <c r="C251" s="228"/>
      <c r="D251" s="229"/>
      <c r="E251" s="209">
        <f>E252+E256</f>
        <v>0</v>
      </c>
      <c r="F251" s="210">
        <f>F252+F256</f>
        <v>0</v>
      </c>
    </row>
    <row r="252" spans="1:6" ht="47.25" hidden="1">
      <c r="A252" s="48" t="s">
        <v>65</v>
      </c>
      <c r="B252" s="49" t="s">
        <v>165</v>
      </c>
      <c r="C252" s="51"/>
      <c r="D252" s="216"/>
      <c r="E252" s="204">
        <f aca="true" t="shared" si="10" ref="E252:F254">E253</f>
        <v>0</v>
      </c>
      <c r="F252" s="205">
        <f t="shared" si="10"/>
        <v>0</v>
      </c>
    </row>
    <row r="253" spans="1:6" ht="47.25" hidden="1">
      <c r="A253" s="48" t="s">
        <v>61</v>
      </c>
      <c r="B253" s="49" t="s">
        <v>165</v>
      </c>
      <c r="C253" s="51" t="s">
        <v>240</v>
      </c>
      <c r="D253" s="216"/>
      <c r="E253" s="204">
        <f t="shared" si="10"/>
        <v>0</v>
      </c>
      <c r="F253" s="205">
        <f t="shared" si="10"/>
        <v>0</v>
      </c>
    </row>
    <row r="254" spans="1:6" s="4" customFormat="1" ht="15.75" hidden="1">
      <c r="A254" s="48" t="s">
        <v>305</v>
      </c>
      <c r="B254" s="49" t="s">
        <v>165</v>
      </c>
      <c r="C254" s="51" t="s">
        <v>304</v>
      </c>
      <c r="D254" s="216"/>
      <c r="E254" s="218">
        <f t="shared" si="10"/>
        <v>0</v>
      </c>
      <c r="F254" s="212">
        <f t="shared" si="10"/>
        <v>0</v>
      </c>
    </row>
    <row r="255" spans="1:6" s="96" customFormat="1" ht="15.75" hidden="1">
      <c r="A255" s="48" t="s">
        <v>28</v>
      </c>
      <c r="B255" s="51" t="s">
        <v>165</v>
      </c>
      <c r="C255" s="52" t="s">
        <v>304</v>
      </c>
      <c r="D255" s="51" t="s">
        <v>245</v>
      </c>
      <c r="E255" s="205"/>
      <c r="F255" s="205"/>
    </row>
    <row r="256" spans="1:6" s="96" customFormat="1" ht="15.75" hidden="1">
      <c r="A256" s="48" t="s">
        <v>108</v>
      </c>
      <c r="B256" s="51" t="s">
        <v>104</v>
      </c>
      <c r="C256" s="52"/>
      <c r="D256" s="51"/>
      <c r="E256" s="205">
        <f aca="true" t="shared" si="11" ref="E256:F259">E257</f>
        <v>0</v>
      </c>
      <c r="F256" s="205">
        <f t="shared" si="11"/>
        <v>0</v>
      </c>
    </row>
    <row r="257" spans="1:6" s="96" customFormat="1" ht="63" hidden="1">
      <c r="A257" s="48" t="s">
        <v>8</v>
      </c>
      <c r="B257" s="51" t="s">
        <v>104</v>
      </c>
      <c r="C257" s="52" t="s">
        <v>5</v>
      </c>
      <c r="D257" s="51"/>
      <c r="E257" s="205">
        <f t="shared" si="11"/>
        <v>0</v>
      </c>
      <c r="F257" s="205">
        <f t="shared" si="11"/>
        <v>0</v>
      </c>
    </row>
    <row r="258" spans="1:6" s="96" customFormat="1" ht="31.5" hidden="1">
      <c r="A258" s="48" t="s">
        <v>106</v>
      </c>
      <c r="B258" s="51" t="s">
        <v>104</v>
      </c>
      <c r="C258" s="52" t="s">
        <v>10</v>
      </c>
      <c r="D258" s="51"/>
      <c r="E258" s="205">
        <f t="shared" si="11"/>
        <v>0</v>
      </c>
      <c r="F258" s="205">
        <f t="shared" si="11"/>
        <v>0</v>
      </c>
    </row>
    <row r="259" spans="1:6" s="96" customFormat="1" ht="15.75" hidden="1">
      <c r="A259" s="48" t="s">
        <v>105</v>
      </c>
      <c r="B259" s="51" t="s">
        <v>104</v>
      </c>
      <c r="C259" s="52" t="s">
        <v>107</v>
      </c>
      <c r="D259" s="51"/>
      <c r="E259" s="205">
        <f t="shared" si="11"/>
        <v>0</v>
      </c>
      <c r="F259" s="205">
        <f t="shared" si="11"/>
        <v>0</v>
      </c>
    </row>
    <row r="260" spans="1:6" s="96" customFormat="1" ht="15.75" hidden="1">
      <c r="A260" s="48" t="s">
        <v>28</v>
      </c>
      <c r="B260" s="51" t="s">
        <v>104</v>
      </c>
      <c r="C260" s="52" t="s">
        <v>107</v>
      </c>
      <c r="D260" s="51" t="s">
        <v>245</v>
      </c>
      <c r="E260" s="205"/>
      <c r="F260" s="205"/>
    </row>
    <row r="261" spans="1:6" s="4" customFormat="1" ht="15.75" hidden="1">
      <c r="A261" s="230" t="s">
        <v>617</v>
      </c>
      <c r="B261" s="231" t="s">
        <v>618</v>
      </c>
      <c r="C261" s="232" t="s">
        <v>619</v>
      </c>
      <c r="D261" s="231" t="s">
        <v>620</v>
      </c>
      <c r="E261" s="233"/>
      <c r="F261" s="234"/>
    </row>
    <row r="262" spans="1:7" s="47" customFormat="1" ht="15.75">
      <c r="A262" s="235" t="s">
        <v>45</v>
      </c>
      <c r="B262" s="236"/>
      <c r="C262" s="236"/>
      <c r="D262" s="236"/>
      <c r="E262" s="237">
        <f>E261+E251+E242+E234+E190+E179+E123+E105+E75+E64+E59+E12</f>
        <v>42870</v>
      </c>
      <c r="F262" s="238">
        <f>F261+F251+F242+F234+F190+F179+F123+F105+F75+F64+F59+F12</f>
        <v>42870</v>
      </c>
      <c r="G262" s="239"/>
    </row>
    <row r="263" spans="1:6" s="47" customFormat="1" ht="15.75">
      <c r="A263" s="240"/>
      <c r="B263" s="241"/>
      <c r="C263" s="241"/>
      <c r="D263" s="203"/>
      <c r="E263" s="242"/>
      <c r="F263" s="239"/>
    </row>
    <row r="264" spans="1:6" s="194" customFormat="1" ht="15.75" customHeight="1">
      <c r="A264" s="323" t="s">
        <v>738</v>
      </c>
      <c r="B264" s="323"/>
      <c r="C264" s="323"/>
      <c r="D264" s="323"/>
      <c r="E264" s="323"/>
      <c r="F264" s="323"/>
    </row>
    <row r="265" spans="2:7" ht="15.75">
      <c r="B265" s="243"/>
      <c r="C265" s="243"/>
      <c r="D265" s="244"/>
      <c r="E265" s="245"/>
      <c r="F265" s="81"/>
      <c r="G265" s="81"/>
    </row>
    <row r="266" spans="2:5" ht="15.75">
      <c r="B266" s="243"/>
      <c r="C266" s="243"/>
      <c r="D266" s="244"/>
      <c r="E266" s="81"/>
    </row>
    <row r="267" spans="2:5" ht="15.75">
      <c r="B267" s="243"/>
      <c r="C267" s="243"/>
      <c r="D267" s="244"/>
      <c r="E267" s="245"/>
    </row>
    <row r="268" spans="2:5" ht="15.75">
      <c r="B268" s="243"/>
      <c r="C268" s="243"/>
      <c r="D268" s="244"/>
      <c r="E268" s="245"/>
    </row>
    <row r="269" spans="2:5" ht="15.75">
      <c r="B269" s="243"/>
      <c r="C269" s="243"/>
      <c r="D269" s="244"/>
      <c r="E269" s="245"/>
    </row>
    <row r="270" spans="2:5" ht="15.75">
      <c r="B270" s="243"/>
      <c r="C270" s="243"/>
      <c r="D270" s="244"/>
      <c r="E270" s="245"/>
    </row>
    <row r="271" spans="2:5" ht="15.75">
      <c r="B271" s="243"/>
      <c r="C271" s="243"/>
      <c r="D271" s="244"/>
      <c r="E271" s="245"/>
    </row>
    <row r="272" spans="2:5" ht="15.75">
      <c r="B272" s="243"/>
      <c r="C272" s="243"/>
      <c r="D272" s="244"/>
      <c r="E272" s="245"/>
    </row>
    <row r="273" spans="2:5" ht="15.75">
      <c r="B273" s="243"/>
      <c r="C273" s="243"/>
      <c r="D273" s="244"/>
      <c r="E273" s="245"/>
    </row>
    <row r="274" spans="2:5" ht="15.75">
      <c r="B274" s="243"/>
      <c r="C274" s="243"/>
      <c r="D274" s="244"/>
      <c r="E274" s="245"/>
    </row>
    <row r="275" spans="2:5" ht="15.75">
      <c r="B275" s="243"/>
      <c r="C275" s="243"/>
      <c r="D275" s="244"/>
      <c r="E275" s="245"/>
    </row>
    <row r="276" spans="2:5" ht="15.75">
      <c r="B276" s="243"/>
      <c r="C276" s="243"/>
      <c r="D276" s="244"/>
      <c r="E276" s="245"/>
    </row>
    <row r="277" spans="2:5" ht="15.75">
      <c r="B277" s="243"/>
      <c r="C277" s="243"/>
      <c r="D277" s="244"/>
      <c r="E277" s="245"/>
    </row>
    <row r="278" spans="2:5" ht="15.75">
      <c r="B278" s="243"/>
      <c r="C278" s="243"/>
      <c r="D278" s="244"/>
      <c r="E278" s="245"/>
    </row>
    <row r="279" spans="2:5" ht="15.75">
      <c r="B279" s="243"/>
      <c r="C279" s="243"/>
      <c r="D279" s="244"/>
      <c r="E279" s="245"/>
    </row>
    <row r="280" spans="2:5" ht="15.75">
      <c r="B280" s="243"/>
      <c r="C280" s="243"/>
      <c r="D280" s="244"/>
      <c r="E280" s="245"/>
    </row>
    <row r="281" spans="2:5" ht="15.75">
      <c r="B281" s="243"/>
      <c r="C281" s="243"/>
      <c r="D281" s="244"/>
      <c r="E281" s="245"/>
    </row>
    <row r="282" spans="2:5" ht="15.75">
      <c r="B282" s="243"/>
      <c r="C282" s="243"/>
      <c r="D282" s="244"/>
      <c r="E282" s="245"/>
    </row>
    <row r="283" spans="2:5" ht="15.75">
      <c r="B283" s="243"/>
      <c r="C283" s="243"/>
      <c r="D283" s="244"/>
      <c r="E283" s="245"/>
    </row>
    <row r="284" spans="2:5" ht="15.75">
      <c r="B284" s="243"/>
      <c r="C284" s="243"/>
      <c r="D284" s="244"/>
      <c r="E284" s="245"/>
    </row>
    <row r="285" spans="2:5" ht="15.75">
      <c r="B285" s="243"/>
      <c r="C285" s="243"/>
      <c r="D285" s="244"/>
      <c r="E285" s="245"/>
    </row>
    <row r="286" spans="2:5" ht="15.75">
      <c r="B286" s="243"/>
      <c r="C286" s="243"/>
      <c r="D286" s="244"/>
      <c r="E286" s="245"/>
    </row>
    <row r="287" spans="2:5" ht="15.75">
      <c r="B287" s="243"/>
      <c r="C287" s="243"/>
      <c r="D287" s="244"/>
      <c r="E287" s="245"/>
    </row>
    <row r="288" spans="2:5" ht="15.75">
      <c r="B288" s="243"/>
      <c r="C288" s="243"/>
      <c r="D288" s="244"/>
      <c r="E288" s="245"/>
    </row>
    <row r="289" spans="2:5" ht="15.75">
      <c r="B289" s="243"/>
      <c r="C289" s="243"/>
      <c r="D289" s="244"/>
      <c r="E289" s="245"/>
    </row>
    <row r="290" spans="2:5" ht="15.75">
      <c r="B290" s="243"/>
      <c r="C290" s="243"/>
      <c r="D290" s="244"/>
      <c r="E290" s="245"/>
    </row>
    <row r="291" spans="2:5" ht="15.75">
      <c r="B291" s="243"/>
      <c r="C291" s="243"/>
      <c r="D291" s="244"/>
      <c r="E291" s="245"/>
    </row>
    <row r="292" spans="2:5" ht="15.75">
      <c r="B292" s="243"/>
      <c r="C292" s="243"/>
      <c r="D292" s="244"/>
      <c r="E292" s="245"/>
    </row>
    <row r="293" spans="2:5" ht="15.75">
      <c r="B293" s="243"/>
      <c r="C293" s="243"/>
      <c r="D293" s="244"/>
      <c r="E293" s="245"/>
    </row>
    <row r="294" spans="2:5" ht="15.75">
      <c r="B294" s="243"/>
      <c r="C294" s="243"/>
      <c r="D294" s="244"/>
      <c r="E294" s="245"/>
    </row>
    <row r="295" spans="2:5" ht="15.75">
      <c r="B295" s="243"/>
      <c r="C295" s="243"/>
      <c r="D295" s="244"/>
      <c r="E295" s="245"/>
    </row>
    <row r="296" spans="2:5" ht="15.75">
      <c r="B296" s="243"/>
      <c r="C296" s="243"/>
      <c r="D296" s="244"/>
      <c r="E296" s="245"/>
    </row>
    <row r="297" spans="2:5" ht="15.75">
      <c r="B297" s="243"/>
      <c r="C297" s="243"/>
      <c r="D297" s="244"/>
      <c r="E297" s="245"/>
    </row>
    <row r="298" spans="2:5" ht="15.75">
      <c r="B298" s="243"/>
      <c r="C298" s="243"/>
      <c r="D298" s="244"/>
      <c r="E298" s="245"/>
    </row>
    <row r="299" spans="2:5" ht="15.75">
      <c r="B299" s="243"/>
      <c r="C299" s="243"/>
      <c r="D299" s="244"/>
      <c r="E299" s="245"/>
    </row>
    <row r="300" spans="2:5" ht="15.75">
      <c r="B300" s="243"/>
      <c r="C300" s="243"/>
      <c r="D300" s="244"/>
      <c r="E300" s="245"/>
    </row>
    <row r="301" spans="2:5" ht="15.75">
      <c r="B301" s="243"/>
      <c r="C301" s="243"/>
      <c r="D301" s="244"/>
      <c r="E301" s="245"/>
    </row>
    <row r="302" ht="15.75">
      <c r="E302" s="245"/>
    </row>
    <row r="303" ht="15.75">
      <c r="E303" s="245"/>
    </row>
    <row r="304" ht="15.75">
      <c r="E304" s="245"/>
    </row>
    <row r="305" ht="15.75">
      <c r="E305" s="245"/>
    </row>
    <row r="306" ht="15.75">
      <c r="E306" s="245"/>
    </row>
    <row r="307" ht="15.75">
      <c r="E307" s="245"/>
    </row>
    <row r="308" ht="15.75">
      <c r="E308" s="245"/>
    </row>
    <row r="309" ht="15.75">
      <c r="E309" s="245"/>
    </row>
    <row r="310" ht="15.75">
      <c r="E310" s="245"/>
    </row>
    <row r="311" ht="15.75">
      <c r="E311" s="245"/>
    </row>
    <row r="312" ht="15.75">
      <c r="E312" s="245"/>
    </row>
    <row r="313" ht="15.75">
      <c r="E313" s="245"/>
    </row>
    <row r="314" ht="15.75">
      <c r="E314" s="245"/>
    </row>
    <row r="315" ht="15.75">
      <c r="E315" s="245"/>
    </row>
    <row r="316" ht="15.75">
      <c r="E316" s="245"/>
    </row>
    <row r="317" ht="15.75">
      <c r="E317" s="245"/>
    </row>
    <row r="318" ht="15.75">
      <c r="E318" s="245"/>
    </row>
    <row r="319" ht="15.75">
      <c r="E319" s="245"/>
    </row>
    <row r="320" ht="15.75">
      <c r="E320" s="245"/>
    </row>
    <row r="321" ht="15.75">
      <c r="E321" s="245"/>
    </row>
    <row r="322" ht="15.75">
      <c r="E322" s="245"/>
    </row>
    <row r="323" ht="15.75">
      <c r="E323" s="245"/>
    </row>
    <row r="324" ht="15.75">
      <c r="E324" s="245"/>
    </row>
    <row r="325" ht="15.75">
      <c r="E325" s="245"/>
    </row>
    <row r="326" ht="15.75">
      <c r="E326" s="245"/>
    </row>
    <row r="327" ht="15.75">
      <c r="E327" s="245"/>
    </row>
    <row r="328" ht="15.75">
      <c r="E328" s="245"/>
    </row>
    <row r="329" ht="15.75">
      <c r="E329" s="245"/>
    </row>
    <row r="330" ht="15.75">
      <c r="E330" s="245"/>
    </row>
    <row r="331" ht="15.75">
      <c r="E331" s="245"/>
    </row>
    <row r="332" ht="15.75">
      <c r="E332" s="245"/>
    </row>
    <row r="333" ht="15.75">
      <c r="E333" s="245"/>
    </row>
    <row r="334" ht="15.75">
      <c r="E334" s="245"/>
    </row>
    <row r="335" ht="15.75">
      <c r="E335" s="245"/>
    </row>
    <row r="336" ht="15.75">
      <c r="E336" s="245"/>
    </row>
    <row r="337" ht="15.75">
      <c r="E337" s="245"/>
    </row>
    <row r="338" ht="15.75">
      <c r="E338" s="245"/>
    </row>
    <row r="339" ht="15.75">
      <c r="E339" s="245"/>
    </row>
    <row r="340" ht="15.75">
      <c r="E340" s="245"/>
    </row>
    <row r="341" ht="15.75">
      <c r="E341" s="245"/>
    </row>
    <row r="342" ht="15.75">
      <c r="E342" s="245"/>
    </row>
    <row r="343" ht="15.75">
      <c r="E343" s="245"/>
    </row>
    <row r="344" ht="15.75">
      <c r="E344" s="245"/>
    </row>
    <row r="345" ht="15.75">
      <c r="E345" s="245"/>
    </row>
    <row r="346" ht="15.75">
      <c r="E346" s="245"/>
    </row>
    <row r="347" ht="15.75">
      <c r="E347" s="245"/>
    </row>
    <row r="348" ht="15.75">
      <c r="E348" s="245"/>
    </row>
    <row r="349" ht="15.75">
      <c r="E349" s="245"/>
    </row>
    <row r="350" ht="15.75">
      <c r="E350" s="245"/>
    </row>
    <row r="351" ht="15.75">
      <c r="E351" s="245"/>
    </row>
    <row r="352" ht="15.75">
      <c r="E352" s="245"/>
    </row>
    <row r="353" ht="15.75">
      <c r="E353" s="245"/>
    </row>
    <row r="354" ht="15.75">
      <c r="E354" s="245"/>
    </row>
    <row r="355" ht="15.75">
      <c r="E355" s="245"/>
    </row>
    <row r="356" ht="15.75">
      <c r="E356" s="245"/>
    </row>
    <row r="357" ht="15.75">
      <c r="E357" s="245"/>
    </row>
    <row r="358" ht="15.75">
      <c r="E358" s="245"/>
    </row>
    <row r="359" ht="15.75">
      <c r="E359" s="245"/>
    </row>
    <row r="360" ht="15.75">
      <c r="E360" s="245"/>
    </row>
    <row r="361" ht="15.75">
      <c r="E361" s="245"/>
    </row>
    <row r="362" ht="15.75">
      <c r="E362" s="245"/>
    </row>
    <row r="363" ht="15.75">
      <c r="E363" s="245"/>
    </row>
    <row r="364" ht="15.75">
      <c r="E364" s="245"/>
    </row>
    <row r="365" ht="15.75">
      <c r="E365" s="245"/>
    </row>
    <row r="366" ht="15.75">
      <c r="E366" s="245"/>
    </row>
    <row r="367" ht="15.75">
      <c r="E367" s="245"/>
    </row>
    <row r="368" ht="15.75">
      <c r="E368" s="245"/>
    </row>
    <row r="369" ht="15.75">
      <c r="E369" s="245"/>
    </row>
    <row r="370" ht="15.75">
      <c r="E370" s="245"/>
    </row>
    <row r="371" ht="15.75">
      <c r="E371" s="245"/>
    </row>
    <row r="372" ht="15.75">
      <c r="E372" s="245"/>
    </row>
    <row r="373" ht="15.75">
      <c r="E373" s="245"/>
    </row>
    <row r="374" ht="15.75">
      <c r="E374" s="245"/>
    </row>
    <row r="375" ht="15.75">
      <c r="E375" s="245"/>
    </row>
    <row r="376" ht="15.75">
      <c r="E376" s="245"/>
    </row>
    <row r="377" ht="15.75">
      <c r="E377" s="245"/>
    </row>
    <row r="378" ht="15.75">
      <c r="E378" s="245"/>
    </row>
    <row r="379" ht="15.75">
      <c r="E379" s="245"/>
    </row>
    <row r="380" ht="15.75">
      <c r="E380" s="245"/>
    </row>
    <row r="381" ht="15.75">
      <c r="E381" s="245"/>
    </row>
    <row r="382" ht="15.75">
      <c r="E382" s="245"/>
    </row>
    <row r="383" ht="15.75">
      <c r="E383" s="245"/>
    </row>
    <row r="384" ht="15.75">
      <c r="E384" s="245"/>
    </row>
    <row r="385" ht="15.75">
      <c r="E385" s="245"/>
    </row>
    <row r="386" ht="15.75">
      <c r="E386" s="245"/>
    </row>
    <row r="387" ht="15.75">
      <c r="E387" s="245"/>
    </row>
    <row r="388" ht="15.75">
      <c r="E388" s="245"/>
    </row>
    <row r="389" ht="15.75">
      <c r="E389" s="245"/>
    </row>
    <row r="390" ht="15.75">
      <c r="E390" s="245"/>
    </row>
    <row r="391" ht="15.75">
      <c r="E391" s="245"/>
    </row>
    <row r="392" ht="15.75">
      <c r="E392" s="245"/>
    </row>
    <row r="393" ht="15.75">
      <c r="E393" s="245"/>
    </row>
    <row r="394" ht="15.75">
      <c r="E394" s="245"/>
    </row>
    <row r="395" ht="15.75">
      <c r="E395" s="245"/>
    </row>
    <row r="396" ht="15.75">
      <c r="E396" s="245"/>
    </row>
    <row r="397" ht="15.75">
      <c r="E397" s="245"/>
    </row>
    <row r="398" ht="15.75">
      <c r="E398" s="245"/>
    </row>
    <row r="399" ht="15.75">
      <c r="E399" s="245"/>
    </row>
    <row r="400" ht="15.75">
      <c r="E400" s="245"/>
    </row>
    <row r="401" ht="15.75">
      <c r="E401" s="245"/>
    </row>
    <row r="402" ht="15.75">
      <c r="E402" s="245"/>
    </row>
    <row r="403" ht="15.75">
      <c r="E403" s="245"/>
    </row>
    <row r="404" ht="15.75">
      <c r="E404" s="245"/>
    </row>
    <row r="405" ht="15.75">
      <c r="E405" s="245"/>
    </row>
    <row r="406" ht="15.75">
      <c r="E406" s="245"/>
    </row>
    <row r="407" ht="15.75">
      <c r="E407" s="245"/>
    </row>
    <row r="408" ht="15.75">
      <c r="E408" s="245"/>
    </row>
    <row r="409" ht="15.75">
      <c r="E409" s="245"/>
    </row>
    <row r="410" ht="15.75">
      <c r="E410" s="245"/>
    </row>
    <row r="411" ht="15.75">
      <c r="E411" s="245"/>
    </row>
    <row r="412" ht="15.75">
      <c r="E412" s="245"/>
    </row>
    <row r="413" ht="15.75">
      <c r="E413" s="245"/>
    </row>
    <row r="414" ht="15.75">
      <c r="E414" s="245"/>
    </row>
    <row r="415" ht="15.75">
      <c r="E415" s="245"/>
    </row>
    <row r="416" ht="15.75">
      <c r="E416" s="245"/>
    </row>
    <row r="417" ht="15.75">
      <c r="E417" s="245"/>
    </row>
    <row r="418" ht="15.75">
      <c r="E418" s="245"/>
    </row>
    <row r="419" ht="15.75">
      <c r="E419" s="245"/>
    </row>
    <row r="420" ht="15.75">
      <c r="E420" s="245"/>
    </row>
    <row r="421" ht="15.75">
      <c r="E421" s="245"/>
    </row>
    <row r="422" ht="15.75">
      <c r="E422" s="245"/>
    </row>
    <row r="423" ht="15.75">
      <c r="E423" s="245"/>
    </row>
    <row r="424" ht="15.75">
      <c r="E424" s="245"/>
    </row>
    <row r="425" ht="15.75">
      <c r="E425" s="245"/>
    </row>
    <row r="426" ht="15.75">
      <c r="E426" s="245"/>
    </row>
    <row r="427" ht="15.75">
      <c r="E427" s="245"/>
    </row>
    <row r="428" ht="15.75">
      <c r="E428" s="245"/>
    </row>
    <row r="429" ht="15.75">
      <c r="E429" s="245"/>
    </row>
    <row r="430" ht="15.75">
      <c r="E430" s="245"/>
    </row>
    <row r="431" ht="15.75">
      <c r="E431" s="245"/>
    </row>
    <row r="432" ht="15.75">
      <c r="E432" s="245"/>
    </row>
    <row r="433" ht="15.75">
      <c r="E433" s="245"/>
    </row>
    <row r="434" ht="15.75">
      <c r="E434" s="245"/>
    </row>
    <row r="435" ht="15.75">
      <c r="E435" s="245"/>
    </row>
    <row r="436" ht="15.75">
      <c r="E436" s="245"/>
    </row>
    <row r="437" ht="15.75">
      <c r="E437" s="245"/>
    </row>
    <row r="438" ht="15.75">
      <c r="E438" s="245"/>
    </row>
    <row r="439" ht="15.75">
      <c r="E439" s="245"/>
    </row>
    <row r="440" ht="15.75">
      <c r="E440" s="245"/>
    </row>
    <row r="441" ht="15.75">
      <c r="E441" s="245"/>
    </row>
    <row r="442" ht="15.75">
      <c r="E442" s="245"/>
    </row>
    <row r="443" ht="15.75">
      <c r="E443" s="245"/>
    </row>
    <row r="444" ht="15.75">
      <c r="E444" s="245"/>
    </row>
    <row r="445" ht="15.75">
      <c r="E445" s="245"/>
    </row>
    <row r="446" ht="15.75">
      <c r="E446" s="245"/>
    </row>
    <row r="447" ht="15.75">
      <c r="E447" s="245"/>
    </row>
    <row r="448" ht="15.75">
      <c r="E448" s="245"/>
    </row>
    <row r="449" ht="15.75">
      <c r="E449" s="245"/>
    </row>
    <row r="450" ht="15.75">
      <c r="E450" s="245"/>
    </row>
    <row r="451" ht="15.75">
      <c r="E451" s="245"/>
    </row>
    <row r="452" ht="15.75">
      <c r="E452" s="245"/>
    </row>
    <row r="453" ht="15.75">
      <c r="E453" s="245"/>
    </row>
    <row r="454" ht="15.75">
      <c r="E454" s="245"/>
    </row>
    <row r="455" ht="15.75">
      <c r="E455" s="245"/>
    </row>
    <row r="456" ht="15.75">
      <c r="E456" s="245"/>
    </row>
    <row r="457" ht="15.75">
      <c r="E457" s="245"/>
    </row>
    <row r="458" ht="15.75">
      <c r="E458" s="245"/>
    </row>
    <row r="459" ht="15.75">
      <c r="E459" s="245"/>
    </row>
    <row r="460" ht="15.75">
      <c r="E460" s="245"/>
    </row>
    <row r="461" ht="15.75">
      <c r="E461" s="245"/>
    </row>
    <row r="462" ht="15.75">
      <c r="E462" s="245"/>
    </row>
    <row r="463" ht="15.75">
      <c r="E463" s="245"/>
    </row>
    <row r="464" ht="15.75">
      <c r="E464" s="245"/>
    </row>
    <row r="465" ht="15.75">
      <c r="E465" s="245"/>
    </row>
    <row r="466" ht="15.75">
      <c r="E466" s="245"/>
    </row>
    <row r="467" ht="15.75">
      <c r="E467" s="245"/>
    </row>
    <row r="468" ht="15.75">
      <c r="E468" s="245"/>
    </row>
    <row r="469" ht="15.75">
      <c r="E469" s="245"/>
    </row>
    <row r="470" ht="15.75">
      <c r="E470" s="245"/>
    </row>
    <row r="471" ht="15.75">
      <c r="E471" s="245"/>
    </row>
    <row r="472" ht="15.75">
      <c r="E472" s="245"/>
    </row>
    <row r="473" ht="15.75">
      <c r="E473" s="245"/>
    </row>
    <row r="474" ht="15.75">
      <c r="E474" s="245"/>
    </row>
    <row r="475" ht="15.75">
      <c r="E475" s="245"/>
    </row>
    <row r="476" ht="15.75">
      <c r="E476" s="245"/>
    </row>
    <row r="477" ht="15.75">
      <c r="E477" s="245"/>
    </row>
    <row r="478" ht="15.75">
      <c r="E478" s="245"/>
    </row>
    <row r="479" ht="15.75">
      <c r="E479" s="245"/>
    </row>
    <row r="480" ht="15.75">
      <c r="E480" s="245"/>
    </row>
    <row r="481" ht="15.75">
      <c r="E481" s="245"/>
    </row>
    <row r="482" ht="15.75">
      <c r="E482" s="245"/>
    </row>
    <row r="483" ht="15.75">
      <c r="E483" s="245"/>
    </row>
    <row r="484" ht="15.75">
      <c r="E484" s="245"/>
    </row>
    <row r="485" ht="15.75">
      <c r="E485" s="245"/>
    </row>
    <row r="486" ht="15.75">
      <c r="E486" s="245"/>
    </row>
    <row r="487" ht="15.75">
      <c r="E487" s="245"/>
    </row>
    <row r="488" ht="15.75">
      <c r="E488" s="245"/>
    </row>
    <row r="489" ht="15.75">
      <c r="E489" s="245"/>
    </row>
    <row r="490" ht="15.75">
      <c r="E490" s="245"/>
    </row>
    <row r="491" ht="15.75">
      <c r="E491" s="245"/>
    </row>
    <row r="492" ht="15.75">
      <c r="E492" s="245"/>
    </row>
    <row r="493" ht="15.75">
      <c r="E493" s="245"/>
    </row>
    <row r="494" ht="15.75">
      <c r="E494" s="245"/>
    </row>
    <row r="495" ht="15.75">
      <c r="E495" s="245"/>
    </row>
    <row r="496" ht="15.75">
      <c r="E496" s="245"/>
    </row>
    <row r="497" ht="15.75">
      <c r="E497" s="245"/>
    </row>
    <row r="498" ht="15.75">
      <c r="E498" s="245"/>
    </row>
    <row r="499" ht="15.75">
      <c r="E499" s="245"/>
    </row>
    <row r="500" ht="15.75">
      <c r="E500" s="245"/>
    </row>
    <row r="501" ht="15.75">
      <c r="E501" s="245"/>
    </row>
    <row r="502" ht="15.75">
      <c r="E502" s="245"/>
    </row>
    <row r="503" ht="15.75">
      <c r="E503" s="245"/>
    </row>
    <row r="504" ht="15.75">
      <c r="E504" s="245"/>
    </row>
    <row r="505" ht="15.75">
      <c r="E505" s="245"/>
    </row>
    <row r="506" ht="15.75">
      <c r="E506" s="245"/>
    </row>
    <row r="507" ht="15.75">
      <c r="E507" s="245"/>
    </row>
    <row r="508" ht="15.75">
      <c r="E508" s="245"/>
    </row>
    <row r="509" ht="15.75">
      <c r="E509" s="245"/>
    </row>
    <row r="510" ht="15.75">
      <c r="E510" s="245"/>
    </row>
    <row r="511" ht="15.75">
      <c r="E511" s="245"/>
    </row>
    <row r="512" ht="15.75">
      <c r="E512" s="245"/>
    </row>
    <row r="513" ht="15.75">
      <c r="E513" s="245"/>
    </row>
    <row r="514" ht="15.75">
      <c r="E514" s="245"/>
    </row>
    <row r="515" ht="15.75">
      <c r="E515" s="245"/>
    </row>
    <row r="516" ht="15.75">
      <c r="E516" s="245"/>
    </row>
    <row r="517" ht="15.75">
      <c r="E517" s="245"/>
    </row>
    <row r="518" ht="15.75">
      <c r="E518" s="245"/>
    </row>
    <row r="519" ht="15.75">
      <c r="E519" s="245"/>
    </row>
    <row r="520" ht="15.75">
      <c r="E520" s="245"/>
    </row>
    <row r="521" ht="15.75">
      <c r="E521" s="245"/>
    </row>
    <row r="522" ht="15.75">
      <c r="E522" s="245"/>
    </row>
    <row r="523" ht="15.75">
      <c r="E523" s="245"/>
    </row>
    <row r="524" ht="15.75">
      <c r="E524" s="245"/>
    </row>
    <row r="525" ht="15.75">
      <c r="E525" s="245"/>
    </row>
    <row r="526" ht="15.75">
      <c r="E526" s="245"/>
    </row>
    <row r="527" ht="15.75">
      <c r="E527" s="245"/>
    </row>
    <row r="528" ht="15.75">
      <c r="E528" s="245"/>
    </row>
    <row r="529" ht="15.75">
      <c r="E529" s="245"/>
    </row>
    <row r="530" ht="15.75">
      <c r="E530" s="245"/>
    </row>
    <row r="531" ht="15.75">
      <c r="E531" s="245"/>
    </row>
    <row r="532" ht="15.75">
      <c r="E532" s="245"/>
    </row>
  </sheetData>
  <sheetProtection/>
  <mergeCells count="11">
    <mergeCell ref="A8:F8"/>
    <mergeCell ref="A7:F7"/>
    <mergeCell ref="D9:F9"/>
    <mergeCell ref="H129:K129"/>
    <mergeCell ref="A264:F264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8"/>
  <sheetViews>
    <sheetView zoomScale="85" zoomScaleNormal="85" zoomScalePageLayoutView="0" workbookViewId="0" topLeftCell="A222">
      <selection activeCell="A240" sqref="A240:D240"/>
    </sheetView>
  </sheetViews>
  <sheetFormatPr defaultColWidth="9.00390625" defaultRowHeight="12.75"/>
  <cols>
    <col min="1" max="1" width="91.375" style="1" customWidth="1"/>
    <col min="2" max="2" width="9.25390625" style="6" customWidth="1"/>
    <col min="3" max="3" width="4.75390625" style="6" customWidth="1"/>
    <col min="4" max="4" width="12.625" style="32" customWidth="1"/>
    <col min="5" max="5" width="13.875" style="1" hidden="1" customWidth="1"/>
    <col min="6" max="6" width="12.875" style="1" hidden="1" customWidth="1"/>
    <col min="7" max="7" width="12.75390625" style="1" hidden="1" customWidth="1"/>
    <col min="8" max="16384" width="9.125" style="1" customWidth="1"/>
  </cols>
  <sheetData>
    <row r="1" spans="1:4" ht="15.75" customHeight="1">
      <c r="A1" s="324" t="s">
        <v>600</v>
      </c>
      <c r="B1" s="324"/>
      <c r="C1" s="324"/>
      <c r="D1" s="324"/>
    </row>
    <row r="2" spans="1:4" ht="15.75" customHeight="1">
      <c r="A2" s="324" t="s">
        <v>91</v>
      </c>
      <c r="B2" s="324"/>
      <c r="C2" s="324"/>
      <c r="D2" s="324"/>
    </row>
    <row r="3" spans="1:4" ht="15.75" customHeight="1">
      <c r="A3" s="324" t="s">
        <v>92</v>
      </c>
      <c r="B3" s="324"/>
      <c r="C3" s="324"/>
      <c r="D3" s="324"/>
    </row>
    <row r="4" spans="1:4" ht="15.75" customHeight="1">
      <c r="A4" s="324" t="s">
        <v>89</v>
      </c>
      <c r="B4" s="324"/>
      <c r="C4" s="324"/>
      <c r="D4" s="324"/>
    </row>
    <row r="5" spans="1:4" ht="15.75" customHeight="1">
      <c r="A5" s="324" t="s">
        <v>739</v>
      </c>
      <c r="B5" s="324"/>
      <c r="C5" s="324"/>
      <c r="D5" s="324"/>
    </row>
    <row r="7" spans="1:4" ht="72" customHeight="1">
      <c r="A7" s="331" t="s">
        <v>685</v>
      </c>
      <c r="B7" s="331"/>
      <c r="C7" s="331"/>
      <c r="D7" s="331"/>
    </row>
    <row r="8" spans="1:4" ht="15.75">
      <c r="A8" s="331" t="s">
        <v>684</v>
      </c>
      <c r="B8" s="331"/>
      <c r="C8" s="331"/>
      <c r="D8" s="331"/>
    </row>
    <row r="9" spans="3:4" ht="16.5" thickBot="1">
      <c r="C9" s="330" t="s">
        <v>90</v>
      </c>
      <c r="D9" s="330"/>
    </row>
    <row r="10" spans="1:7" s="2" customFormat="1" ht="31.5">
      <c r="A10" s="61" t="s">
        <v>46</v>
      </c>
      <c r="B10" s="9" t="s">
        <v>167</v>
      </c>
      <c r="C10" s="62" t="s">
        <v>168</v>
      </c>
      <c r="D10" s="163" t="s">
        <v>33</v>
      </c>
      <c r="E10" s="101" t="s">
        <v>313</v>
      </c>
      <c r="F10" s="101" t="s">
        <v>314</v>
      </c>
      <c r="G10" s="101" t="s">
        <v>312</v>
      </c>
    </row>
    <row r="11" spans="1:7" s="2" customFormat="1" ht="16.5" thickBot="1">
      <c r="A11" s="63">
        <v>1</v>
      </c>
      <c r="B11" s="64">
        <v>2</v>
      </c>
      <c r="C11" s="65">
        <v>3</v>
      </c>
      <c r="D11" s="164">
        <v>4</v>
      </c>
      <c r="E11" s="101"/>
      <c r="F11" s="101"/>
      <c r="G11" s="101"/>
    </row>
    <row r="12" spans="1:7" s="2" customFormat="1" ht="15.75">
      <c r="A12" s="66" t="s">
        <v>278</v>
      </c>
      <c r="B12" s="67"/>
      <c r="C12" s="67"/>
      <c r="D12" s="105">
        <f>D13+D53+D62+D67+D74+D86+D106+D109+D120+D133+D139+D168+D187+D197+D152+D203+D236</f>
        <v>101563.996</v>
      </c>
      <c r="E12" s="105">
        <f>E13+E53+E62+E67+E74+E86+E106+E109+E120+E133+E139+E168+E187+E197+E152+E203+E236</f>
        <v>5350</v>
      </c>
      <c r="F12" s="105">
        <f>F13+F53+F62+F67+F74+F86+F106+F109+F120+F133+F139+F168+F187+F197+F152+F203+F236</f>
        <v>96213.996</v>
      </c>
      <c r="G12" s="105">
        <f>G13+G53+G62+G67+G74+G86+G106+G109+G120+G133+G139+G168+G187+G197+G152+G203+G236</f>
        <v>0</v>
      </c>
    </row>
    <row r="13" spans="1:7" s="4" customFormat="1" ht="42" customHeight="1">
      <c r="A13" s="35" t="s">
        <v>60</v>
      </c>
      <c r="B13" s="15" t="s">
        <v>264</v>
      </c>
      <c r="C13" s="18"/>
      <c r="D13" s="106">
        <f>D18+D34+D21+D23+D25+D28+D31+D36+D39+D14+D45+D47+D49+D51+D43</f>
        <v>3100</v>
      </c>
      <c r="E13" s="102">
        <f>E18+E34+E21+E23+E25+E28+E31+E36+E39+E14+E45+E47+E49+E51+E43</f>
        <v>3100</v>
      </c>
      <c r="F13" s="102">
        <f>F18+F34+F21+F23+F25+F28+F31+F36+F39+F14+F45+F47+F49+F51+F43</f>
        <v>0</v>
      </c>
      <c r="G13" s="102">
        <f>G18+G34+G21+G23+G25+G28+G31+G36+G39+G14+G45+G47+G49+G51+G43</f>
        <v>0</v>
      </c>
    </row>
    <row r="14" spans="1:7" s="4" customFormat="1" ht="15.75" hidden="1">
      <c r="A14" s="31" t="s">
        <v>171</v>
      </c>
      <c r="B14" s="20" t="s">
        <v>57</v>
      </c>
      <c r="C14" s="17"/>
      <c r="D14" s="107">
        <f>D15+D16+D17</f>
        <v>0</v>
      </c>
      <c r="E14" s="103"/>
      <c r="F14" s="103"/>
      <c r="G14" s="103"/>
    </row>
    <row r="15" spans="1:7" s="4" customFormat="1" ht="47.25" hidden="1">
      <c r="A15" s="31" t="s">
        <v>214</v>
      </c>
      <c r="B15" s="20" t="s">
        <v>57</v>
      </c>
      <c r="C15" s="17" t="s">
        <v>215</v>
      </c>
      <c r="D15" s="107"/>
      <c r="E15" s="103"/>
      <c r="F15" s="103"/>
      <c r="G15" s="103"/>
    </row>
    <row r="16" spans="1:7" s="4" customFormat="1" ht="15.75" hidden="1">
      <c r="A16" s="31" t="s">
        <v>217</v>
      </c>
      <c r="B16" s="20" t="s">
        <v>57</v>
      </c>
      <c r="C16" s="17" t="s">
        <v>216</v>
      </c>
      <c r="D16" s="107"/>
      <c r="E16" s="103"/>
      <c r="F16" s="103"/>
      <c r="G16" s="103"/>
    </row>
    <row r="17" spans="1:7" s="4" customFormat="1" ht="15.75" hidden="1">
      <c r="A17" s="31" t="s">
        <v>218</v>
      </c>
      <c r="B17" s="20" t="s">
        <v>57</v>
      </c>
      <c r="C17" s="17" t="s">
        <v>219</v>
      </c>
      <c r="D17" s="107"/>
      <c r="E17" s="103"/>
      <c r="F17" s="103"/>
      <c r="G17" s="103"/>
    </row>
    <row r="18" spans="1:7" ht="21" customHeight="1" hidden="1">
      <c r="A18" s="31" t="s">
        <v>49</v>
      </c>
      <c r="B18" s="20" t="s">
        <v>236</v>
      </c>
      <c r="C18" s="7"/>
      <c r="D18" s="107">
        <f>D19+D20</f>
        <v>0</v>
      </c>
      <c r="E18" s="101">
        <f>E19+E20</f>
        <v>0</v>
      </c>
      <c r="F18" s="101">
        <f>F19+F20</f>
        <v>0</v>
      </c>
      <c r="G18" s="101">
        <f>G19+G20</f>
        <v>0</v>
      </c>
    </row>
    <row r="19" spans="1:7" ht="21" customHeight="1" hidden="1">
      <c r="A19" s="31" t="s">
        <v>250</v>
      </c>
      <c r="B19" s="20" t="s">
        <v>236</v>
      </c>
      <c r="C19" s="17" t="s">
        <v>249</v>
      </c>
      <c r="D19" s="107"/>
      <c r="E19" s="101"/>
      <c r="F19" s="104"/>
      <c r="G19" s="104"/>
    </row>
    <row r="20" spans="1:7" ht="36.75" customHeight="1" hidden="1">
      <c r="A20" s="31" t="s">
        <v>233</v>
      </c>
      <c r="B20" s="20" t="s">
        <v>236</v>
      </c>
      <c r="C20" s="7" t="s">
        <v>234</v>
      </c>
      <c r="D20" s="107"/>
      <c r="E20" s="104"/>
      <c r="F20" s="104"/>
      <c r="G20" s="104"/>
    </row>
    <row r="21" spans="1:7" ht="24.75" customHeight="1">
      <c r="A21" s="31" t="s">
        <v>238</v>
      </c>
      <c r="B21" s="20" t="s">
        <v>237</v>
      </c>
      <c r="C21" s="7"/>
      <c r="D21" s="107">
        <f>D22</f>
        <v>3100</v>
      </c>
      <c r="E21" s="101">
        <f>E22</f>
        <v>3100</v>
      </c>
      <c r="F21" s="101">
        <f>F22</f>
        <v>0</v>
      </c>
      <c r="G21" s="101">
        <f>G22</f>
        <v>0</v>
      </c>
    </row>
    <row r="22" spans="1:7" ht="40.5" customHeight="1">
      <c r="A22" s="31" t="s">
        <v>233</v>
      </c>
      <c r="B22" s="20" t="s">
        <v>237</v>
      </c>
      <c r="C22" s="7" t="s">
        <v>234</v>
      </c>
      <c r="D22" s="107">
        <v>3100</v>
      </c>
      <c r="E22" s="104">
        <v>3100</v>
      </c>
      <c r="F22" s="104"/>
      <c r="G22" s="104"/>
    </row>
    <row r="23" spans="1:7" ht="24" customHeight="1" hidden="1">
      <c r="A23" s="31" t="s">
        <v>47</v>
      </c>
      <c r="B23" s="20" t="s">
        <v>239</v>
      </c>
      <c r="C23" s="7"/>
      <c r="D23" s="107">
        <f>D24</f>
        <v>0</v>
      </c>
      <c r="E23" s="101">
        <f>E24</f>
        <v>0</v>
      </c>
      <c r="F23" s="101">
        <f>F24</f>
        <v>0</v>
      </c>
      <c r="G23" s="101">
        <f>G24</f>
        <v>0</v>
      </c>
    </row>
    <row r="24" spans="1:7" ht="42.75" customHeight="1" hidden="1">
      <c r="A24" s="31" t="s">
        <v>233</v>
      </c>
      <c r="B24" s="20" t="s">
        <v>239</v>
      </c>
      <c r="C24" s="7" t="s">
        <v>234</v>
      </c>
      <c r="D24" s="107"/>
      <c r="E24" s="104"/>
      <c r="F24" s="104"/>
      <c r="G24" s="104"/>
    </row>
    <row r="25" spans="1:7" ht="57.75" customHeight="1">
      <c r="A25" s="31" t="s">
        <v>297</v>
      </c>
      <c r="B25" s="20" t="s">
        <v>296</v>
      </c>
      <c r="C25" s="7"/>
      <c r="D25" s="107">
        <f>D27+D26</f>
        <v>0</v>
      </c>
      <c r="E25" s="107">
        <f>E27+E26</f>
        <v>0</v>
      </c>
      <c r="F25" s="107">
        <f>F27+F26</f>
        <v>0</v>
      </c>
      <c r="G25" s="107">
        <f>G27+G26</f>
        <v>0</v>
      </c>
    </row>
    <row r="26" spans="1:7" s="96" customFormat="1" ht="15.75">
      <c r="A26" s="31" t="s">
        <v>250</v>
      </c>
      <c r="B26" s="20" t="s">
        <v>296</v>
      </c>
      <c r="C26" s="7" t="s">
        <v>249</v>
      </c>
      <c r="D26" s="107">
        <v>11216.9</v>
      </c>
      <c r="E26" s="101"/>
      <c r="F26" s="101"/>
      <c r="G26" s="101">
        <v>11216.9</v>
      </c>
    </row>
    <row r="27" spans="1:7" ht="39" customHeight="1">
      <c r="A27" s="31" t="s">
        <v>233</v>
      </c>
      <c r="B27" s="20" t="s">
        <v>296</v>
      </c>
      <c r="C27" s="7" t="s">
        <v>234</v>
      </c>
      <c r="D27" s="107">
        <v>-11216.9</v>
      </c>
      <c r="E27" s="104"/>
      <c r="F27" s="104"/>
      <c r="G27" s="104">
        <v>-11216.9</v>
      </c>
    </row>
    <row r="28" spans="1:7" ht="24" customHeight="1">
      <c r="A28" s="31" t="s">
        <v>84</v>
      </c>
      <c r="B28" s="20" t="s">
        <v>265</v>
      </c>
      <c r="C28" s="7"/>
      <c r="D28" s="107">
        <f>D29+D30</f>
        <v>0</v>
      </c>
      <c r="E28" s="107">
        <f>E29+E30</f>
        <v>0</v>
      </c>
      <c r="F28" s="107">
        <f>F29+F30</f>
        <v>0</v>
      </c>
      <c r="G28" s="107">
        <f>G29+G30</f>
        <v>0</v>
      </c>
    </row>
    <row r="29" spans="1:7" ht="23.25" customHeight="1">
      <c r="A29" s="31" t="s">
        <v>250</v>
      </c>
      <c r="B29" s="20" t="s">
        <v>265</v>
      </c>
      <c r="C29" s="7" t="s">
        <v>249</v>
      </c>
      <c r="D29" s="107">
        <v>-1320</v>
      </c>
      <c r="E29" s="104"/>
      <c r="F29" s="104"/>
      <c r="G29" s="104">
        <v>-1320</v>
      </c>
    </row>
    <row r="30" spans="1:7" s="96" customFormat="1" ht="31.5">
      <c r="A30" s="31" t="s">
        <v>233</v>
      </c>
      <c r="B30" s="20" t="s">
        <v>265</v>
      </c>
      <c r="C30" s="7" t="s">
        <v>234</v>
      </c>
      <c r="D30" s="107">
        <v>1320</v>
      </c>
      <c r="E30" s="104"/>
      <c r="F30" s="104"/>
      <c r="G30" s="104">
        <v>1320</v>
      </c>
    </row>
    <row r="31" spans="1:7" ht="27.75" customHeight="1" hidden="1">
      <c r="A31" s="31" t="s">
        <v>276</v>
      </c>
      <c r="B31" s="20" t="s">
        <v>231</v>
      </c>
      <c r="C31" s="7"/>
      <c r="D31" s="107">
        <f>D32+D33</f>
        <v>0</v>
      </c>
      <c r="E31" s="101">
        <f>E32+E33</f>
        <v>0</v>
      </c>
      <c r="F31" s="101">
        <f>F32+F33</f>
        <v>0</v>
      </c>
      <c r="G31" s="101">
        <f>G32+G33</f>
        <v>0</v>
      </c>
    </row>
    <row r="32" spans="1:7" ht="61.5" customHeight="1" hidden="1">
      <c r="A32" s="31" t="s">
        <v>214</v>
      </c>
      <c r="B32" s="20" t="s">
        <v>231</v>
      </c>
      <c r="C32" s="7" t="s">
        <v>215</v>
      </c>
      <c r="D32" s="107"/>
      <c r="E32" s="104"/>
      <c r="F32" s="104"/>
      <c r="G32" s="104"/>
    </row>
    <row r="33" spans="1:7" ht="28.5" customHeight="1" hidden="1">
      <c r="A33" s="31" t="s">
        <v>217</v>
      </c>
      <c r="B33" s="20" t="s">
        <v>231</v>
      </c>
      <c r="C33" s="7" t="s">
        <v>216</v>
      </c>
      <c r="D33" s="107"/>
      <c r="E33" s="104"/>
      <c r="F33" s="104"/>
      <c r="G33" s="104"/>
    </row>
    <row r="34" spans="1:7" ht="55.5" customHeight="1" hidden="1">
      <c r="A34" s="31" t="s">
        <v>295</v>
      </c>
      <c r="B34" s="20" t="s">
        <v>294</v>
      </c>
      <c r="C34" s="7"/>
      <c r="D34" s="107">
        <f>D35</f>
        <v>0</v>
      </c>
      <c r="E34" s="101">
        <f>E35</f>
        <v>0</v>
      </c>
      <c r="F34" s="101">
        <f>F35</f>
        <v>0</v>
      </c>
      <c r="G34" s="101">
        <f>G35</f>
        <v>0</v>
      </c>
    </row>
    <row r="35" spans="1:7" ht="36.75" customHeight="1" hidden="1">
      <c r="A35" s="31" t="s">
        <v>233</v>
      </c>
      <c r="B35" s="20" t="s">
        <v>294</v>
      </c>
      <c r="C35" s="7" t="s">
        <v>234</v>
      </c>
      <c r="D35" s="107"/>
      <c r="E35" s="104"/>
      <c r="F35" s="104"/>
      <c r="G35" s="104"/>
    </row>
    <row r="36" spans="1:7" ht="24" customHeight="1" hidden="1">
      <c r="A36" s="31" t="s">
        <v>188</v>
      </c>
      <c r="B36" s="20" t="s">
        <v>263</v>
      </c>
      <c r="C36" s="7"/>
      <c r="D36" s="107">
        <f>D38+D37</f>
        <v>0</v>
      </c>
      <c r="E36" s="101">
        <f>E38+E37</f>
        <v>0</v>
      </c>
      <c r="F36" s="101">
        <f>F38+F37</f>
        <v>0</v>
      </c>
      <c r="G36" s="101">
        <f>G38+G37</f>
        <v>0</v>
      </c>
    </row>
    <row r="37" spans="1:7" ht="54" customHeight="1" hidden="1">
      <c r="A37" s="31" t="s">
        <v>214</v>
      </c>
      <c r="B37" s="20" t="s">
        <v>263</v>
      </c>
      <c r="C37" s="17" t="s">
        <v>215</v>
      </c>
      <c r="D37" s="107"/>
      <c r="E37" s="104"/>
      <c r="F37" s="104"/>
      <c r="G37" s="104"/>
    </row>
    <row r="38" spans="1:7" ht="30" customHeight="1" hidden="1">
      <c r="A38" s="31" t="s">
        <v>217</v>
      </c>
      <c r="B38" s="20" t="s">
        <v>263</v>
      </c>
      <c r="C38" s="17" t="s">
        <v>216</v>
      </c>
      <c r="D38" s="107"/>
      <c r="E38" s="104"/>
      <c r="F38" s="104"/>
      <c r="G38" s="104"/>
    </row>
    <row r="39" spans="1:7" ht="60" customHeight="1" hidden="1">
      <c r="A39" s="31" t="s">
        <v>82</v>
      </c>
      <c r="B39" s="20" t="s">
        <v>262</v>
      </c>
      <c r="C39" s="7"/>
      <c r="D39" s="107">
        <f>D42+D40+D41</f>
        <v>0</v>
      </c>
      <c r="E39" s="101">
        <f>E42+E40+E41</f>
        <v>0</v>
      </c>
      <c r="F39" s="101">
        <f>F42+F40+F41</f>
        <v>0</v>
      </c>
      <c r="G39" s="101">
        <f>G42+G40+G41</f>
        <v>0</v>
      </c>
    </row>
    <row r="40" spans="1:7" ht="53.25" customHeight="1" hidden="1">
      <c r="A40" s="31" t="s">
        <v>214</v>
      </c>
      <c r="B40" s="20" t="s">
        <v>262</v>
      </c>
      <c r="C40" s="17" t="s">
        <v>215</v>
      </c>
      <c r="D40" s="107"/>
      <c r="E40" s="104"/>
      <c r="F40" s="104"/>
      <c r="G40" s="104"/>
    </row>
    <row r="41" spans="1:7" ht="21.75" customHeight="1" hidden="1">
      <c r="A41" s="31" t="s">
        <v>217</v>
      </c>
      <c r="B41" s="20" t="s">
        <v>262</v>
      </c>
      <c r="C41" s="17" t="s">
        <v>216</v>
      </c>
      <c r="D41" s="107"/>
      <c r="E41" s="104"/>
      <c r="F41" s="104"/>
      <c r="G41" s="104"/>
    </row>
    <row r="42" spans="1:7" ht="26.25" customHeight="1" hidden="1">
      <c r="A42" s="31" t="s">
        <v>218</v>
      </c>
      <c r="B42" s="20" t="s">
        <v>262</v>
      </c>
      <c r="C42" s="7" t="s">
        <v>219</v>
      </c>
      <c r="D42" s="107"/>
      <c r="E42" s="101"/>
      <c r="F42" s="101"/>
      <c r="G42" s="101"/>
    </row>
    <row r="43" spans="1:7" ht="38.25" customHeight="1" hidden="1">
      <c r="A43" s="31" t="s">
        <v>120</v>
      </c>
      <c r="B43" s="20" t="s">
        <v>99</v>
      </c>
      <c r="C43" s="7"/>
      <c r="D43" s="107">
        <f>D44</f>
        <v>0</v>
      </c>
      <c r="E43" s="101">
        <f>E44</f>
        <v>0</v>
      </c>
      <c r="F43" s="101">
        <f>F44</f>
        <v>0</v>
      </c>
      <c r="G43" s="101">
        <f>G44</f>
        <v>0</v>
      </c>
    </row>
    <row r="44" spans="1:7" ht="39" customHeight="1" hidden="1">
      <c r="A44" s="31" t="s">
        <v>233</v>
      </c>
      <c r="B44" s="20" t="s">
        <v>99</v>
      </c>
      <c r="C44" s="7" t="s">
        <v>234</v>
      </c>
      <c r="D44" s="107"/>
      <c r="E44" s="104"/>
      <c r="F44" s="104"/>
      <c r="G44" s="104"/>
    </row>
    <row r="45" spans="1:7" ht="157.5" hidden="1">
      <c r="A45" s="31" t="s">
        <v>109</v>
      </c>
      <c r="B45" s="20" t="s">
        <v>196</v>
      </c>
      <c r="C45" s="7"/>
      <c r="D45" s="107">
        <f>D46</f>
        <v>0</v>
      </c>
      <c r="E45" s="101">
        <f>E46</f>
        <v>0</v>
      </c>
      <c r="F45" s="101">
        <f>F46</f>
        <v>0</v>
      </c>
      <c r="G45" s="101">
        <f>G46</f>
        <v>0</v>
      </c>
    </row>
    <row r="46" spans="1:7" ht="31.5" hidden="1">
      <c r="A46" s="31" t="s">
        <v>233</v>
      </c>
      <c r="B46" s="20" t="s">
        <v>196</v>
      </c>
      <c r="C46" s="7" t="s">
        <v>234</v>
      </c>
      <c r="D46" s="107"/>
      <c r="E46" s="104"/>
      <c r="F46" s="104"/>
      <c r="G46" s="104"/>
    </row>
    <row r="47" spans="1:7" ht="157.5" hidden="1">
      <c r="A47" s="16" t="s">
        <v>121</v>
      </c>
      <c r="B47" s="29" t="s">
        <v>195</v>
      </c>
      <c r="C47" s="20"/>
      <c r="D47" s="107">
        <f>D48</f>
        <v>0</v>
      </c>
      <c r="E47" s="101">
        <f>E48</f>
        <v>0</v>
      </c>
      <c r="F47" s="101">
        <f>F48</f>
        <v>0</v>
      </c>
      <c r="G47" s="101">
        <f>G48</f>
        <v>0</v>
      </c>
    </row>
    <row r="48" spans="1:7" ht="31.5" hidden="1">
      <c r="A48" s="31" t="s">
        <v>233</v>
      </c>
      <c r="B48" s="29" t="s">
        <v>195</v>
      </c>
      <c r="C48" s="29" t="s">
        <v>234</v>
      </c>
      <c r="D48" s="107"/>
      <c r="E48" s="104"/>
      <c r="F48" s="104"/>
      <c r="G48" s="104"/>
    </row>
    <row r="49" spans="1:7" ht="126" hidden="1">
      <c r="A49" s="31" t="s">
        <v>123</v>
      </c>
      <c r="B49" s="29" t="s">
        <v>197</v>
      </c>
      <c r="C49" s="29"/>
      <c r="D49" s="107">
        <f>D50</f>
        <v>0</v>
      </c>
      <c r="E49" s="101">
        <f>E50</f>
        <v>0</v>
      </c>
      <c r="F49" s="101">
        <f>F50</f>
        <v>0</v>
      </c>
      <c r="G49" s="101">
        <f>G50</f>
        <v>0</v>
      </c>
    </row>
    <row r="50" spans="1:7" ht="31.5" hidden="1">
      <c r="A50" s="31" t="s">
        <v>233</v>
      </c>
      <c r="B50" s="29" t="s">
        <v>197</v>
      </c>
      <c r="C50" s="29" t="s">
        <v>234</v>
      </c>
      <c r="D50" s="107"/>
      <c r="E50" s="104"/>
      <c r="F50" s="104"/>
      <c r="G50" s="104"/>
    </row>
    <row r="51" spans="1:7" ht="141.75" hidden="1">
      <c r="A51" s="31" t="s">
        <v>287</v>
      </c>
      <c r="B51" s="29" t="s">
        <v>198</v>
      </c>
      <c r="C51" s="29"/>
      <c r="D51" s="107">
        <f>D52</f>
        <v>0</v>
      </c>
      <c r="E51" s="101">
        <f>E52</f>
        <v>0</v>
      </c>
      <c r="F51" s="101">
        <f>F52</f>
        <v>0</v>
      </c>
      <c r="G51" s="101">
        <f>G52</f>
        <v>0</v>
      </c>
    </row>
    <row r="52" spans="1:7" ht="31.5" hidden="1">
      <c r="A52" s="39" t="s">
        <v>233</v>
      </c>
      <c r="B52" s="34" t="s">
        <v>198</v>
      </c>
      <c r="C52" s="34" t="s">
        <v>234</v>
      </c>
      <c r="D52" s="108"/>
      <c r="E52" s="104"/>
      <c r="F52" s="104"/>
      <c r="G52" s="104"/>
    </row>
    <row r="53" spans="1:7" s="4" customFormat="1" ht="47.25" hidden="1">
      <c r="A53" s="35" t="s">
        <v>61</v>
      </c>
      <c r="B53" s="19" t="s">
        <v>240</v>
      </c>
      <c r="C53" s="19"/>
      <c r="D53" s="109">
        <f>D54+D58+D60</f>
        <v>0</v>
      </c>
      <c r="E53" s="109">
        <f>E54+E58+E60</f>
        <v>0</v>
      </c>
      <c r="F53" s="109">
        <f>F54+F58+F60</f>
        <v>0</v>
      </c>
      <c r="G53" s="109">
        <f>G54+G58+G60</f>
        <v>0</v>
      </c>
    </row>
    <row r="54" spans="1:7" ht="15.75" hidden="1">
      <c r="A54" s="31" t="s">
        <v>171</v>
      </c>
      <c r="B54" s="20" t="s">
        <v>220</v>
      </c>
      <c r="C54" s="20"/>
      <c r="D54" s="107">
        <f>D55+D56+D57</f>
        <v>0</v>
      </c>
      <c r="E54" s="101">
        <f>E55+E56+E57</f>
        <v>0</v>
      </c>
      <c r="F54" s="101">
        <f>F55+F56+F57</f>
        <v>0</v>
      </c>
      <c r="G54" s="101">
        <f>G55+G56+G57</f>
        <v>0</v>
      </c>
    </row>
    <row r="55" spans="1:7" ht="47.25" hidden="1">
      <c r="A55" s="31" t="s">
        <v>214</v>
      </c>
      <c r="B55" s="20" t="s">
        <v>220</v>
      </c>
      <c r="C55" s="20" t="s">
        <v>215</v>
      </c>
      <c r="D55" s="107"/>
      <c r="E55" s="104"/>
      <c r="F55" s="104"/>
      <c r="G55" s="104"/>
    </row>
    <row r="56" spans="1:7" ht="15.75" hidden="1">
      <c r="A56" s="31" t="s">
        <v>217</v>
      </c>
      <c r="B56" s="20" t="s">
        <v>220</v>
      </c>
      <c r="C56" s="20" t="s">
        <v>216</v>
      </c>
      <c r="D56" s="107"/>
      <c r="E56" s="104"/>
      <c r="F56" s="104"/>
      <c r="G56" s="104"/>
    </row>
    <row r="57" spans="1:7" ht="15.75" hidden="1">
      <c r="A57" s="16" t="s">
        <v>218</v>
      </c>
      <c r="B57" s="20" t="s">
        <v>220</v>
      </c>
      <c r="C57" s="20" t="s">
        <v>219</v>
      </c>
      <c r="D57" s="107"/>
      <c r="E57" s="104"/>
      <c r="F57" s="104"/>
      <c r="G57" s="104"/>
    </row>
    <row r="58" spans="1:7" ht="15.75" hidden="1">
      <c r="A58" s="16" t="s">
        <v>305</v>
      </c>
      <c r="B58" s="20" t="s">
        <v>304</v>
      </c>
      <c r="C58" s="7"/>
      <c r="D58" s="107">
        <f>D59</f>
        <v>0</v>
      </c>
      <c r="E58" s="139">
        <f>E59</f>
        <v>0</v>
      </c>
      <c r="F58" s="101">
        <f>F59</f>
        <v>0</v>
      </c>
      <c r="G58" s="101">
        <f>G59</f>
        <v>0</v>
      </c>
    </row>
    <row r="59" spans="1:7" ht="15.75" hidden="1">
      <c r="A59" s="16" t="s">
        <v>28</v>
      </c>
      <c r="B59" s="20" t="s">
        <v>304</v>
      </c>
      <c r="C59" s="7" t="s">
        <v>245</v>
      </c>
      <c r="D59" s="107"/>
      <c r="E59" s="140"/>
      <c r="F59" s="104"/>
      <c r="G59" s="104"/>
    </row>
    <row r="60" spans="1:7" s="96" customFormat="1" ht="15.75" hidden="1">
      <c r="A60" s="16" t="s">
        <v>105</v>
      </c>
      <c r="B60" s="20" t="s">
        <v>341</v>
      </c>
      <c r="C60" s="7"/>
      <c r="D60" s="107">
        <f>D61</f>
        <v>0</v>
      </c>
      <c r="E60" s="107">
        <f>E61</f>
        <v>0</v>
      </c>
      <c r="F60" s="107">
        <f>F61</f>
        <v>0</v>
      </c>
      <c r="G60" s="107">
        <f>G61</f>
        <v>0</v>
      </c>
    </row>
    <row r="61" spans="1:7" s="96" customFormat="1" ht="15.75" hidden="1">
      <c r="A61" s="21" t="s">
        <v>28</v>
      </c>
      <c r="B61" s="24" t="s">
        <v>341</v>
      </c>
      <c r="C61" s="7" t="s">
        <v>245</v>
      </c>
      <c r="D61" s="108"/>
      <c r="E61" s="140"/>
      <c r="F61" s="104"/>
      <c r="G61" s="104"/>
    </row>
    <row r="62" spans="1:7" s="4" customFormat="1" ht="31.5" hidden="1">
      <c r="A62" s="30" t="s">
        <v>62</v>
      </c>
      <c r="B62" s="15" t="s">
        <v>267</v>
      </c>
      <c r="C62" s="14"/>
      <c r="D62" s="106">
        <f>D63</f>
        <v>0</v>
      </c>
      <c r="E62" s="102">
        <f>E63</f>
        <v>0</v>
      </c>
      <c r="F62" s="102">
        <f>F63</f>
        <v>0</v>
      </c>
      <c r="G62" s="102">
        <f>G63</f>
        <v>0</v>
      </c>
    </row>
    <row r="63" spans="1:7" ht="15.75" hidden="1">
      <c r="A63" s="31" t="s">
        <v>266</v>
      </c>
      <c r="B63" s="20" t="s">
        <v>243</v>
      </c>
      <c r="C63" s="7"/>
      <c r="D63" s="107">
        <f>D64+D65</f>
        <v>0</v>
      </c>
      <c r="E63" s="101">
        <f>E64+E65</f>
        <v>0</v>
      </c>
      <c r="F63" s="101">
        <f>F64+F65</f>
        <v>0</v>
      </c>
      <c r="G63" s="101">
        <f>G64+G65</f>
        <v>0</v>
      </c>
    </row>
    <row r="64" spans="1:7" ht="31.5" hidden="1">
      <c r="A64" s="31" t="s">
        <v>233</v>
      </c>
      <c r="B64" s="20" t="s">
        <v>243</v>
      </c>
      <c r="C64" s="7" t="s">
        <v>234</v>
      </c>
      <c r="D64" s="107"/>
      <c r="E64" s="104"/>
      <c r="F64" s="104"/>
      <c r="G64" s="104"/>
    </row>
    <row r="65" spans="1:7" ht="15.75" hidden="1">
      <c r="A65" s="31" t="s">
        <v>84</v>
      </c>
      <c r="B65" s="20" t="s">
        <v>268</v>
      </c>
      <c r="C65" s="7"/>
      <c r="D65" s="107">
        <f>D66</f>
        <v>0</v>
      </c>
      <c r="E65" s="101">
        <f>E66</f>
        <v>0</v>
      </c>
      <c r="F65" s="101">
        <f>F66</f>
        <v>0</v>
      </c>
      <c r="G65" s="101">
        <f>G66</f>
        <v>0</v>
      </c>
    </row>
    <row r="66" spans="1:7" ht="31.5" hidden="1">
      <c r="A66" s="39" t="s">
        <v>233</v>
      </c>
      <c r="B66" s="24" t="s">
        <v>268</v>
      </c>
      <c r="C66" s="23" t="s">
        <v>234</v>
      </c>
      <c r="D66" s="108"/>
      <c r="E66" s="104"/>
      <c r="F66" s="104"/>
      <c r="G66" s="104"/>
    </row>
    <row r="67" spans="1:7" s="4" customFormat="1" ht="47.25" hidden="1">
      <c r="A67" s="30" t="s">
        <v>63</v>
      </c>
      <c r="B67" s="15" t="s">
        <v>244</v>
      </c>
      <c r="C67" s="13"/>
      <c r="D67" s="106">
        <f>D72+D68+D70</f>
        <v>0</v>
      </c>
      <c r="E67" s="102">
        <f>E72+E68+E70</f>
        <v>0</v>
      </c>
      <c r="F67" s="102">
        <f>F72+F68+F70</f>
        <v>0</v>
      </c>
      <c r="G67" s="102">
        <f>G72+G68+G70</f>
        <v>0</v>
      </c>
    </row>
    <row r="68" spans="1:7" ht="15.75" hidden="1">
      <c r="A68" s="31" t="s">
        <v>228</v>
      </c>
      <c r="B68" s="20" t="s">
        <v>227</v>
      </c>
      <c r="C68" s="17"/>
      <c r="D68" s="107">
        <f>D69</f>
        <v>0</v>
      </c>
      <c r="E68" s="101">
        <f>E69</f>
        <v>0</v>
      </c>
      <c r="F68" s="101">
        <f>F69</f>
        <v>0</v>
      </c>
      <c r="G68" s="101">
        <f>G69</f>
        <v>0</v>
      </c>
    </row>
    <row r="69" spans="1:7" ht="15.75" hidden="1">
      <c r="A69" s="31" t="s">
        <v>217</v>
      </c>
      <c r="B69" s="20" t="s">
        <v>227</v>
      </c>
      <c r="C69" s="17" t="s">
        <v>216</v>
      </c>
      <c r="D69" s="107"/>
      <c r="E69" s="104"/>
      <c r="F69" s="104"/>
      <c r="G69" s="104"/>
    </row>
    <row r="70" spans="1:7" ht="15.75" hidden="1">
      <c r="A70" s="31" t="s">
        <v>229</v>
      </c>
      <c r="B70" s="20" t="s">
        <v>230</v>
      </c>
      <c r="C70" s="17"/>
      <c r="D70" s="107">
        <f>D71</f>
        <v>0</v>
      </c>
      <c r="E70" s="101">
        <f>E71</f>
        <v>0</v>
      </c>
      <c r="F70" s="101">
        <f>F71</f>
        <v>0</v>
      </c>
      <c r="G70" s="101">
        <f>G71</f>
        <v>0</v>
      </c>
    </row>
    <row r="71" spans="1:7" ht="15.75" hidden="1">
      <c r="A71" s="31" t="s">
        <v>217</v>
      </c>
      <c r="B71" s="20" t="s">
        <v>230</v>
      </c>
      <c r="C71" s="17" t="s">
        <v>216</v>
      </c>
      <c r="D71" s="107"/>
      <c r="E71" s="104"/>
      <c r="F71" s="104"/>
      <c r="G71" s="104"/>
    </row>
    <row r="72" spans="1:7" ht="15.75" hidden="1">
      <c r="A72" s="31" t="s">
        <v>200</v>
      </c>
      <c r="B72" s="20" t="s">
        <v>26</v>
      </c>
      <c r="C72" s="17"/>
      <c r="D72" s="107">
        <f>D73</f>
        <v>0</v>
      </c>
      <c r="E72" s="101">
        <f>E73</f>
        <v>0</v>
      </c>
      <c r="F72" s="101">
        <f>F73</f>
        <v>0</v>
      </c>
      <c r="G72" s="101">
        <f>G73</f>
        <v>0</v>
      </c>
    </row>
    <row r="73" spans="1:7" ht="31.5" hidden="1">
      <c r="A73" s="39" t="s">
        <v>233</v>
      </c>
      <c r="B73" s="24" t="s">
        <v>26</v>
      </c>
      <c r="C73" s="22" t="s">
        <v>234</v>
      </c>
      <c r="D73" s="108"/>
      <c r="E73" s="104"/>
      <c r="F73" s="104"/>
      <c r="G73" s="104"/>
    </row>
    <row r="74" spans="1:7" s="4" customFormat="1" ht="31.5" hidden="1">
      <c r="A74" s="35" t="s">
        <v>64</v>
      </c>
      <c r="B74" s="15" t="s">
        <v>255</v>
      </c>
      <c r="C74" s="19"/>
      <c r="D74" s="109">
        <f>D78+D76+D82+D80+D84</f>
        <v>0</v>
      </c>
      <c r="E74" s="102">
        <f>E78+E76+E82+E80+E84</f>
        <v>0</v>
      </c>
      <c r="F74" s="102">
        <f>F78+F76+F82+F80+F84</f>
        <v>0</v>
      </c>
      <c r="G74" s="102">
        <f>G78+G76+G82+G80+G84</f>
        <v>0</v>
      </c>
    </row>
    <row r="75" spans="1:7" s="4" customFormat="1" ht="15.75" hidden="1">
      <c r="A75" s="31" t="s">
        <v>146</v>
      </c>
      <c r="B75" s="20" t="s">
        <v>0</v>
      </c>
      <c r="C75" s="19"/>
      <c r="D75" s="107">
        <f>D74</f>
        <v>0</v>
      </c>
      <c r="E75" s="101">
        <f>E74</f>
        <v>0</v>
      </c>
      <c r="F75" s="101">
        <f>F74</f>
        <v>0</v>
      </c>
      <c r="G75" s="101">
        <f>G74</f>
        <v>0</v>
      </c>
    </row>
    <row r="76" spans="1:7" ht="63" hidden="1">
      <c r="A76" s="31" t="s">
        <v>301</v>
      </c>
      <c r="B76" s="20" t="s">
        <v>300</v>
      </c>
      <c r="C76" s="20"/>
      <c r="D76" s="107">
        <f>D77</f>
        <v>0</v>
      </c>
      <c r="E76" s="101">
        <f>E77</f>
        <v>0</v>
      </c>
      <c r="F76" s="101">
        <f>F77</f>
        <v>0</v>
      </c>
      <c r="G76" s="101">
        <f>G77</f>
        <v>0</v>
      </c>
    </row>
    <row r="77" spans="1:7" ht="31.5" hidden="1">
      <c r="A77" s="31" t="s">
        <v>233</v>
      </c>
      <c r="B77" s="20" t="s">
        <v>300</v>
      </c>
      <c r="C77" s="20" t="s">
        <v>234</v>
      </c>
      <c r="D77" s="107"/>
      <c r="E77" s="104"/>
      <c r="F77" s="104"/>
      <c r="G77" s="104"/>
    </row>
    <row r="78" spans="1:7" ht="47.25" hidden="1">
      <c r="A78" s="31" t="s">
        <v>303</v>
      </c>
      <c r="B78" s="20" t="s">
        <v>302</v>
      </c>
      <c r="C78" s="20"/>
      <c r="D78" s="107">
        <f>D79</f>
        <v>0</v>
      </c>
      <c r="E78" s="101">
        <f>E79</f>
        <v>0</v>
      </c>
      <c r="F78" s="101">
        <f>F79</f>
        <v>0</v>
      </c>
      <c r="G78" s="101">
        <f>G79</f>
        <v>0</v>
      </c>
    </row>
    <row r="79" spans="1:7" ht="31.5" hidden="1">
      <c r="A79" s="31" t="s">
        <v>233</v>
      </c>
      <c r="B79" s="20" t="s">
        <v>302</v>
      </c>
      <c r="C79" s="20" t="s">
        <v>234</v>
      </c>
      <c r="D79" s="107"/>
      <c r="E79" s="104"/>
      <c r="F79" s="104"/>
      <c r="G79" s="104"/>
    </row>
    <row r="80" spans="1:7" s="4" customFormat="1" ht="15.75" hidden="1">
      <c r="A80" s="31" t="s">
        <v>152</v>
      </c>
      <c r="B80" s="20" t="s">
        <v>25</v>
      </c>
      <c r="C80" s="37"/>
      <c r="D80" s="107">
        <f>D81</f>
        <v>0</v>
      </c>
      <c r="E80" s="101">
        <f>E81</f>
        <v>0</v>
      </c>
      <c r="F80" s="101">
        <f>F81</f>
        <v>0</v>
      </c>
      <c r="G80" s="101">
        <f>G81</f>
        <v>0</v>
      </c>
    </row>
    <row r="81" spans="1:7" s="4" customFormat="1" ht="15.75" hidden="1">
      <c r="A81" s="31" t="s">
        <v>250</v>
      </c>
      <c r="B81" s="20" t="s">
        <v>25</v>
      </c>
      <c r="C81" s="20" t="s">
        <v>249</v>
      </c>
      <c r="D81" s="107"/>
      <c r="E81" s="103"/>
      <c r="F81" s="103"/>
      <c r="G81" s="103"/>
    </row>
    <row r="82" spans="1:7" ht="31.5" hidden="1">
      <c r="A82" s="31" t="s">
        <v>202</v>
      </c>
      <c r="B82" s="20" t="s">
        <v>232</v>
      </c>
      <c r="C82" s="20"/>
      <c r="D82" s="107">
        <f>D83</f>
        <v>0</v>
      </c>
      <c r="E82" s="101">
        <f>E83</f>
        <v>0</v>
      </c>
      <c r="F82" s="101">
        <f>F83</f>
        <v>0</v>
      </c>
      <c r="G82" s="101">
        <f>G83</f>
        <v>0</v>
      </c>
    </row>
    <row r="83" spans="1:7" ht="15.75" hidden="1">
      <c r="A83" s="31" t="s">
        <v>250</v>
      </c>
      <c r="B83" s="20" t="s">
        <v>232</v>
      </c>
      <c r="C83" s="20" t="s">
        <v>249</v>
      </c>
      <c r="D83" s="107"/>
      <c r="E83" s="104"/>
      <c r="F83" s="104"/>
      <c r="G83" s="104"/>
    </row>
    <row r="84" spans="1:7" ht="63" hidden="1">
      <c r="A84" s="31" t="s">
        <v>207</v>
      </c>
      <c r="B84" s="20" t="s">
        <v>1</v>
      </c>
      <c r="C84" s="38"/>
      <c r="D84" s="107">
        <f>D85</f>
        <v>0</v>
      </c>
      <c r="E84" s="101">
        <f>E85</f>
        <v>0</v>
      </c>
      <c r="F84" s="101">
        <f>F85</f>
        <v>0</v>
      </c>
      <c r="G84" s="101">
        <f>G85</f>
        <v>0</v>
      </c>
    </row>
    <row r="85" spans="1:7" ht="31.5" hidden="1">
      <c r="A85" s="31" t="s">
        <v>233</v>
      </c>
      <c r="B85" s="24" t="s">
        <v>1</v>
      </c>
      <c r="C85" s="20" t="s">
        <v>234</v>
      </c>
      <c r="D85" s="107"/>
      <c r="E85" s="104"/>
      <c r="F85" s="104"/>
      <c r="G85" s="104"/>
    </row>
    <row r="86" spans="1:7" s="4" customFormat="1" ht="47.25" hidden="1">
      <c r="A86" s="30" t="s">
        <v>125</v>
      </c>
      <c r="B86" s="15" t="s">
        <v>242</v>
      </c>
      <c r="C86" s="15"/>
      <c r="D86" s="106">
        <f>D95+D98+D89+D93+D100+D102+D104+D87+D91</f>
        <v>0</v>
      </c>
      <c r="E86" s="102">
        <f>E95+E98+E89+E93+E100+E102+E104+E87+E91</f>
        <v>0</v>
      </c>
      <c r="F86" s="102">
        <f>F95+F98+F89+F93+F100+F102+F104+F87+F91</f>
        <v>0</v>
      </c>
      <c r="G86" s="102">
        <f>G95+G98+G89+G93+G100+G102+G104+G87+G91</f>
        <v>0</v>
      </c>
    </row>
    <row r="87" spans="1:7" ht="31.5" hidden="1">
      <c r="A87" s="31" t="s">
        <v>299</v>
      </c>
      <c r="B87" s="20" t="s">
        <v>298</v>
      </c>
      <c r="C87" s="7"/>
      <c r="D87" s="107">
        <f>D88</f>
        <v>0</v>
      </c>
      <c r="E87" s="101">
        <f>E88</f>
        <v>0</v>
      </c>
      <c r="F87" s="101">
        <f>F88</f>
        <v>0</v>
      </c>
      <c r="G87" s="101">
        <f>G88</f>
        <v>0</v>
      </c>
    </row>
    <row r="88" spans="1:7" ht="15.75" hidden="1">
      <c r="A88" s="31" t="s">
        <v>250</v>
      </c>
      <c r="B88" s="20" t="s">
        <v>298</v>
      </c>
      <c r="C88" s="7" t="s">
        <v>249</v>
      </c>
      <c r="D88" s="107"/>
      <c r="E88" s="104"/>
      <c r="F88" s="104"/>
      <c r="G88" s="104"/>
    </row>
    <row r="89" spans="1:7" ht="47.25" hidden="1">
      <c r="A89" s="31" t="s">
        <v>208</v>
      </c>
      <c r="B89" s="20" t="s">
        <v>258</v>
      </c>
      <c r="C89" s="20"/>
      <c r="D89" s="107">
        <f>D90</f>
        <v>0</v>
      </c>
      <c r="E89" s="101">
        <f>E90</f>
        <v>0</v>
      </c>
      <c r="F89" s="101">
        <f>F90</f>
        <v>0</v>
      </c>
      <c r="G89" s="101">
        <f>G90</f>
        <v>0</v>
      </c>
    </row>
    <row r="90" spans="1:7" ht="15.75" hidden="1">
      <c r="A90" s="31" t="s">
        <v>250</v>
      </c>
      <c r="B90" s="20" t="s">
        <v>258</v>
      </c>
      <c r="C90" s="20" t="s">
        <v>271</v>
      </c>
      <c r="D90" s="107"/>
      <c r="E90" s="104"/>
      <c r="F90" s="104"/>
      <c r="G90" s="104"/>
    </row>
    <row r="91" spans="1:7" ht="47.25" hidden="1">
      <c r="A91" s="31" t="s">
        <v>293</v>
      </c>
      <c r="B91" s="20" t="s">
        <v>292</v>
      </c>
      <c r="C91" s="20"/>
      <c r="D91" s="107">
        <f>D92</f>
        <v>0</v>
      </c>
      <c r="E91" s="101">
        <f>E92</f>
        <v>0</v>
      </c>
      <c r="F91" s="101">
        <f>F92</f>
        <v>0</v>
      </c>
      <c r="G91" s="101">
        <f>G92</f>
        <v>0</v>
      </c>
    </row>
    <row r="92" spans="1:7" ht="15.75" hidden="1">
      <c r="A92" s="31" t="s">
        <v>250</v>
      </c>
      <c r="B92" s="20" t="s">
        <v>292</v>
      </c>
      <c r="C92" s="20" t="s">
        <v>271</v>
      </c>
      <c r="D92" s="107"/>
      <c r="E92" s="104"/>
      <c r="F92" s="104"/>
      <c r="G92" s="104"/>
    </row>
    <row r="93" spans="1:7" ht="31.5" hidden="1">
      <c r="A93" s="31" t="s">
        <v>257</v>
      </c>
      <c r="B93" s="20" t="s">
        <v>256</v>
      </c>
      <c r="C93" s="20"/>
      <c r="D93" s="107">
        <f>D94</f>
        <v>0</v>
      </c>
      <c r="E93" s="101">
        <f>E94</f>
        <v>0</v>
      </c>
      <c r="F93" s="101">
        <f>F94</f>
        <v>0</v>
      </c>
      <c r="G93" s="101">
        <f>G94</f>
        <v>0</v>
      </c>
    </row>
    <row r="94" spans="1:7" ht="15.75" hidden="1">
      <c r="A94" s="31" t="s">
        <v>250</v>
      </c>
      <c r="B94" s="20" t="s">
        <v>256</v>
      </c>
      <c r="C94" s="20" t="s">
        <v>249</v>
      </c>
      <c r="D94" s="107"/>
      <c r="E94" s="104"/>
      <c r="F94" s="104"/>
      <c r="G94" s="104"/>
    </row>
    <row r="95" spans="1:7" ht="31.5" hidden="1">
      <c r="A95" s="31" t="s">
        <v>53</v>
      </c>
      <c r="B95" s="20" t="s">
        <v>223</v>
      </c>
      <c r="C95" s="20"/>
      <c r="D95" s="107">
        <f>D96+D97</f>
        <v>0</v>
      </c>
      <c r="E95" s="101">
        <f>E96+E97</f>
        <v>0</v>
      </c>
      <c r="F95" s="101">
        <f>F96+F97</f>
        <v>0</v>
      </c>
      <c r="G95" s="101">
        <f>G96+G97</f>
        <v>0</v>
      </c>
    </row>
    <row r="96" spans="1:7" ht="47.25" hidden="1">
      <c r="A96" s="31" t="s">
        <v>214</v>
      </c>
      <c r="B96" s="20" t="s">
        <v>223</v>
      </c>
      <c r="C96" s="20" t="s">
        <v>215</v>
      </c>
      <c r="D96" s="107"/>
      <c r="E96" s="104"/>
      <c r="F96" s="104"/>
      <c r="G96" s="104"/>
    </row>
    <row r="97" spans="1:7" ht="15.75" hidden="1">
      <c r="A97" s="31" t="s">
        <v>217</v>
      </c>
      <c r="B97" s="20" t="s">
        <v>223</v>
      </c>
      <c r="C97" s="20" t="s">
        <v>216</v>
      </c>
      <c r="D97" s="107"/>
      <c r="E97" s="104"/>
      <c r="F97" s="104"/>
      <c r="G97" s="104"/>
    </row>
    <row r="98" spans="1:7" ht="110.25" hidden="1">
      <c r="A98" s="31" t="s">
        <v>124</v>
      </c>
      <c r="B98" s="20" t="s">
        <v>269</v>
      </c>
      <c r="C98" s="7"/>
      <c r="D98" s="107">
        <f>D99</f>
        <v>0</v>
      </c>
      <c r="E98" s="101">
        <f>E99</f>
        <v>0</v>
      </c>
      <c r="F98" s="101">
        <f>F99</f>
        <v>0</v>
      </c>
      <c r="G98" s="101">
        <f>G99</f>
        <v>0</v>
      </c>
    </row>
    <row r="99" spans="1:7" ht="15.75" hidden="1">
      <c r="A99" s="31" t="s">
        <v>250</v>
      </c>
      <c r="B99" s="20" t="s">
        <v>269</v>
      </c>
      <c r="C99" s="7" t="s">
        <v>249</v>
      </c>
      <c r="D99" s="107"/>
      <c r="E99" s="104"/>
      <c r="F99" s="104"/>
      <c r="G99" s="104"/>
    </row>
    <row r="100" spans="1:7" ht="47.25" hidden="1">
      <c r="A100" s="31" t="s">
        <v>209</v>
      </c>
      <c r="B100" s="20" t="s">
        <v>253</v>
      </c>
      <c r="C100" s="38"/>
      <c r="D100" s="107">
        <f>D101</f>
        <v>0</v>
      </c>
      <c r="E100" s="101">
        <f>E101</f>
        <v>0</v>
      </c>
      <c r="F100" s="101">
        <f>F101</f>
        <v>0</v>
      </c>
      <c r="G100" s="101">
        <f>G101</f>
        <v>0</v>
      </c>
    </row>
    <row r="101" spans="1:7" ht="15.75" hidden="1">
      <c r="A101" s="31" t="s">
        <v>250</v>
      </c>
      <c r="B101" s="20" t="s">
        <v>253</v>
      </c>
      <c r="C101" s="20" t="s">
        <v>249</v>
      </c>
      <c r="D101" s="107"/>
      <c r="E101" s="104"/>
      <c r="F101" s="104"/>
      <c r="G101" s="104"/>
    </row>
    <row r="102" spans="1:7" ht="47.25" hidden="1">
      <c r="A102" s="31" t="s">
        <v>210</v>
      </c>
      <c r="B102" s="20" t="s">
        <v>252</v>
      </c>
      <c r="C102" s="20"/>
      <c r="D102" s="107">
        <f>D103</f>
        <v>0</v>
      </c>
      <c r="E102" s="101">
        <f>E103</f>
        <v>0</v>
      </c>
      <c r="F102" s="101">
        <f>F103</f>
        <v>0</v>
      </c>
      <c r="G102" s="101">
        <f>G103</f>
        <v>0</v>
      </c>
    </row>
    <row r="103" spans="1:7" ht="15.75" hidden="1">
      <c r="A103" s="31" t="s">
        <v>250</v>
      </c>
      <c r="B103" s="20" t="s">
        <v>252</v>
      </c>
      <c r="C103" s="20" t="s">
        <v>249</v>
      </c>
      <c r="D103" s="107"/>
      <c r="E103" s="104"/>
      <c r="F103" s="104"/>
      <c r="G103" s="104"/>
    </row>
    <row r="104" spans="1:7" ht="31.5" hidden="1">
      <c r="A104" s="31" t="s">
        <v>211</v>
      </c>
      <c r="B104" s="20" t="s">
        <v>251</v>
      </c>
      <c r="C104" s="20"/>
      <c r="D104" s="107">
        <f>D105</f>
        <v>0</v>
      </c>
      <c r="E104" s="101">
        <f>E105</f>
        <v>0</v>
      </c>
      <c r="F104" s="101">
        <f>F105</f>
        <v>0</v>
      </c>
      <c r="G104" s="101">
        <f>G105</f>
        <v>0</v>
      </c>
    </row>
    <row r="105" spans="1:7" ht="15.75" hidden="1">
      <c r="A105" s="39" t="s">
        <v>250</v>
      </c>
      <c r="B105" s="24" t="s">
        <v>251</v>
      </c>
      <c r="C105" s="24" t="s">
        <v>249</v>
      </c>
      <c r="D105" s="108"/>
      <c r="E105" s="104"/>
      <c r="F105" s="104"/>
      <c r="G105" s="104"/>
    </row>
    <row r="106" spans="1:7" s="4" customFormat="1" ht="47.25" hidden="1">
      <c r="A106" s="30" t="s">
        <v>126</v>
      </c>
      <c r="B106" s="15" t="s">
        <v>96</v>
      </c>
      <c r="C106" s="15"/>
      <c r="D106" s="106">
        <f>D107</f>
        <v>0</v>
      </c>
      <c r="E106" s="102">
        <f aca="true" t="shared" si="0" ref="E106:G107">E107</f>
        <v>0</v>
      </c>
      <c r="F106" s="102">
        <f t="shared" si="0"/>
        <v>0</v>
      </c>
      <c r="G106" s="102">
        <f t="shared" si="0"/>
        <v>0</v>
      </c>
    </row>
    <row r="107" spans="1:7" ht="31.5" hidden="1">
      <c r="A107" s="31" t="s">
        <v>627</v>
      </c>
      <c r="B107" s="20" t="s">
        <v>23</v>
      </c>
      <c r="C107" s="20"/>
      <c r="D107" s="107">
        <f>D108</f>
        <v>0</v>
      </c>
      <c r="E107" s="101">
        <f t="shared" si="0"/>
        <v>0</v>
      </c>
      <c r="F107" s="101">
        <f t="shared" si="0"/>
        <v>0</v>
      </c>
      <c r="G107" s="101">
        <f t="shared" si="0"/>
        <v>0</v>
      </c>
    </row>
    <row r="108" spans="1:7" ht="15.75" hidden="1">
      <c r="A108" s="39" t="s">
        <v>218</v>
      </c>
      <c r="B108" s="24" t="s">
        <v>23</v>
      </c>
      <c r="C108" s="24" t="s">
        <v>219</v>
      </c>
      <c r="D108" s="108"/>
      <c r="E108" s="104"/>
      <c r="F108" s="104"/>
      <c r="G108" s="104"/>
    </row>
    <row r="109" spans="1:7" s="4" customFormat="1" ht="47.25" hidden="1">
      <c r="A109" s="12" t="s">
        <v>127</v>
      </c>
      <c r="B109" s="14" t="s">
        <v>275</v>
      </c>
      <c r="C109" s="15"/>
      <c r="D109" s="106">
        <f>D114+D116+D110+D118</f>
        <v>0</v>
      </c>
      <c r="E109" s="102">
        <f>E114+E116+E110+E118</f>
        <v>0</v>
      </c>
      <c r="F109" s="102">
        <f>F114+F116+F110+F118</f>
        <v>0</v>
      </c>
      <c r="G109" s="102">
        <f>G114+G116+G110+G118</f>
        <v>0</v>
      </c>
    </row>
    <row r="110" spans="1:7" s="4" customFormat="1" ht="15.75" hidden="1">
      <c r="A110" s="16" t="s">
        <v>171</v>
      </c>
      <c r="B110" s="7" t="s">
        <v>58</v>
      </c>
      <c r="C110" s="20"/>
      <c r="D110" s="107">
        <f>D111+D112+D113</f>
        <v>0</v>
      </c>
      <c r="E110" s="101">
        <f>E111+E112+E113</f>
        <v>0</v>
      </c>
      <c r="F110" s="101">
        <f>F111+F112+F113</f>
        <v>0</v>
      </c>
      <c r="G110" s="101">
        <f>G111+G112+G113</f>
        <v>0</v>
      </c>
    </row>
    <row r="111" spans="1:7" s="4" customFormat="1" ht="47.25" hidden="1">
      <c r="A111" s="16" t="s">
        <v>214</v>
      </c>
      <c r="B111" s="7" t="s">
        <v>58</v>
      </c>
      <c r="C111" s="20" t="s">
        <v>215</v>
      </c>
      <c r="D111" s="107"/>
      <c r="E111" s="103"/>
      <c r="F111" s="103"/>
      <c r="G111" s="103"/>
    </row>
    <row r="112" spans="1:7" s="4" customFormat="1" ht="15.75" hidden="1">
      <c r="A112" s="21" t="s">
        <v>217</v>
      </c>
      <c r="B112" s="23" t="s">
        <v>58</v>
      </c>
      <c r="C112" s="24" t="s">
        <v>216</v>
      </c>
      <c r="D112" s="108"/>
      <c r="E112" s="104"/>
      <c r="F112" s="103"/>
      <c r="G112" s="103"/>
    </row>
    <row r="113" spans="1:7" s="4" customFormat="1" ht="15.75" hidden="1">
      <c r="A113" s="16" t="s">
        <v>218</v>
      </c>
      <c r="B113" s="7" t="s">
        <v>58</v>
      </c>
      <c r="C113" s="20" t="s">
        <v>219</v>
      </c>
      <c r="D113" s="107"/>
      <c r="E113" s="154"/>
      <c r="F113" s="154"/>
      <c r="G113" s="154"/>
    </row>
    <row r="114" spans="1:7" ht="31.5" hidden="1">
      <c r="A114" s="16" t="s">
        <v>225</v>
      </c>
      <c r="B114" s="7" t="s">
        <v>226</v>
      </c>
      <c r="C114" s="20"/>
      <c r="D114" s="107">
        <f>D115</f>
        <v>0</v>
      </c>
      <c r="E114" s="101">
        <f>E115</f>
        <v>0</v>
      </c>
      <c r="F114" s="101">
        <f>F115</f>
        <v>0</v>
      </c>
      <c r="G114" s="101">
        <f>G115</f>
        <v>0</v>
      </c>
    </row>
    <row r="115" spans="1:7" ht="31.5" hidden="1">
      <c r="A115" s="16" t="s">
        <v>233</v>
      </c>
      <c r="B115" s="7" t="s">
        <v>226</v>
      </c>
      <c r="C115" s="20" t="s">
        <v>234</v>
      </c>
      <c r="D115" s="107"/>
      <c r="E115" s="104"/>
      <c r="F115" s="104"/>
      <c r="G115" s="104"/>
    </row>
    <row r="116" spans="1:7" ht="78.75" hidden="1">
      <c r="A116" s="16" t="s">
        <v>118</v>
      </c>
      <c r="B116" s="7" t="s">
        <v>274</v>
      </c>
      <c r="C116" s="20"/>
      <c r="D116" s="107">
        <f>D117</f>
        <v>0</v>
      </c>
      <c r="E116" s="101">
        <f>E117</f>
        <v>0</v>
      </c>
      <c r="F116" s="101">
        <f>F117</f>
        <v>0</v>
      </c>
      <c r="G116" s="101">
        <f>G117</f>
        <v>0</v>
      </c>
    </row>
    <row r="117" spans="1:7" ht="15.75" hidden="1">
      <c r="A117" s="16" t="s">
        <v>217</v>
      </c>
      <c r="B117" s="7" t="s">
        <v>274</v>
      </c>
      <c r="C117" s="20" t="s">
        <v>216</v>
      </c>
      <c r="D117" s="107"/>
      <c r="E117" s="104"/>
      <c r="F117" s="104"/>
      <c r="G117" s="104"/>
    </row>
    <row r="118" spans="1:7" ht="15.75" hidden="1">
      <c r="A118" s="16" t="s">
        <v>70</v>
      </c>
      <c r="B118" s="7" t="s">
        <v>19</v>
      </c>
      <c r="C118" s="20"/>
      <c r="D118" s="107">
        <f>D119</f>
        <v>0</v>
      </c>
      <c r="E118" s="101">
        <f>E119</f>
        <v>0</v>
      </c>
      <c r="F118" s="101">
        <f>F119</f>
        <v>0</v>
      </c>
      <c r="G118" s="101">
        <f>G119</f>
        <v>0</v>
      </c>
    </row>
    <row r="119" spans="1:7" ht="15.75" hidden="1">
      <c r="A119" s="21" t="s">
        <v>217</v>
      </c>
      <c r="B119" s="23" t="s">
        <v>19</v>
      </c>
      <c r="C119" s="24" t="s">
        <v>216</v>
      </c>
      <c r="D119" s="108"/>
      <c r="E119" s="104"/>
      <c r="F119" s="104"/>
      <c r="G119" s="104"/>
    </row>
    <row r="120" spans="1:7" s="4" customFormat="1" ht="31.5">
      <c r="A120" s="35" t="s">
        <v>128</v>
      </c>
      <c r="B120" s="19" t="s">
        <v>66</v>
      </c>
      <c r="C120" s="19"/>
      <c r="D120" s="109">
        <f>D121+D125+D127+D123+D131</f>
        <v>1200</v>
      </c>
      <c r="E120" s="109">
        <f>E121+E125+E127+E123+E131</f>
        <v>1200</v>
      </c>
      <c r="F120" s="109">
        <f>F121+F125+F127+F123+F131</f>
        <v>0</v>
      </c>
      <c r="G120" s="109">
        <f>G121+G125+G127+G123+G131</f>
        <v>0</v>
      </c>
    </row>
    <row r="121" spans="1:7" s="4" customFormat="1" ht="15.75" hidden="1">
      <c r="A121" s="31" t="s">
        <v>343</v>
      </c>
      <c r="B121" s="20" t="s">
        <v>340</v>
      </c>
      <c r="C121" s="7"/>
      <c r="D121" s="107">
        <f>D122</f>
        <v>0</v>
      </c>
      <c r="E121" s="107">
        <f>E122</f>
        <v>0</v>
      </c>
      <c r="F121" s="107">
        <f>F122</f>
        <v>0</v>
      </c>
      <c r="G121" s="107">
        <f>G122</f>
        <v>0</v>
      </c>
    </row>
    <row r="122" spans="1:7" s="4" customFormat="1" ht="31.5" hidden="1">
      <c r="A122" s="31" t="s">
        <v>233</v>
      </c>
      <c r="B122" s="20" t="s">
        <v>340</v>
      </c>
      <c r="C122" s="7" t="s">
        <v>234</v>
      </c>
      <c r="D122" s="107"/>
      <c r="E122" s="101"/>
      <c r="F122" s="101"/>
      <c r="G122" s="101"/>
    </row>
    <row r="123" spans="1:7" s="4" customFormat="1" ht="15.75" hidden="1">
      <c r="A123" s="31" t="s">
        <v>47</v>
      </c>
      <c r="B123" s="20" t="s">
        <v>277</v>
      </c>
      <c r="C123" s="7"/>
      <c r="D123" s="107">
        <f>D124</f>
        <v>0</v>
      </c>
      <c r="E123" s="101">
        <f>E124</f>
        <v>0</v>
      </c>
      <c r="F123" s="101">
        <f>F124</f>
        <v>0</v>
      </c>
      <c r="G123" s="101">
        <f>G124</f>
        <v>0</v>
      </c>
    </row>
    <row r="124" spans="1:7" s="4" customFormat="1" ht="31.5" hidden="1">
      <c r="A124" s="31" t="s">
        <v>233</v>
      </c>
      <c r="B124" s="20" t="s">
        <v>277</v>
      </c>
      <c r="C124" s="7" t="s">
        <v>234</v>
      </c>
      <c r="D124" s="107"/>
      <c r="E124" s="103"/>
      <c r="F124" s="103"/>
      <c r="G124" s="103"/>
    </row>
    <row r="125" spans="1:7" ht="15.75" hidden="1">
      <c r="A125" s="31" t="s">
        <v>48</v>
      </c>
      <c r="B125" s="20" t="s">
        <v>261</v>
      </c>
      <c r="C125" s="20"/>
      <c r="D125" s="107">
        <f>D126</f>
        <v>0</v>
      </c>
      <c r="E125" s="101">
        <f>E126</f>
        <v>0</v>
      </c>
      <c r="F125" s="101">
        <f>F126</f>
        <v>0</v>
      </c>
      <c r="G125" s="101">
        <f>G126</f>
        <v>0</v>
      </c>
    </row>
    <row r="126" spans="1:7" ht="31.5" hidden="1">
      <c r="A126" s="31" t="s">
        <v>233</v>
      </c>
      <c r="B126" s="20" t="s">
        <v>261</v>
      </c>
      <c r="C126" s="20" t="s">
        <v>234</v>
      </c>
      <c r="D126" s="107"/>
      <c r="E126" s="104"/>
      <c r="F126" s="104"/>
      <c r="G126" s="104"/>
    </row>
    <row r="127" spans="1:7" ht="47.25">
      <c r="A127" s="31" t="s">
        <v>82</v>
      </c>
      <c r="B127" s="20" t="s">
        <v>260</v>
      </c>
      <c r="C127" s="20"/>
      <c r="D127" s="107">
        <f>D128+D129+D130</f>
        <v>1200</v>
      </c>
      <c r="E127" s="101">
        <f>E128+E129+E130</f>
        <v>1200</v>
      </c>
      <c r="F127" s="101">
        <f>F128+F129+F130</f>
        <v>0</v>
      </c>
      <c r="G127" s="101">
        <f>G128+G129+G130</f>
        <v>0</v>
      </c>
    </row>
    <row r="128" spans="1:7" ht="47.25">
      <c r="A128" s="31" t="s">
        <v>214</v>
      </c>
      <c r="B128" s="20" t="s">
        <v>260</v>
      </c>
      <c r="C128" s="20" t="s">
        <v>215</v>
      </c>
      <c r="D128" s="107">
        <v>1000</v>
      </c>
      <c r="E128" s="104">
        <v>1000</v>
      </c>
      <c r="F128" s="104"/>
      <c r="G128" s="104"/>
    </row>
    <row r="129" spans="1:7" ht="15.75">
      <c r="A129" s="16" t="s">
        <v>217</v>
      </c>
      <c r="B129" s="20" t="s">
        <v>260</v>
      </c>
      <c r="C129" s="20" t="s">
        <v>216</v>
      </c>
      <c r="D129" s="107">
        <v>200</v>
      </c>
      <c r="E129" s="104">
        <v>200</v>
      </c>
      <c r="F129" s="104"/>
      <c r="G129" s="104"/>
    </row>
    <row r="130" spans="1:7" ht="15.75" hidden="1">
      <c r="A130" s="16" t="s">
        <v>218</v>
      </c>
      <c r="B130" s="17" t="s">
        <v>260</v>
      </c>
      <c r="C130" s="20" t="s">
        <v>219</v>
      </c>
      <c r="D130" s="107"/>
      <c r="E130" s="104"/>
      <c r="F130" s="104"/>
      <c r="G130" s="104"/>
    </row>
    <row r="131" spans="1:7" ht="47.25" hidden="1">
      <c r="A131" s="16" t="s">
        <v>120</v>
      </c>
      <c r="B131" s="17" t="s">
        <v>100</v>
      </c>
      <c r="C131" s="20"/>
      <c r="D131" s="107">
        <f>D132</f>
        <v>0</v>
      </c>
      <c r="E131" s="101">
        <f>E132</f>
        <v>0</v>
      </c>
      <c r="F131" s="101">
        <f>F132</f>
        <v>0</v>
      </c>
      <c r="G131" s="101">
        <f>G132</f>
        <v>0</v>
      </c>
    </row>
    <row r="132" spans="1:7" ht="31.5" hidden="1">
      <c r="A132" s="16" t="s">
        <v>233</v>
      </c>
      <c r="B132" s="17" t="s">
        <v>100</v>
      </c>
      <c r="C132" s="20" t="s">
        <v>234</v>
      </c>
      <c r="D132" s="107"/>
      <c r="E132" s="104"/>
      <c r="F132" s="104"/>
      <c r="G132" s="104"/>
    </row>
    <row r="133" spans="1:7" s="4" customFormat="1" ht="31.5" hidden="1">
      <c r="A133" s="30" t="s">
        <v>129</v>
      </c>
      <c r="B133" s="15" t="s">
        <v>246</v>
      </c>
      <c r="C133" s="15"/>
      <c r="D133" s="106">
        <f>D134+D136</f>
        <v>0</v>
      </c>
      <c r="E133" s="102">
        <f>E134+E136</f>
        <v>0</v>
      </c>
      <c r="F133" s="102">
        <f>F134+F136</f>
        <v>0</v>
      </c>
      <c r="G133" s="102">
        <f>G134+G136</f>
        <v>0</v>
      </c>
    </row>
    <row r="134" spans="1:7" ht="15.75" hidden="1">
      <c r="A134" s="31" t="s">
        <v>72</v>
      </c>
      <c r="B134" s="20" t="s">
        <v>247</v>
      </c>
      <c r="C134" s="20"/>
      <c r="D134" s="107">
        <f>D135</f>
        <v>0</v>
      </c>
      <c r="E134" s="101">
        <f>E135</f>
        <v>0</v>
      </c>
      <c r="F134" s="101">
        <f>F135</f>
        <v>0</v>
      </c>
      <c r="G134" s="101">
        <f>G135</f>
        <v>0</v>
      </c>
    </row>
    <row r="135" spans="1:7" ht="31.5" hidden="1">
      <c r="A135" s="31" t="s">
        <v>233</v>
      </c>
      <c r="B135" s="20" t="s">
        <v>247</v>
      </c>
      <c r="C135" s="20" t="s">
        <v>234</v>
      </c>
      <c r="D135" s="107"/>
      <c r="E135" s="104"/>
      <c r="F135" s="104"/>
      <c r="G135" s="104"/>
    </row>
    <row r="136" spans="1:7" ht="15.75" hidden="1">
      <c r="A136" s="31" t="s">
        <v>51</v>
      </c>
      <c r="B136" s="20" t="s">
        <v>248</v>
      </c>
      <c r="C136" s="20"/>
      <c r="D136" s="107">
        <f>D137+D138</f>
        <v>0</v>
      </c>
      <c r="E136" s="101">
        <f>E137+E138</f>
        <v>0</v>
      </c>
      <c r="F136" s="101">
        <f>F137+F138</f>
        <v>0</v>
      </c>
      <c r="G136" s="101">
        <f>G137+G138</f>
        <v>0</v>
      </c>
    </row>
    <row r="137" spans="1:7" ht="47.25" hidden="1">
      <c r="A137" s="31" t="s">
        <v>214</v>
      </c>
      <c r="B137" s="20" t="s">
        <v>248</v>
      </c>
      <c r="C137" s="20" t="s">
        <v>215</v>
      </c>
      <c r="D137" s="107"/>
      <c r="E137" s="104"/>
      <c r="F137" s="104"/>
      <c r="G137" s="104"/>
    </row>
    <row r="138" spans="1:7" ht="15.75" hidden="1">
      <c r="A138" s="39" t="s">
        <v>217</v>
      </c>
      <c r="B138" s="24" t="s">
        <v>248</v>
      </c>
      <c r="C138" s="24" t="s">
        <v>216</v>
      </c>
      <c r="D138" s="108"/>
      <c r="E138" s="104"/>
      <c r="F138" s="104"/>
      <c r="G138" s="104"/>
    </row>
    <row r="139" spans="1:7" s="4" customFormat="1" ht="31.5">
      <c r="A139" s="30" t="s">
        <v>130</v>
      </c>
      <c r="B139" s="15" t="s">
        <v>241</v>
      </c>
      <c r="C139" s="14"/>
      <c r="D139" s="106">
        <f>D140+D149</f>
        <v>1000</v>
      </c>
      <c r="E139" s="106">
        <f>E140+E149</f>
        <v>1000</v>
      </c>
      <c r="F139" s="106">
        <f>F140+F149</f>
        <v>0</v>
      </c>
      <c r="G139" s="106">
        <f>G140+G149</f>
        <v>0</v>
      </c>
    </row>
    <row r="140" spans="1:7" ht="31.5">
      <c r="A140" s="31" t="s">
        <v>131</v>
      </c>
      <c r="B140" s="20" t="s">
        <v>132</v>
      </c>
      <c r="C140" s="7"/>
      <c r="D140" s="107">
        <f>D142+D146+D147</f>
        <v>1000</v>
      </c>
      <c r="E140" s="107">
        <f>E142+E146+E147</f>
        <v>1000</v>
      </c>
      <c r="F140" s="107">
        <f>F142+F146+F147</f>
        <v>0</v>
      </c>
      <c r="G140" s="107">
        <f>G142+G146+G147</f>
        <v>0</v>
      </c>
    </row>
    <row r="141" spans="1:7" ht="15.75" hidden="1">
      <c r="A141" s="31" t="s">
        <v>75</v>
      </c>
      <c r="B141" s="20" t="s">
        <v>133</v>
      </c>
      <c r="C141" s="7"/>
      <c r="D141" s="107">
        <f>D142+D143+D144</f>
        <v>0</v>
      </c>
      <c r="E141" s="101">
        <f>E142+E143+E144</f>
        <v>0</v>
      </c>
      <c r="F141" s="101">
        <f>F142+F143+F144</f>
        <v>0</v>
      </c>
      <c r="G141" s="101">
        <f>G142+G143+G144</f>
        <v>0</v>
      </c>
    </row>
    <row r="142" spans="1:7" ht="47.25" hidden="1">
      <c r="A142" s="31" t="s">
        <v>214</v>
      </c>
      <c r="B142" s="20" t="s">
        <v>133</v>
      </c>
      <c r="C142" s="7" t="s">
        <v>215</v>
      </c>
      <c r="D142" s="107"/>
      <c r="E142" s="104"/>
      <c r="F142" s="104"/>
      <c r="G142" s="104"/>
    </row>
    <row r="143" spans="1:7" ht="15.75" hidden="1">
      <c r="A143" s="31" t="s">
        <v>217</v>
      </c>
      <c r="B143" s="20" t="s">
        <v>133</v>
      </c>
      <c r="C143" s="7" t="s">
        <v>216</v>
      </c>
      <c r="D143" s="107"/>
      <c r="E143" s="104"/>
      <c r="F143" s="104"/>
      <c r="G143" s="104"/>
    </row>
    <row r="144" spans="1:7" ht="15.75" hidden="1">
      <c r="A144" s="31" t="s">
        <v>218</v>
      </c>
      <c r="B144" s="20" t="s">
        <v>133</v>
      </c>
      <c r="C144" s="7" t="s">
        <v>219</v>
      </c>
      <c r="D144" s="107"/>
      <c r="E144" s="104"/>
      <c r="F144" s="104"/>
      <c r="G144" s="104"/>
    </row>
    <row r="145" spans="1:7" ht="15.75" hidden="1">
      <c r="A145" s="31" t="s">
        <v>161</v>
      </c>
      <c r="B145" s="20" t="s">
        <v>134</v>
      </c>
      <c r="C145" s="7"/>
      <c r="D145" s="107">
        <f>D146</f>
        <v>0</v>
      </c>
      <c r="E145" s="101">
        <f>E146</f>
        <v>0</v>
      </c>
      <c r="F145" s="101">
        <f>F146</f>
        <v>0</v>
      </c>
      <c r="G145" s="101">
        <f>G146</f>
        <v>0</v>
      </c>
    </row>
    <row r="146" spans="1:7" ht="15.75" hidden="1">
      <c r="A146" s="31" t="s">
        <v>218</v>
      </c>
      <c r="B146" s="20" t="s">
        <v>134</v>
      </c>
      <c r="C146" s="7" t="s">
        <v>219</v>
      </c>
      <c r="D146" s="107"/>
      <c r="E146" s="104"/>
      <c r="F146" s="104"/>
      <c r="G146" s="104"/>
    </row>
    <row r="147" spans="1:7" s="96" customFormat="1" ht="31.5">
      <c r="A147" s="31" t="s">
        <v>323</v>
      </c>
      <c r="B147" s="20" t="s">
        <v>322</v>
      </c>
      <c r="C147" s="7"/>
      <c r="D147" s="107">
        <f>D148</f>
        <v>1000</v>
      </c>
      <c r="E147" s="107">
        <f>E148</f>
        <v>1000</v>
      </c>
      <c r="F147" s="107">
        <f>F148</f>
        <v>0</v>
      </c>
      <c r="G147" s="107">
        <f>G148</f>
        <v>0</v>
      </c>
    </row>
    <row r="148" spans="1:7" s="96" customFormat="1" ht="15.75">
      <c r="A148" s="31" t="s">
        <v>217</v>
      </c>
      <c r="B148" s="20" t="s">
        <v>322</v>
      </c>
      <c r="C148" s="7" t="s">
        <v>216</v>
      </c>
      <c r="D148" s="107">
        <v>1000</v>
      </c>
      <c r="E148" s="104">
        <v>1000</v>
      </c>
      <c r="F148" s="104"/>
      <c r="G148" s="104"/>
    </row>
    <row r="149" spans="1:7" ht="15.75" hidden="1">
      <c r="A149" s="31" t="s">
        <v>16</v>
      </c>
      <c r="B149" s="20" t="s">
        <v>17</v>
      </c>
      <c r="C149" s="7"/>
      <c r="D149" s="107">
        <f>D150</f>
        <v>0</v>
      </c>
      <c r="E149" s="101">
        <f aca="true" t="shared" si="1" ref="E149:G150">E150</f>
        <v>0</v>
      </c>
      <c r="F149" s="101">
        <f t="shared" si="1"/>
        <v>0</v>
      </c>
      <c r="G149" s="101">
        <f t="shared" si="1"/>
        <v>0</v>
      </c>
    </row>
    <row r="150" spans="1:7" ht="15.75" hidden="1">
      <c r="A150" s="31" t="s">
        <v>75</v>
      </c>
      <c r="B150" s="20" t="s">
        <v>18</v>
      </c>
      <c r="C150" s="7"/>
      <c r="D150" s="107">
        <f>D151</f>
        <v>0</v>
      </c>
      <c r="E150" s="101">
        <f t="shared" si="1"/>
        <v>0</v>
      </c>
      <c r="F150" s="101">
        <f t="shared" si="1"/>
        <v>0</v>
      </c>
      <c r="G150" s="101">
        <f t="shared" si="1"/>
        <v>0</v>
      </c>
    </row>
    <row r="151" spans="1:7" ht="15.75" hidden="1">
      <c r="A151" s="39" t="s">
        <v>217</v>
      </c>
      <c r="B151" s="24" t="s">
        <v>18</v>
      </c>
      <c r="C151" s="23" t="s">
        <v>216</v>
      </c>
      <c r="D151" s="108"/>
      <c r="E151" s="104"/>
      <c r="F151" s="104"/>
      <c r="G151" s="104"/>
    </row>
    <row r="152" spans="1:7" s="4" customFormat="1" ht="31.5" hidden="1">
      <c r="A152" s="12" t="s">
        <v>140</v>
      </c>
      <c r="B152" s="60" t="s">
        <v>273</v>
      </c>
      <c r="C152" s="15"/>
      <c r="D152" s="106">
        <f>D153+D157+D161+D163+D159+D166</f>
        <v>0</v>
      </c>
      <c r="E152" s="106">
        <f>E153+E157+E161+E163+E159+E166</f>
        <v>0</v>
      </c>
      <c r="F152" s="106">
        <f>F153+F157+F161+F163+F159+F166</f>
        <v>0</v>
      </c>
      <c r="G152" s="106">
        <f>G153+G157+G161+G163+G159+G166</f>
        <v>0</v>
      </c>
    </row>
    <row r="153" spans="1:7" s="4" customFormat="1" ht="15.75" hidden="1">
      <c r="A153" s="31" t="s">
        <v>171</v>
      </c>
      <c r="B153" s="29" t="s">
        <v>141</v>
      </c>
      <c r="C153" s="20"/>
      <c r="D153" s="107">
        <f>D154+D155+D156</f>
        <v>0</v>
      </c>
      <c r="E153" s="101">
        <f>E154+E155+E156</f>
        <v>0</v>
      </c>
      <c r="F153" s="101">
        <f>F154+F155+F156</f>
        <v>0</v>
      </c>
      <c r="G153" s="101">
        <f>G154+G155+G156</f>
        <v>0</v>
      </c>
    </row>
    <row r="154" spans="1:7" s="4" customFormat="1" ht="47.25" hidden="1">
      <c r="A154" s="31" t="s">
        <v>214</v>
      </c>
      <c r="B154" s="29" t="s">
        <v>141</v>
      </c>
      <c r="C154" s="20" t="s">
        <v>215</v>
      </c>
      <c r="D154" s="107"/>
      <c r="E154" s="103"/>
      <c r="F154" s="103"/>
      <c r="G154" s="103"/>
    </row>
    <row r="155" spans="1:7" s="4" customFormat="1" ht="15.75" hidden="1">
      <c r="A155" s="31" t="s">
        <v>217</v>
      </c>
      <c r="B155" s="29" t="s">
        <v>141</v>
      </c>
      <c r="C155" s="20" t="s">
        <v>216</v>
      </c>
      <c r="D155" s="107"/>
      <c r="E155" s="103"/>
      <c r="F155" s="103"/>
      <c r="G155" s="103"/>
    </row>
    <row r="156" spans="1:7" s="4" customFormat="1" ht="15.75" hidden="1">
      <c r="A156" s="31" t="s">
        <v>218</v>
      </c>
      <c r="B156" s="29" t="s">
        <v>141</v>
      </c>
      <c r="C156" s="20" t="s">
        <v>219</v>
      </c>
      <c r="D156" s="107"/>
      <c r="E156" s="104"/>
      <c r="F156" s="103"/>
      <c r="G156" s="103"/>
    </row>
    <row r="157" spans="1:7" ht="31.5" hidden="1">
      <c r="A157" s="31" t="s">
        <v>194</v>
      </c>
      <c r="B157" s="29" t="s">
        <v>142</v>
      </c>
      <c r="C157" s="20"/>
      <c r="D157" s="107">
        <f>D158</f>
        <v>0</v>
      </c>
      <c r="E157" s="101">
        <f>E158</f>
        <v>0</v>
      </c>
      <c r="F157" s="101">
        <f>F158</f>
        <v>0</v>
      </c>
      <c r="G157" s="101">
        <f>G158</f>
        <v>0</v>
      </c>
    </row>
    <row r="158" spans="1:7" ht="47.25" hidden="1">
      <c r="A158" s="31" t="s">
        <v>214</v>
      </c>
      <c r="B158" s="29" t="s">
        <v>142</v>
      </c>
      <c r="C158" s="20" t="s">
        <v>215</v>
      </c>
      <c r="D158" s="107"/>
      <c r="E158" s="104"/>
      <c r="F158" s="104"/>
      <c r="G158" s="104"/>
    </row>
    <row r="159" spans="1:7" ht="31.5" hidden="1">
      <c r="A159" s="31" t="s">
        <v>224</v>
      </c>
      <c r="B159" s="29" t="s">
        <v>143</v>
      </c>
      <c r="C159" s="20"/>
      <c r="D159" s="107">
        <f>D160</f>
        <v>0</v>
      </c>
      <c r="E159" s="101">
        <f>E160</f>
        <v>0</v>
      </c>
      <c r="F159" s="101">
        <f>F160</f>
        <v>0</v>
      </c>
      <c r="G159" s="101">
        <f>G160</f>
        <v>0</v>
      </c>
    </row>
    <row r="160" spans="1:7" ht="15.75" hidden="1">
      <c r="A160" s="31" t="s">
        <v>28</v>
      </c>
      <c r="B160" s="29" t="s">
        <v>143</v>
      </c>
      <c r="C160" s="20" t="s">
        <v>245</v>
      </c>
      <c r="D160" s="107"/>
      <c r="E160" s="104"/>
      <c r="F160" s="104"/>
      <c r="G160" s="104"/>
    </row>
    <row r="161" spans="1:7" ht="47.25" hidden="1">
      <c r="A161" s="31" t="s">
        <v>115</v>
      </c>
      <c r="B161" s="29" t="s">
        <v>144</v>
      </c>
      <c r="C161" s="20"/>
      <c r="D161" s="107">
        <f>D162</f>
        <v>0</v>
      </c>
      <c r="E161" s="101">
        <f>E162</f>
        <v>0</v>
      </c>
      <c r="F161" s="101">
        <f>F162</f>
        <v>0</v>
      </c>
      <c r="G161" s="101">
        <f>G162</f>
        <v>0</v>
      </c>
    </row>
    <row r="162" spans="1:7" ht="55.5" customHeight="1" hidden="1">
      <c r="A162" s="31" t="s">
        <v>214</v>
      </c>
      <c r="B162" s="29" t="s">
        <v>144</v>
      </c>
      <c r="C162" s="20" t="s">
        <v>215</v>
      </c>
      <c r="D162" s="107"/>
      <c r="E162" s="104"/>
      <c r="F162" s="104"/>
      <c r="G162" s="104"/>
    </row>
    <row r="163" spans="1:7" ht="39" customHeight="1" hidden="1">
      <c r="A163" s="31" t="s">
        <v>116</v>
      </c>
      <c r="B163" s="29" t="s">
        <v>145</v>
      </c>
      <c r="C163" s="20"/>
      <c r="D163" s="107">
        <f>D164+D165</f>
        <v>0</v>
      </c>
      <c r="E163" s="101">
        <f>E164+E165</f>
        <v>0</v>
      </c>
      <c r="F163" s="101">
        <f>F164+F165</f>
        <v>0</v>
      </c>
      <c r="G163" s="101">
        <f>G164+G165</f>
        <v>0</v>
      </c>
    </row>
    <row r="164" spans="1:7" ht="54" customHeight="1" hidden="1">
      <c r="A164" s="31" t="s">
        <v>214</v>
      </c>
      <c r="B164" s="20" t="s">
        <v>145</v>
      </c>
      <c r="C164" s="7" t="s">
        <v>215</v>
      </c>
      <c r="D164" s="107"/>
      <c r="E164" s="104"/>
      <c r="F164" s="104"/>
      <c r="G164" s="104"/>
    </row>
    <row r="165" spans="1:7" ht="15.75" hidden="1">
      <c r="A165" s="31" t="s">
        <v>217</v>
      </c>
      <c r="B165" s="20" t="s">
        <v>145</v>
      </c>
      <c r="C165" s="7" t="s">
        <v>216</v>
      </c>
      <c r="D165" s="107"/>
      <c r="E165" s="104"/>
      <c r="F165" s="104"/>
      <c r="G165" s="104"/>
    </row>
    <row r="166" spans="1:7" s="96" customFormat="1" ht="15.75" hidden="1">
      <c r="A166" s="31" t="s">
        <v>105</v>
      </c>
      <c r="B166" s="20" t="s">
        <v>328</v>
      </c>
      <c r="C166" s="7"/>
      <c r="D166" s="107">
        <f>D167</f>
        <v>0</v>
      </c>
      <c r="E166" s="107">
        <f>E167</f>
        <v>0</v>
      </c>
      <c r="F166" s="107">
        <f>F167</f>
        <v>0</v>
      </c>
      <c r="G166" s="107">
        <f>G167</f>
        <v>0</v>
      </c>
    </row>
    <row r="167" spans="1:7" s="96" customFormat="1" ht="15.75" hidden="1">
      <c r="A167" s="31" t="s">
        <v>28</v>
      </c>
      <c r="B167" s="24" t="s">
        <v>328</v>
      </c>
      <c r="C167" s="7" t="s">
        <v>245</v>
      </c>
      <c r="D167" s="107"/>
      <c r="E167" s="104"/>
      <c r="F167" s="104"/>
      <c r="G167" s="104"/>
    </row>
    <row r="168" spans="1:7" s="4" customFormat="1" ht="39" customHeight="1">
      <c r="A168" s="30" t="s">
        <v>135</v>
      </c>
      <c r="B168" s="15" t="s">
        <v>270</v>
      </c>
      <c r="C168" s="14"/>
      <c r="D168" s="106">
        <f>D169+D182</f>
        <v>16267.496</v>
      </c>
      <c r="E168" s="106">
        <f>E169+E182</f>
        <v>50</v>
      </c>
      <c r="F168" s="106">
        <f>F169+F182</f>
        <v>16217.496</v>
      </c>
      <c r="G168" s="106">
        <f>G169+G182</f>
        <v>0</v>
      </c>
    </row>
    <row r="169" spans="1:7" ht="24" customHeight="1">
      <c r="A169" s="31" t="s">
        <v>136</v>
      </c>
      <c r="B169" s="20" t="s">
        <v>2</v>
      </c>
      <c r="C169" s="7"/>
      <c r="D169" s="107">
        <f>D176+D178+D174+D170+D172</f>
        <v>1943.3</v>
      </c>
      <c r="E169" s="107">
        <f>E176+E178+E174+E170+E172</f>
        <v>50</v>
      </c>
      <c r="F169" s="107">
        <f>F176+F178+F174+F170+F172</f>
        <v>1893.3</v>
      </c>
      <c r="G169" s="107">
        <f>G176+G178+G174+G170+G172</f>
        <v>0</v>
      </c>
    </row>
    <row r="170" spans="1:7" s="96" customFormat="1" ht="31.5" hidden="1">
      <c r="A170" s="31" t="s">
        <v>362</v>
      </c>
      <c r="B170" s="20" t="s">
        <v>360</v>
      </c>
      <c r="C170" s="7"/>
      <c r="D170" s="107">
        <f>D171</f>
        <v>0</v>
      </c>
      <c r="E170" s="107">
        <f>E171</f>
        <v>0</v>
      </c>
      <c r="F170" s="107">
        <f>F171</f>
        <v>0</v>
      </c>
      <c r="G170" s="107">
        <f>G171</f>
        <v>0</v>
      </c>
    </row>
    <row r="171" spans="1:7" s="96" customFormat="1" ht="24" customHeight="1" hidden="1">
      <c r="A171" s="31" t="s">
        <v>354</v>
      </c>
      <c r="B171" s="20" t="s">
        <v>360</v>
      </c>
      <c r="C171" s="7" t="s">
        <v>271</v>
      </c>
      <c r="D171" s="107"/>
      <c r="E171" s="107"/>
      <c r="F171" s="107"/>
      <c r="G171" s="107"/>
    </row>
    <row r="172" spans="1:7" s="96" customFormat="1" ht="78.75">
      <c r="A172" s="31" t="s">
        <v>732</v>
      </c>
      <c r="B172" s="20" t="s">
        <v>730</v>
      </c>
      <c r="C172" s="7"/>
      <c r="D172" s="107">
        <f>D173</f>
        <v>70.3</v>
      </c>
      <c r="E172" s="107">
        <f>E173</f>
        <v>50</v>
      </c>
      <c r="F172" s="107">
        <f>F173</f>
        <v>20.3</v>
      </c>
      <c r="G172" s="107">
        <f>G173</f>
        <v>0</v>
      </c>
    </row>
    <row r="173" spans="1:7" s="96" customFormat="1" ht="24" customHeight="1">
      <c r="A173" s="31" t="s">
        <v>218</v>
      </c>
      <c r="B173" s="20" t="s">
        <v>730</v>
      </c>
      <c r="C173" s="7" t="s">
        <v>219</v>
      </c>
      <c r="D173" s="107">
        <f>20.3+50</f>
        <v>70.3</v>
      </c>
      <c r="E173" s="107">
        <v>50</v>
      </c>
      <c r="F173" s="107">
        <v>20.3</v>
      </c>
      <c r="G173" s="107"/>
    </row>
    <row r="174" spans="1:7" s="96" customFormat="1" ht="63">
      <c r="A174" s="31" t="s">
        <v>359</v>
      </c>
      <c r="B174" s="20" t="s">
        <v>358</v>
      </c>
      <c r="C174" s="7"/>
      <c r="D174" s="107">
        <f>D175</f>
        <v>4038</v>
      </c>
      <c r="E174" s="107">
        <f>E175</f>
        <v>0</v>
      </c>
      <c r="F174" s="107">
        <f>F175</f>
        <v>4038</v>
      </c>
      <c r="G174" s="107">
        <f>G175</f>
        <v>0</v>
      </c>
    </row>
    <row r="175" spans="1:7" s="96" customFormat="1" ht="15.75">
      <c r="A175" s="31" t="s">
        <v>218</v>
      </c>
      <c r="B175" s="20" t="s">
        <v>358</v>
      </c>
      <c r="C175" s="7" t="s">
        <v>219</v>
      </c>
      <c r="D175" s="107">
        <v>4038</v>
      </c>
      <c r="E175" s="101"/>
      <c r="F175" s="101">
        <v>4038</v>
      </c>
      <c r="G175" s="101"/>
    </row>
    <row r="176" spans="1:7" ht="22.5" customHeight="1" hidden="1">
      <c r="A176" s="31" t="s">
        <v>119</v>
      </c>
      <c r="B176" s="20" t="s">
        <v>3</v>
      </c>
      <c r="C176" s="7"/>
      <c r="D176" s="107">
        <f>D177</f>
        <v>0</v>
      </c>
      <c r="E176" s="101">
        <f>E177</f>
        <v>0</v>
      </c>
      <c r="F176" s="101">
        <f>F177</f>
        <v>0</v>
      </c>
      <c r="G176" s="101">
        <f>G177</f>
        <v>0</v>
      </c>
    </row>
    <row r="177" spans="1:7" ht="25.5" customHeight="1" hidden="1">
      <c r="A177" s="31" t="s">
        <v>217</v>
      </c>
      <c r="B177" s="20"/>
      <c r="C177" s="7" t="s">
        <v>216</v>
      </c>
      <c r="D177" s="107"/>
      <c r="E177" s="104"/>
      <c r="F177" s="104"/>
      <c r="G177" s="104"/>
    </row>
    <row r="178" spans="1:7" ht="57.75" customHeight="1">
      <c r="A178" s="31" t="s">
        <v>291</v>
      </c>
      <c r="B178" s="20" t="s">
        <v>290</v>
      </c>
      <c r="C178" s="7"/>
      <c r="D178" s="107">
        <f>D179</f>
        <v>-2165</v>
      </c>
      <c r="E178" s="139">
        <f>E179</f>
        <v>0</v>
      </c>
      <c r="F178" s="101">
        <f>F179</f>
        <v>-2165</v>
      </c>
      <c r="G178" s="101">
        <f>G179</f>
        <v>0</v>
      </c>
    </row>
    <row r="179" spans="1:7" ht="25.5" customHeight="1">
      <c r="A179" s="16" t="s">
        <v>28</v>
      </c>
      <c r="B179" s="7" t="s">
        <v>290</v>
      </c>
      <c r="C179" s="20" t="s">
        <v>245</v>
      </c>
      <c r="D179" s="107">
        <v>-2165</v>
      </c>
      <c r="E179" s="140"/>
      <c r="F179" s="104">
        <v>-2165</v>
      </c>
      <c r="G179" s="104"/>
    </row>
    <row r="180" spans="1:7" ht="15.75" hidden="1">
      <c r="A180" s="16" t="s">
        <v>276</v>
      </c>
      <c r="B180" s="7" t="s">
        <v>14</v>
      </c>
      <c r="C180" s="20"/>
      <c r="D180" s="107">
        <f>D181</f>
        <v>0</v>
      </c>
      <c r="E180" s="104"/>
      <c r="F180" s="104"/>
      <c r="G180" s="104"/>
    </row>
    <row r="181" spans="1:7" ht="15.75" hidden="1">
      <c r="A181" s="16" t="s">
        <v>217</v>
      </c>
      <c r="B181" s="7" t="s">
        <v>14</v>
      </c>
      <c r="C181" s="20" t="s">
        <v>216</v>
      </c>
      <c r="D181" s="107"/>
      <c r="E181" s="104"/>
      <c r="F181" s="104"/>
      <c r="G181" s="104"/>
    </row>
    <row r="182" spans="1:7" s="96" customFormat="1" ht="15.75">
      <c r="A182" s="16" t="s">
        <v>655</v>
      </c>
      <c r="B182" s="7" t="s">
        <v>649</v>
      </c>
      <c r="C182" s="20"/>
      <c r="D182" s="107">
        <f>D183+D185</f>
        <v>14324.196</v>
      </c>
      <c r="E182" s="107">
        <f>E183+E185</f>
        <v>0</v>
      </c>
      <c r="F182" s="107">
        <f>F183+F185</f>
        <v>14324.196</v>
      </c>
      <c r="G182" s="107">
        <f>G183+G185</f>
        <v>0</v>
      </c>
    </row>
    <row r="183" spans="1:7" s="96" customFormat="1" ht="63">
      <c r="A183" s="16" t="s">
        <v>656</v>
      </c>
      <c r="B183" s="17" t="s">
        <v>648</v>
      </c>
      <c r="C183" s="7"/>
      <c r="D183" s="107">
        <f>D184</f>
        <v>6187.35139</v>
      </c>
      <c r="E183" s="107">
        <f>E184</f>
        <v>0</v>
      </c>
      <c r="F183" s="107">
        <f>F184</f>
        <v>6187.35139</v>
      </c>
      <c r="G183" s="107">
        <f>G184</f>
        <v>0</v>
      </c>
    </row>
    <row r="184" spans="1:7" s="96" customFormat="1" ht="31.5">
      <c r="A184" s="31" t="s">
        <v>233</v>
      </c>
      <c r="B184" s="20" t="s">
        <v>648</v>
      </c>
      <c r="C184" s="7" t="s">
        <v>245</v>
      </c>
      <c r="D184" s="107">
        <f>5753.95423+433.39716</f>
        <v>6187.35139</v>
      </c>
      <c r="E184" s="302"/>
      <c r="F184" s="301">
        <f>5753.95423+433.39716</f>
        <v>6187.35139</v>
      </c>
      <c r="G184" s="301"/>
    </row>
    <row r="185" spans="1:7" s="96" customFormat="1" ht="47.25">
      <c r="A185" s="31" t="s">
        <v>657</v>
      </c>
      <c r="B185" s="20" t="s">
        <v>650</v>
      </c>
      <c r="C185" s="7"/>
      <c r="D185" s="107">
        <f>D186</f>
        <v>8136.84461</v>
      </c>
      <c r="E185" s="107">
        <f>E186</f>
        <v>0</v>
      </c>
      <c r="F185" s="107">
        <f>F186</f>
        <v>8136.84461</v>
      </c>
      <c r="G185" s="107">
        <f>G186</f>
        <v>0</v>
      </c>
    </row>
    <row r="186" spans="1:7" s="96" customFormat="1" ht="31.5">
      <c r="A186" s="31" t="s">
        <v>233</v>
      </c>
      <c r="B186" s="20" t="s">
        <v>650</v>
      </c>
      <c r="C186" s="7" t="s">
        <v>245</v>
      </c>
      <c r="D186" s="107">
        <f>872.80284+7264.04177</f>
        <v>8136.84461</v>
      </c>
      <c r="E186" s="104"/>
      <c r="F186" s="104">
        <f>872.80284+7264.04177</f>
        <v>8136.84461</v>
      </c>
      <c r="G186" s="104"/>
    </row>
    <row r="187" spans="1:7" s="4" customFormat="1" ht="41.25" customHeight="1">
      <c r="A187" s="30" t="s">
        <v>137</v>
      </c>
      <c r="B187" s="68">
        <v>1400000</v>
      </c>
      <c r="C187" s="14"/>
      <c r="D187" s="106">
        <f>D188+D191+D195+D193</f>
        <v>29990</v>
      </c>
      <c r="E187" s="106">
        <f>E188+E191+E195+E193</f>
        <v>0</v>
      </c>
      <c r="F187" s="106">
        <f>F188+F191+F195+F193</f>
        <v>29990</v>
      </c>
      <c r="G187" s="106">
        <f>G188+G191+G195+G193</f>
        <v>0</v>
      </c>
    </row>
    <row r="188" spans="1:7" ht="23.25" customHeight="1" hidden="1">
      <c r="A188" s="31" t="s">
        <v>74</v>
      </c>
      <c r="B188" s="20" t="s">
        <v>235</v>
      </c>
      <c r="C188" s="7"/>
      <c r="D188" s="107">
        <f>D189+D190</f>
        <v>0</v>
      </c>
      <c r="E188" s="101">
        <f>E189+E190</f>
        <v>0</v>
      </c>
      <c r="F188" s="101">
        <f>F189+F190</f>
        <v>0</v>
      </c>
      <c r="G188" s="101">
        <f>G189+G190</f>
        <v>0</v>
      </c>
    </row>
    <row r="189" spans="1:7" ht="15.75" hidden="1">
      <c r="A189" s="31" t="s">
        <v>217</v>
      </c>
      <c r="B189" s="20" t="s">
        <v>235</v>
      </c>
      <c r="C189" s="7" t="s">
        <v>216</v>
      </c>
      <c r="D189" s="107"/>
      <c r="E189" s="104"/>
      <c r="F189" s="104"/>
      <c r="G189" s="104"/>
    </row>
    <row r="190" spans="1:7" ht="15.75" hidden="1">
      <c r="A190" s="31" t="s">
        <v>28</v>
      </c>
      <c r="B190" s="20" t="s">
        <v>235</v>
      </c>
      <c r="C190" s="17" t="s">
        <v>245</v>
      </c>
      <c r="D190" s="107"/>
      <c r="E190" s="104"/>
      <c r="F190" s="104"/>
      <c r="G190" s="104"/>
    </row>
    <row r="191" spans="1:7" ht="15.75" hidden="1">
      <c r="A191" s="31" t="s">
        <v>282</v>
      </c>
      <c r="B191" s="27">
        <v>1406302</v>
      </c>
      <c r="C191" s="26"/>
      <c r="D191" s="107">
        <f>D192</f>
        <v>0</v>
      </c>
      <c r="E191" s="101">
        <f>E192</f>
        <v>0</v>
      </c>
      <c r="F191" s="101">
        <f>F192</f>
        <v>0</v>
      </c>
      <c r="G191" s="101">
        <f>G192</f>
        <v>0</v>
      </c>
    </row>
    <row r="192" spans="1:7" ht="15.75" hidden="1">
      <c r="A192" s="31" t="s">
        <v>218</v>
      </c>
      <c r="B192" s="27">
        <v>1406302</v>
      </c>
      <c r="C192" s="20" t="s">
        <v>219</v>
      </c>
      <c r="D192" s="107"/>
      <c r="E192" s="104"/>
      <c r="F192" s="104"/>
      <c r="G192" s="104"/>
    </row>
    <row r="193" spans="1:7" s="96" customFormat="1" ht="47.25">
      <c r="A193" s="31" t="s">
        <v>658</v>
      </c>
      <c r="B193" s="27">
        <v>1407216</v>
      </c>
      <c r="C193" s="20"/>
      <c r="D193" s="107">
        <f>D194</f>
        <v>27825</v>
      </c>
      <c r="E193" s="107">
        <f>E194</f>
        <v>0</v>
      </c>
      <c r="F193" s="107">
        <f>F194</f>
        <v>27825</v>
      </c>
      <c r="G193" s="107">
        <f>G194</f>
        <v>0</v>
      </c>
    </row>
    <row r="194" spans="1:7" s="96" customFormat="1" ht="15.75">
      <c r="A194" s="31" t="s">
        <v>217</v>
      </c>
      <c r="B194" s="27">
        <v>1407216</v>
      </c>
      <c r="C194" s="20" t="s">
        <v>216</v>
      </c>
      <c r="D194" s="107">
        <f>16210+9896+1719</f>
        <v>27825</v>
      </c>
      <c r="E194" s="132"/>
      <c r="F194" s="132">
        <f>16210+9896+1719</f>
        <v>27825</v>
      </c>
      <c r="G194" s="132"/>
    </row>
    <row r="195" spans="1:7" s="96" customFormat="1" ht="47.25">
      <c r="A195" s="31" t="s">
        <v>291</v>
      </c>
      <c r="B195" s="27">
        <v>1407404</v>
      </c>
      <c r="C195" s="20"/>
      <c r="D195" s="107">
        <f>D196</f>
        <v>2165</v>
      </c>
      <c r="E195" s="107">
        <f>E196</f>
        <v>0</v>
      </c>
      <c r="F195" s="107">
        <f>F196</f>
        <v>2165</v>
      </c>
      <c r="G195" s="107">
        <f>G196</f>
        <v>0</v>
      </c>
    </row>
    <row r="196" spans="1:7" s="96" customFormat="1" ht="15.75">
      <c r="A196" s="31" t="s">
        <v>28</v>
      </c>
      <c r="B196" s="27">
        <v>1407404</v>
      </c>
      <c r="C196" s="20" t="s">
        <v>245</v>
      </c>
      <c r="D196" s="107">
        <v>2165</v>
      </c>
      <c r="E196" s="104"/>
      <c r="F196" s="104">
        <v>2165</v>
      </c>
      <c r="G196" s="104"/>
    </row>
    <row r="197" spans="1:7" s="4" customFormat="1" ht="31.5" hidden="1">
      <c r="A197" s="30" t="s">
        <v>138</v>
      </c>
      <c r="B197" s="15" t="s">
        <v>259</v>
      </c>
      <c r="C197" s="15"/>
      <c r="D197" s="106">
        <f>D198</f>
        <v>0</v>
      </c>
      <c r="E197" s="102">
        <f>E198</f>
        <v>0</v>
      </c>
      <c r="F197" s="102">
        <f>F198</f>
        <v>0</v>
      </c>
      <c r="G197" s="102">
        <f>G198</f>
        <v>0</v>
      </c>
    </row>
    <row r="198" spans="1:7" ht="31.5" hidden="1">
      <c r="A198" s="31" t="s">
        <v>139</v>
      </c>
      <c r="B198" s="20" t="s">
        <v>4</v>
      </c>
      <c r="C198" s="20"/>
      <c r="D198" s="107">
        <f>D202+D200</f>
        <v>0</v>
      </c>
      <c r="E198" s="101">
        <f>E202+E200</f>
        <v>0</v>
      </c>
      <c r="F198" s="101">
        <f>F202+F200</f>
        <v>0</v>
      </c>
      <c r="G198" s="101">
        <f>G202+G200</f>
        <v>0</v>
      </c>
    </row>
    <row r="199" spans="1:7" s="4" customFormat="1" ht="31.5" hidden="1">
      <c r="A199" s="31" t="s">
        <v>309</v>
      </c>
      <c r="B199" s="20" t="s">
        <v>308</v>
      </c>
      <c r="C199" s="20"/>
      <c r="D199" s="107">
        <f>D200</f>
        <v>0</v>
      </c>
      <c r="E199" s="101">
        <f>E200</f>
        <v>0</v>
      </c>
      <c r="F199" s="101">
        <f>F200</f>
        <v>0</v>
      </c>
      <c r="G199" s="101">
        <f>G200</f>
        <v>0</v>
      </c>
    </row>
    <row r="200" spans="1:7" s="4" customFormat="1" ht="15.75" hidden="1">
      <c r="A200" s="31" t="s">
        <v>250</v>
      </c>
      <c r="B200" s="20" t="s">
        <v>308</v>
      </c>
      <c r="C200" s="20" t="s">
        <v>249</v>
      </c>
      <c r="D200" s="107"/>
      <c r="E200" s="103"/>
      <c r="F200" s="103"/>
      <c r="G200" s="103"/>
    </row>
    <row r="201" spans="1:7" ht="31.5" hidden="1">
      <c r="A201" s="31" t="s">
        <v>307</v>
      </c>
      <c r="B201" s="20" t="s">
        <v>306</v>
      </c>
      <c r="C201" s="20"/>
      <c r="D201" s="107">
        <f>D202</f>
        <v>0</v>
      </c>
      <c r="E201" s="101">
        <f>E202</f>
        <v>0</v>
      </c>
      <c r="F201" s="101">
        <f>F202</f>
        <v>0</v>
      </c>
      <c r="G201" s="101">
        <f>G202</f>
        <v>0</v>
      </c>
    </row>
    <row r="202" spans="1:7" ht="15.75" hidden="1">
      <c r="A202" s="31" t="s">
        <v>250</v>
      </c>
      <c r="B202" s="20" t="s">
        <v>306</v>
      </c>
      <c r="C202" s="20" t="s">
        <v>249</v>
      </c>
      <c r="D202" s="107"/>
      <c r="E202" s="104"/>
      <c r="F202" s="104"/>
      <c r="G202" s="104"/>
    </row>
    <row r="203" spans="1:7" ht="47.25">
      <c r="A203" s="30" t="s">
        <v>8</v>
      </c>
      <c r="B203" s="15" t="s">
        <v>5</v>
      </c>
      <c r="C203" s="15"/>
      <c r="D203" s="106">
        <f>D204+D217+D224</f>
        <v>48589.7</v>
      </c>
      <c r="E203" s="102">
        <f>E204+E217+E224</f>
        <v>0</v>
      </c>
      <c r="F203" s="102">
        <f>F204+F217+F224</f>
        <v>48589.7</v>
      </c>
      <c r="G203" s="102">
        <f>G204+G217+G224</f>
        <v>0</v>
      </c>
    </row>
    <row r="204" spans="1:7" ht="15.75">
      <c r="A204" s="31" t="s">
        <v>7</v>
      </c>
      <c r="B204" s="20" t="s">
        <v>6</v>
      </c>
      <c r="C204" s="19"/>
      <c r="D204" s="107">
        <f>D205+D207+D209+D211+D213+D215</f>
        <v>49389.7</v>
      </c>
      <c r="E204" s="107">
        <f>E205+E207+E209+E211+E213+E215</f>
        <v>0</v>
      </c>
      <c r="F204" s="107">
        <f>F205+F207+F209+F211+F213+F215</f>
        <v>49389.7</v>
      </c>
      <c r="G204" s="107">
        <f>G205+G207+G209+G211+G213+G215</f>
        <v>0</v>
      </c>
    </row>
    <row r="205" spans="1:7" ht="31.5" hidden="1">
      <c r="A205" s="31" t="s">
        <v>199</v>
      </c>
      <c r="B205" s="20" t="s">
        <v>24</v>
      </c>
      <c r="C205" s="20"/>
      <c r="D205" s="107">
        <f>D206</f>
        <v>0</v>
      </c>
      <c r="E205" s="101">
        <f>E206</f>
        <v>0</v>
      </c>
      <c r="F205" s="101">
        <f>F206</f>
        <v>0</v>
      </c>
      <c r="G205" s="101">
        <f>G206</f>
        <v>0</v>
      </c>
    </row>
    <row r="206" spans="1:7" ht="31.5" hidden="1">
      <c r="A206" s="31" t="s">
        <v>272</v>
      </c>
      <c r="B206" s="20" t="s">
        <v>24</v>
      </c>
      <c r="C206" s="20" t="s">
        <v>271</v>
      </c>
      <c r="D206" s="107"/>
      <c r="E206" s="104"/>
      <c r="F206" s="104"/>
      <c r="G206" s="104"/>
    </row>
    <row r="207" spans="1:7" s="96" customFormat="1" ht="15.75" hidden="1">
      <c r="A207" s="31" t="s">
        <v>350</v>
      </c>
      <c r="B207" s="20" t="s">
        <v>346</v>
      </c>
      <c r="C207" s="20"/>
      <c r="D207" s="107">
        <f>D208</f>
        <v>0</v>
      </c>
      <c r="E207" s="107">
        <f>E208</f>
        <v>0</v>
      </c>
      <c r="F207" s="107">
        <f>F208</f>
        <v>0</v>
      </c>
      <c r="G207" s="107">
        <f>G208</f>
        <v>0</v>
      </c>
    </row>
    <row r="208" spans="1:7" s="96" customFormat="1" ht="31.5" hidden="1">
      <c r="A208" s="31" t="s">
        <v>272</v>
      </c>
      <c r="B208" s="20" t="s">
        <v>346</v>
      </c>
      <c r="C208" s="20" t="s">
        <v>271</v>
      </c>
      <c r="D208" s="107"/>
      <c r="E208" s="104"/>
      <c r="F208" s="104"/>
      <c r="G208" s="104"/>
    </row>
    <row r="209" spans="1:7" s="96" customFormat="1" ht="15.75" hidden="1">
      <c r="A209" s="31" t="s">
        <v>348</v>
      </c>
      <c r="B209" s="20" t="s">
        <v>344</v>
      </c>
      <c r="C209" s="20"/>
      <c r="D209" s="107">
        <f>D210</f>
        <v>0</v>
      </c>
      <c r="E209" s="107">
        <f>E210</f>
        <v>0</v>
      </c>
      <c r="F209" s="107">
        <f>F210</f>
        <v>0</v>
      </c>
      <c r="G209" s="107">
        <f>G210</f>
        <v>0</v>
      </c>
    </row>
    <row r="210" spans="1:7" s="96" customFormat="1" ht="31.5" hidden="1">
      <c r="A210" s="31" t="s">
        <v>272</v>
      </c>
      <c r="B210" s="20" t="s">
        <v>344</v>
      </c>
      <c r="C210" s="20" t="s">
        <v>271</v>
      </c>
      <c r="D210" s="107"/>
      <c r="E210" s="104"/>
      <c r="F210" s="104"/>
      <c r="G210" s="104"/>
    </row>
    <row r="211" spans="1:7" s="96" customFormat="1" ht="15.75">
      <c r="A211" s="31" t="s">
        <v>352</v>
      </c>
      <c r="B211" s="20" t="s">
        <v>351</v>
      </c>
      <c r="C211" s="20"/>
      <c r="D211" s="107">
        <f>D212</f>
        <v>49389.7</v>
      </c>
      <c r="E211" s="107">
        <f>E212</f>
        <v>0</v>
      </c>
      <c r="F211" s="107">
        <f>F212</f>
        <v>49389.7</v>
      </c>
      <c r="G211" s="107">
        <f>G212</f>
        <v>0</v>
      </c>
    </row>
    <row r="212" spans="1:7" s="96" customFormat="1" ht="31.5">
      <c r="A212" s="31" t="s">
        <v>272</v>
      </c>
      <c r="B212" s="20" t="s">
        <v>351</v>
      </c>
      <c r="C212" s="20" t="s">
        <v>271</v>
      </c>
      <c r="D212" s="107">
        <v>49389.7</v>
      </c>
      <c r="E212" s="104"/>
      <c r="F212" s="104">
        <v>49389.7</v>
      </c>
      <c r="G212" s="104"/>
    </row>
    <row r="213" spans="1:7" s="96" customFormat="1" ht="31.5" hidden="1">
      <c r="A213" s="31" t="s">
        <v>355</v>
      </c>
      <c r="B213" s="20" t="s">
        <v>345</v>
      </c>
      <c r="C213" s="20"/>
      <c r="D213" s="107">
        <f>D214</f>
        <v>0</v>
      </c>
      <c r="E213" s="107">
        <f>E214</f>
        <v>0</v>
      </c>
      <c r="F213" s="107">
        <f>F214</f>
        <v>0</v>
      </c>
      <c r="G213" s="107">
        <f>G214</f>
        <v>0</v>
      </c>
    </row>
    <row r="214" spans="1:7" s="96" customFormat="1" ht="31.5" hidden="1">
      <c r="A214" s="31" t="s">
        <v>272</v>
      </c>
      <c r="B214" s="20" t="s">
        <v>345</v>
      </c>
      <c r="C214" s="20" t="s">
        <v>271</v>
      </c>
      <c r="D214" s="107"/>
      <c r="E214" s="104"/>
      <c r="F214" s="104"/>
      <c r="G214" s="104"/>
    </row>
    <row r="215" spans="1:7" s="96" customFormat="1" ht="15.75" hidden="1">
      <c r="A215" s="31" t="s">
        <v>356</v>
      </c>
      <c r="B215" s="20" t="s">
        <v>347</v>
      </c>
      <c r="C215" s="20"/>
      <c r="D215" s="107">
        <f>D216</f>
        <v>0</v>
      </c>
      <c r="E215" s="107">
        <f>E216</f>
        <v>0</v>
      </c>
      <c r="F215" s="107">
        <f>F216</f>
        <v>0</v>
      </c>
      <c r="G215" s="107">
        <f>G216</f>
        <v>0</v>
      </c>
    </row>
    <row r="216" spans="1:7" s="96" customFormat="1" ht="31.5" hidden="1">
      <c r="A216" s="31" t="s">
        <v>272</v>
      </c>
      <c r="B216" s="20" t="s">
        <v>347</v>
      </c>
      <c r="C216" s="20" t="s">
        <v>271</v>
      </c>
      <c r="D216" s="107"/>
      <c r="E216" s="104"/>
      <c r="F216" s="104"/>
      <c r="G216" s="104"/>
    </row>
    <row r="217" spans="1:7" ht="15.75">
      <c r="A217" s="31" t="s">
        <v>15</v>
      </c>
      <c r="B217" s="20" t="s">
        <v>13</v>
      </c>
      <c r="C217" s="20"/>
      <c r="D217" s="107">
        <f>D218+D220+D222</f>
        <v>-800</v>
      </c>
      <c r="E217" s="107">
        <f>E218+E220+E222</f>
        <v>0</v>
      </c>
      <c r="F217" s="107">
        <f>F218+F220+F222</f>
        <v>-800</v>
      </c>
      <c r="G217" s="107">
        <f>G218+G220+G222</f>
        <v>0</v>
      </c>
    </row>
    <row r="218" spans="1:7" ht="47.25" hidden="1">
      <c r="A218" s="31" t="s">
        <v>103</v>
      </c>
      <c r="B218" s="20" t="s">
        <v>102</v>
      </c>
      <c r="C218" s="20"/>
      <c r="D218" s="107">
        <f>D219</f>
        <v>0</v>
      </c>
      <c r="E218" s="101">
        <f>E219</f>
        <v>0</v>
      </c>
      <c r="F218" s="101">
        <f>F219</f>
        <v>0</v>
      </c>
      <c r="G218" s="101">
        <f>G219</f>
        <v>0</v>
      </c>
    </row>
    <row r="219" spans="1:7" ht="31.5" hidden="1">
      <c r="A219" s="31" t="s">
        <v>272</v>
      </c>
      <c r="B219" s="20" t="s">
        <v>102</v>
      </c>
      <c r="C219" s="20" t="s">
        <v>271</v>
      </c>
      <c r="D219" s="107"/>
      <c r="E219" s="104"/>
      <c r="F219" s="104"/>
      <c r="G219" s="104"/>
    </row>
    <row r="220" spans="1:7" ht="47.25" hidden="1">
      <c r="A220" s="31" t="s">
        <v>55</v>
      </c>
      <c r="B220" s="20" t="s">
        <v>101</v>
      </c>
      <c r="C220" s="20"/>
      <c r="D220" s="107">
        <f>D221</f>
        <v>0</v>
      </c>
      <c r="E220" s="101">
        <f>E221</f>
        <v>0</v>
      </c>
      <c r="F220" s="101">
        <f>F221</f>
        <v>0</v>
      </c>
      <c r="G220" s="101">
        <f>G221</f>
        <v>0</v>
      </c>
    </row>
    <row r="221" spans="1:7" ht="15.75" hidden="1">
      <c r="A221" s="31" t="s">
        <v>217</v>
      </c>
      <c r="B221" s="20" t="s">
        <v>101</v>
      </c>
      <c r="C221" s="20" t="s">
        <v>216</v>
      </c>
      <c r="D221" s="107"/>
      <c r="E221" s="104"/>
      <c r="F221" s="104"/>
      <c r="G221" s="104"/>
    </row>
    <row r="222" spans="1:7" s="96" customFormat="1" ht="31.5">
      <c r="A222" s="31" t="s">
        <v>289</v>
      </c>
      <c r="B222" s="20" t="s">
        <v>288</v>
      </c>
      <c r="C222" s="20"/>
      <c r="D222" s="107">
        <f>D223</f>
        <v>-800</v>
      </c>
      <c r="E222" s="107">
        <f>E223</f>
        <v>0</v>
      </c>
      <c r="F222" s="107">
        <f>F223</f>
        <v>-800</v>
      </c>
      <c r="G222" s="107">
        <f>G223</f>
        <v>0</v>
      </c>
    </row>
    <row r="223" spans="1:7" s="96" customFormat="1" ht="15.75">
      <c r="A223" s="31" t="s">
        <v>354</v>
      </c>
      <c r="B223" s="20" t="s">
        <v>288</v>
      </c>
      <c r="C223" s="20" t="s">
        <v>271</v>
      </c>
      <c r="D223" s="107">
        <f>-1500+700</f>
        <v>-800</v>
      </c>
      <c r="E223" s="132"/>
      <c r="F223" s="132">
        <v>-800</v>
      </c>
      <c r="G223" s="132"/>
    </row>
    <row r="224" spans="1:7" ht="15.75" hidden="1">
      <c r="A224" s="31" t="s">
        <v>9</v>
      </c>
      <c r="B224" s="20" t="s">
        <v>10</v>
      </c>
      <c r="C224" s="20"/>
      <c r="D224" s="107">
        <f>D225+D229+D231+D227+D234</f>
        <v>0</v>
      </c>
      <c r="E224" s="107">
        <f>E225+E229+E231+E227+E234</f>
        <v>0</v>
      </c>
      <c r="F224" s="107">
        <f>F225+F229+F231+F227+F234</f>
        <v>0</v>
      </c>
      <c r="G224" s="107">
        <f>G225+G229+G231+G227+G234</f>
        <v>0</v>
      </c>
    </row>
    <row r="225" spans="1:7" ht="15.75" hidden="1">
      <c r="A225" s="16" t="s">
        <v>21</v>
      </c>
      <c r="B225" s="20" t="s">
        <v>212</v>
      </c>
      <c r="C225" s="20"/>
      <c r="D225" s="107">
        <f>D226</f>
        <v>0</v>
      </c>
      <c r="E225" s="101">
        <f>E226</f>
        <v>0</v>
      </c>
      <c r="F225" s="101">
        <f>F226</f>
        <v>0</v>
      </c>
      <c r="G225" s="101">
        <f>G226</f>
        <v>0</v>
      </c>
    </row>
    <row r="226" spans="1:7" ht="15.75" hidden="1">
      <c r="A226" s="31" t="s">
        <v>217</v>
      </c>
      <c r="B226" s="20" t="s">
        <v>212</v>
      </c>
      <c r="C226" s="20" t="s">
        <v>216</v>
      </c>
      <c r="D226" s="107"/>
      <c r="E226" s="104"/>
      <c r="F226" s="104"/>
      <c r="G226" s="104"/>
    </row>
    <row r="227" spans="1:7" ht="31.5" hidden="1">
      <c r="A227" s="31" t="s">
        <v>113</v>
      </c>
      <c r="B227" s="20" t="s">
        <v>111</v>
      </c>
      <c r="C227" s="20"/>
      <c r="D227" s="107">
        <f>D228</f>
        <v>0</v>
      </c>
      <c r="E227" s="101">
        <f>E228</f>
        <v>0</v>
      </c>
      <c r="F227" s="101">
        <f>F228</f>
        <v>0</v>
      </c>
      <c r="G227" s="101">
        <f>G228</f>
        <v>0</v>
      </c>
    </row>
    <row r="228" spans="1:7" ht="31.5" hidden="1">
      <c r="A228" s="31" t="s">
        <v>233</v>
      </c>
      <c r="B228" s="20" t="s">
        <v>111</v>
      </c>
      <c r="C228" s="20" t="s">
        <v>234</v>
      </c>
      <c r="D228" s="107"/>
      <c r="E228" s="104"/>
      <c r="F228" s="104"/>
      <c r="G228" s="104"/>
    </row>
    <row r="229" spans="1:7" ht="31.5" hidden="1">
      <c r="A229" s="31" t="s">
        <v>59</v>
      </c>
      <c r="B229" s="20" t="s">
        <v>11</v>
      </c>
      <c r="C229" s="20"/>
      <c r="D229" s="107">
        <f>D230</f>
        <v>0</v>
      </c>
      <c r="E229" s="101">
        <f>E230</f>
        <v>0</v>
      </c>
      <c r="F229" s="101">
        <f>F230</f>
        <v>0</v>
      </c>
      <c r="G229" s="101">
        <f>G230</f>
        <v>0</v>
      </c>
    </row>
    <row r="230" spans="1:7" ht="15.75" hidden="1">
      <c r="A230" s="31" t="s">
        <v>217</v>
      </c>
      <c r="B230" s="20" t="s">
        <v>11</v>
      </c>
      <c r="C230" s="20" t="s">
        <v>216</v>
      </c>
      <c r="D230" s="107"/>
      <c r="E230" s="104"/>
      <c r="F230" s="104"/>
      <c r="G230" s="104"/>
    </row>
    <row r="231" spans="1:7" ht="15.75" hidden="1">
      <c r="A231" s="16" t="s">
        <v>204</v>
      </c>
      <c r="B231" s="17" t="s">
        <v>12</v>
      </c>
      <c r="C231" s="20"/>
      <c r="D231" s="107">
        <f>D232+D233</f>
        <v>0</v>
      </c>
      <c r="E231" s="131">
        <f>E232+E233</f>
        <v>0</v>
      </c>
      <c r="F231" s="128">
        <f>F232+F233</f>
        <v>0</v>
      </c>
      <c r="G231" s="128">
        <f>G232+G233</f>
        <v>0</v>
      </c>
    </row>
    <row r="232" spans="1:7" ht="15.75" hidden="1">
      <c r="A232" s="16" t="s">
        <v>217</v>
      </c>
      <c r="B232" s="7" t="s">
        <v>12</v>
      </c>
      <c r="C232" s="20" t="s">
        <v>216</v>
      </c>
      <c r="D232" s="107"/>
      <c r="E232" s="141"/>
      <c r="F232" s="132"/>
      <c r="G232" s="132"/>
    </row>
    <row r="233" spans="1:7" ht="15.75" hidden="1">
      <c r="A233" s="16" t="s">
        <v>218</v>
      </c>
      <c r="B233" s="7" t="s">
        <v>12</v>
      </c>
      <c r="C233" s="20" t="s">
        <v>219</v>
      </c>
      <c r="D233" s="107"/>
      <c r="E233" s="130"/>
      <c r="F233" s="130"/>
      <c r="G233" s="130"/>
    </row>
    <row r="234" spans="1:7" s="96" customFormat="1" ht="15.75" hidden="1">
      <c r="A234" s="16" t="s">
        <v>321</v>
      </c>
      <c r="B234" s="7" t="s">
        <v>320</v>
      </c>
      <c r="C234" s="29"/>
      <c r="D234" s="107">
        <f>D235</f>
        <v>0</v>
      </c>
      <c r="E234" s="129">
        <f>E235</f>
        <v>0</v>
      </c>
      <c r="F234" s="107">
        <f>F235</f>
        <v>0</v>
      </c>
      <c r="G234" s="158">
        <f>G235</f>
        <v>0</v>
      </c>
    </row>
    <row r="235" spans="1:7" s="96" customFormat="1" ht="15.75" hidden="1">
      <c r="A235" s="39" t="s">
        <v>218</v>
      </c>
      <c r="B235" s="24" t="s">
        <v>320</v>
      </c>
      <c r="C235" s="23" t="s">
        <v>219</v>
      </c>
      <c r="D235" s="108"/>
      <c r="E235" s="142"/>
      <c r="F235" s="301"/>
      <c r="G235" s="142"/>
    </row>
    <row r="236" spans="1:7" ht="15.75">
      <c r="A236" s="30" t="s">
        <v>623</v>
      </c>
      <c r="B236" s="15" t="s">
        <v>624</v>
      </c>
      <c r="C236" s="14"/>
      <c r="D236" s="210">
        <f aca="true" t="shared" si="2" ref="D236:G237">D237</f>
        <v>1416.8</v>
      </c>
      <c r="E236" s="210">
        <f t="shared" si="2"/>
        <v>0</v>
      </c>
      <c r="F236" s="210">
        <f t="shared" si="2"/>
        <v>1416.8</v>
      </c>
      <c r="G236" s="210">
        <f t="shared" si="2"/>
        <v>0</v>
      </c>
    </row>
    <row r="237" spans="1:7" s="96" customFormat="1" ht="63">
      <c r="A237" s="31" t="s">
        <v>654</v>
      </c>
      <c r="B237" s="20" t="s">
        <v>653</v>
      </c>
      <c r="C237" s="7"/>
      <c r="D237" s="212">
        <f t="shared" si="2"/>
        <v>1416.8</v>
      </c>
      <c r="E237" s="212">
        <f t="shared" si="2"/>
        <v>0</v>
      </c>
      <c r="F237" s="212">
        <f t="shared" si="2"/>
        <v>1416.8</v>
      </c>
      <c r="G237" s="212">
        <f t="shared" si="2"/>
        <v>0</v>
      </c>
    </row>
    <row r="238" spans="1:7" s="96" customFormat="1" ht="15.75">
      <c r="A238" s="39" t="s">
        <v>217</v>
      </c>
      <c r="B238" s="24" t="s">
        <v>653</v>
      </c>
      <c r="C238" s="23" t="s">
        <v>216</v>
      </c>
      <c r="D238" s="213">
        <v>1416.8</v>
      </c>
      <c r="E238" s="33"/>
      <c r="F238" s="21">
        <v>1416.8</v>
      </c>
      <c r="G238" s="303"/>
    </row>
    <row r="239" ht="15.75">
      <c r="D239" s="42"/>
    </row>
    <row r="240" spans="1:6" s="5" customFormat="1" ht="15.75" customHeight="1">
      <c r="A240" s="328" t="s">
        <v>740</v>
      </c>
      <c r="B240" s="328"/>
      <c r="C240" s="328"/>
      <c r="D240" s="328"/>
      <c r="E240" s="8"/>
      <c r="F240" s="8"/>
    </row>
    <row r="241" ht="15.75">
      <c r="D241" s="42"/>
    </row>
    <row r="242" ht="15.75">
      <c r="D242" s="42"/>
    </row>
    <row r="243" ht="15.75">
      <c r="D243" s="42"/>
    </row>
    <row r="244" ht="15.75">
      <c r="D244" s="42"/>
    </row>
    <row r="245" ht="15.75">
      <c r="D245" s="42"/>
    </row>
    <row r="246" ht="15.75">
      <c r="D246" s="42"/>
    </row>
    <row r="247" ht="15.75">
      <c r="D247" s="42"/>
    </row>
    <row r="248" ht="15.75">
      <c r="D248" s="42"/>
    </row>
    <row r="249" ht="15.75">
      <c r="D249" s="42"/>
    </row>
    <row r="250" ht="15.75">
      <c r="D250" s="42"/>
    </row>
    <row r="251" ht="15.75">
      <c r="D251" s="42"/>
    </row>
    <row r="252" ht="15.75">
      <c r="D252" s="42"/>
    </row>
    <row r="253" ht="15.75">
      <c r="D253" s="42"/>
    </row>
    <row r="254" ht="15.75">
      <c r="D254" s="42"/>
    </row>
    <row r="255" ht="15.75">
      <c r="D255" s="42"/>
    </row>
    <row r="256" ht="15.75">
      <c r="D256" s="42"/>
    </row>
    <row r="257" ht="15.75">
      <c r="D257" s="42"/>
    </row>
    <row r="258" ht="15.75">
      <c r="D258" s="42"/>
    </row>
    <row r="259" ht="15.75">
      <c r="D259" s="42"/>
    </row>
    <row r="260" ht="15.75">
      <c r="D260" s="42"/>
    </row>
    <row r="261" ht="15.75">
      <c r="D261" s="42"/>
    </row>
    <row r="262" ht="15.75">
      <c r="D262" s="42"/>
    </row>
    <row r="263" ht="15.75">
      <c r="D263" s="42"/>
    </row>
    <row r="264" ht="15.75">
      <c r="D264" s="42"/>
    </row>
    <row r="265" ht="15.75">
      <c r="D265" s="42"/>
    </row>
    <row r="266" ht="15.75">
      <c r="D266" s="42"/>
    </row>
    <row r="267" ht="15.75">
      <c r="D267" s="42"/>
    </row>
    <row r="268" ht="15.75">
      <c r="D268" s="42"/>
    </row>
    <row r="269" ht="15.75">
      <c r="D269" s="42"/>
    </row>
    <row r="270" ht="15.75">
      <c r="D270" s="42"/>
    </row>
    <row r="271" ht="15.75">
      <c r="D271" s="42"/>
    </row>
    <row r="272" ht="15.75">
      <c r="D272" s="42"/>
    </row>
    <row r="273" ht="15.75">
      <c r="D273" s="42"/>
    </row>
    <row r="274" ht="15.75">
      <c r="D274" s="42"/>
    </row>
    <row r="275" ht="15.75">
      <c r="D275" s="42"/>
    </row>
    <row r="276" ht="15.75">
      <c r="D276" s="42"/>
    </row>
    <row r="277" ht="15.75">
      <c r="D277" s="42"/>
    </row>
    <row r="278" ht="15.75">
      <c r="D278" s="42"/>
    </row>
    <row r="279" ht="15.75">
      <c r="D279" s="42"/>
    </row>
    <row r="280" ht="15.75">
      <c r="D280" s="42"/>
    </row>
    <row r="281" ht="15.75">
      <c r="D281" s="42"/>
    </row>
    <row r="282" ht="15.75">
      <c r="D282" s="42"/>
    </row>
    <row r="283" ht="15.75">
      <c r="D283" s="42"/>
    </row>
    <row r="284" ht="15.75">
      <c r="D284" s="42"/>
    </row>
    <row r="285" ht="15.75">
      <c r="D285" s="42"/>
    </row>
    <row r="286" ht="15.75">
      <c r="D286" s="42"/>
    </row>
    <row r="287" ht="15.75">
      <c r="D287" s="42"/>
    </row>
    <row r="288" ht="15.75">
      <c r="D288" s="42"/>
    </row>
    <row r="289" ht="15.75">
      <c r="D289" s="42"/>
    </row>
    <row r="290" ht="15.75">
      <c r="D290" s="42"/>
    </row>
    <row r="291" ht="15.75">
      <c r="D291" s="42"/>
    </row>
    <row r="292" ht="15.75">
      <c r="D292" s="42"/>
    </row>
    <row r="293" ht="15.75">
      <c r="D293" s="42"/>
    </row>
    <row r="294" ht="15.75">
      <c r="D294" s="42"/>
    </row>
    <row r="295" ht="15.75">
      <c r="D295" s="42"/>
    </row>
    <row r="296" ht="15.75">
      <c r="D296" s="42"/>
    </row>
    <row r="297" ht="15.75">
      <c r="D297" s="42"/>
    </row>
    <row r="298" ht="15.75">
      <c r="D298" s="42"/>
    </row>
    <row r="299" ht="15.75">
      <c r="D299" s="42"/>
    </row>
    <row r="300" ht="15.75">
      <c r="D300" s="42"/>
    </row>
    <row r="301" ht="15.75">
      <c r="D301" s="42"/>
    </row>
    <row r="302" ht="15.75">
      <c r="D302" s="42"/>
    </row>
    <row r="303" ht="15.75">
      <c r="D303" s="42"/>
    </row>
    <row r="304" ht="15.75">
      <c r="D304" s="42"/>
    </row>
    <row r="305" ht="15.75">
      <c r="D305" s="42"/>
    </row>
    <row r="306" ht="15.75">
      <c r="D306" s="42"/>
    </row>
    <row r="307" ht="15.75">
      <c r="D307" s="42"/>
    </row>
    <row r="308" ht="15.75">
      <c r="D308" s="42"/>
    </row>
    <row r="309" ht="15.75">
      <c r="D309" s="42"/>
    </row>
    <row r="310" ht="15.75">
      <c r="D310" s="42"/>
    </row>
    <row r="311" ht="15.75">
      <c r="D311" s="42"/>
    </row>
    <row r="312" ht="15.75">
      <c r="D312" s="42"/>
    </row>
    <row r="313" ht="15.75">
      <c r="D313" s="42"/>
    </row>
    <row r="314" ht="15.75">
      <c r="D314" s="42"/>
    </row>
    <row r="315" ht="15.75">
      <c r="D315" s="42"/>
    </row>
    <row r="316" ht="15.75">
      <c r="D316" s="42"/>
    </row>
    <row r="317" ht="15.75">
      <c r="D317" s="42"/>
    </row>
    <row r="318" ht="15.75">
      <c r="D318" s="42"/>
    </row>
    <row r="319" ht="15.75">
      <c r="D319" s="42"/>
    </row>
    <row r="320" ht="15.75">
      <c r="D320" s="42"/>
    </row>
    <row r="321" ht="15.75">
      <c r="D321" s="42"/>
    </row>
    <row r="322" ht="15.75">
      <c r="D322" s="42"/>
    </row>
    <row r="323" ht="15.75">
      <c r="D323" s="42"/>
    </row>
    <row r="324" ht="15.75">
      <c r="D324" s="42"/>
    </row>
    <row r="325" ht="15.75">
      <c r="D325" s="42"/>
    </row>
    <row r="326" ht="15.75">
      <c r="D326" s="42"/>
    </row>
    <row r="327" ht="15.75">
      <c r="D327" s="42"/>
    </row>
    <row r="328" ht="15.75">
      <c r="D328" s="42"/>
    </row>
    <row r="329" ht="15.75">
      <c r="D329" s="42"/>
    </row>
    <row r="330" ht="15.75">
      <c r="D330" s="42"/>
    </row>
    <row r="331" ht="15.75">
      <c r="D331" s="42"/>
    </row>
    <row r="332" ht="15.75">
      <c r="D332" s="42"/>
    </row>
    <row r="333" ht="15.75">
      <c r="D333" s="42"/>
    </row>
    <row r="334" ht="15.75">
      <c r="D334" s="42"/>
    </row>
    <row r="335" ht="15.75">
      <c r="D335" s="42"/>
    </row>
    <row r="336" ht="15.75">
      <c r="D336" s="42"/>
    </row>
    <row r="337" ht="15.75">
      <c r="D337" s="42"/>
    </row>
    <row r="338" ht="15.75">
      <c r="D338" s="42"/>
    </row>
    <row r="339" ht="15.75">
      <c r="D339" s="42"/>
    </row>
    <row r="340" ht="15.75">
      <c r="D340" s="42"/>
    </row>
    <row r="341" ht="15.75">
      <c r="D341" s="42"/>
    </row>
    <row r="342" ht="15.75">
      <c r="D342" s="42"/>
    </row>
    <row r="343" ht="15.75">
      <c r="D343" s="42"/>
    </row>
    <row r="344" ht="15.75">
      <c r="D344" s="42"/>
    </row>
    <row r="345" ht="15.75">
      <c r="D345" s="42"/>
    </row>
    <row r="346" ht="15.75">
      <c r="D346" s="42"/>
    </row>
    <row r="347" ht="15.75">
      <c r="D347" s="42"/>
    </row>
    <row r="348" ht="15.75">
      <c r="D348" s="42"/>
    </row>
    <row r="349" ht="15.75">
      <c r="D349" s="42"/>
    </row>
    <row r="350" ht="15.75">
      <c r="D350" s="42"/>
    </row>
    <row r="351" ht="15.75">
      <c r="D351" s="42"/>
    </row>
    <row r="352" ht="15.75">
      <c r="D352" s="42"/>
    </row>
    <row r="353" ht="15.75">
      <c r="D353" s="42"/>
    </row>
    <row r="354" ht="15.75">
      <c r="D354" s="42"/>
    </row>
    <row r="355" ht="15.75">
      <c r="D355" s="42"/>
    </row>
    <row r="356" ht="15.75">
      <c r="D356" s="42"/>
    </row>
    <row r="357" ht="15.75">
      <c r="D357" s="42"/>
    </row>
    <row r="358" ht="15.75">
      <c r="D358" s="42"/>
    </row>
    <row r="359" ht="15.75">
      <c r="D359" s="42"/>
    </row>
    <row r="360" ht="15.75">
      <c r="D360" s="42"/>
    </row>
    <row r="361" ht="15.75">
      <c r="D361" s="42"/>
    </row>
    <row r="362" ht="15.75">
      <c r="D362" s="42"/>
    </row>
    <row r="363" ht="15.75">
      <c r="D363" s="42"/>
    </row>
    <row r="364" ht="15.75">
      <c r="D364" s="42"/>
    </row>
    <row r="365" ht="15.75">
      <c r="D365" s="42"/>
    </row>
    <row r="366" ht="15.75">
      <c r="D366" s="42"/>
    </row>
    <row r="367" ht="15.75">
      <c r="D367" s="42"/>
    </row>
    <row r="368" ht="15.75">
      <c r="D368" s="42"/>
    </row>
    <row r="369" ht="15.75">
      <c r="D369" s="42"/>
    </row>
    <row r="370" ht="15.75">
      <c r="D370" s="42"/>
    </row>
    <row r="371" ht="15.75">
      <c r="D371" s="42"/>
    </row>
    <row r="372" ht="15.75">
      <c r="D372" s="42"/>
    </row>
    <row r="373" ht="15.75">
      <c r="D373" s="42"/>
    </row>
    <row r="374" ht="15.75">
      <c r="D374" s="42"/>
    </row>
    <row r="375" ht="15.75">
      <c r="D375" s="42"/>
    </row>
    <row r="376" ht="15.75">
      <c r="D376" s="42"/>
    </row>
    <row r="377" ht="15.75">
      <c r="D377" s="42"/>
    </row>
    <row r="378" ht="15.75">
      <c r="D378" s="42"/>
    </row>
    <row r="379" ht="15.75">
      <c r="D379" s="42"/>
    </row>
    <row r="380" ht="15.75">
      <c r="D380" s="42"/>
    </row>
    <row r="381" ht="15.75">
      <c r="D381" s="42"/>
    </row>
    <row r="382" ht="15.75">
      <c r="D382" s="42"/>
    </row>
    <row r="383" ht="15.75">
      <c r="D383" s="42"/>
    </row>
    <row r="384" ht="15.75">
      <c r="D384" s="42"/>
    </row>
    <row r="385" ht="15.75">
      <c r="D385" s="42"/>
    </row>
    <row r="386" ht="15.75">
      <c r="D386" s="42"/>
    </row>
    <row r="387" ht="15.75">
      <c r="D387" s="42"/>
    </row>
    <row r="388" ht="15.75">
      <c r="D388" s="42"/>
    </row>
    <row r="389" ht="15.75">
      <c r="D389" s="42"/>
    </row>
    <row r="390" ht="15.75">
      <c r="D390" s="42"/>
    </row>
    <row r="391" ht="15.75">
      <c r="D391" s="42"/>
    </row>
    <row r="392" ht="15.75">
      <c r="D392" s="42"/>
    </row>
    <row r="393" ht="15.75">
      <c r="D393" s="42"/>
    </row>
    <row r="394" ht="15.75">
      <c r="D394" s="42"/>
    </row>
    <row r="395" ht="15.75">
      <c r="D395" s="42"/>
    </row>
    <row r="396" ht="15.75">
      <c r="D396" s="42"/>
    </row>
    <row r="397" ht="15.75">
      <c r="D397" s="42"/>
    </row>
    <row r="398" ht="15.75">
      <c r="D398" s="42"/>
    </row>
    <row r="399" ht="15.75">
      <c r="D399" s="42"/>
    </row>
    <row r="400" ht="15.75">
      <c r="D400" s="42"/>
    </row>
    <row r="401" ht="15.75">
      <c r="D401" s="42"/>
    </row>
    <row r="402" ht="15.75">
      <c r="D402" s="42"/>
    </row>
    <row r="403" ht="15.75">
      <c r="D403" s="42"/>
    </row>
    <row r="404" ht="15.75">
      <c r="D404" s="42"/>
    </row>
    <row r="405" ht="15.75">
      <c r="D405" s="42"/>
    </row>
    <row r="406" ht="15.75">
      <c r="D406" s="42"/>
    </row>
    <row r="407" ht="15.75">
      <c r="D407" s="42"/>
    </row>
    <row r="408" ht="15.75">
      <c r="D408" s="42"/>
    </row>
    <row r="409" ht="15.75">
      <c r="D409" s="42"/>
    </row>
    <row r="410" ht="15.75">
      <c r="D410" s="42"/>
    </row>
    <row r="411" ht="15.75">
      <c r="D411" s="42"/>
    </row>
    <row r="412" ht="15.75">
      <c r="D412" s="42"/>
    </row>
    <row r="413" ht="15.75">
      <c r="D413" s="42"/>
    </row>
    <row r="414" ht="15.75">
      <c r="D414" s="42"/>
    </row>
    <row r="415" ht="15.75">
      <c r="D415" s="42"/>
    </row>
    <row r="416" ht="15.75">
      <c r="D416" s="42"/>
    </row>
    <row r="417" ht="15.75">
      <c r="D417" s="42"/>
    </row>
    <row r="418" ht="15.75">
      <c r="D418" s="42"/>
    </row>
    <row r="419" ht="15.75">
      <c r="D419" s="42"/>
    </row>
    <row r="420" ht="15.75">
      <c r="D420" s="42"/>
    </row>
    <row r="421" ht="15.75">
      <c r="D421" s="42"/>
    </row>
    <row r="422" ht="15.75">
      <c r="D422" s="42"/>
    </row>
    <row r="423" ht="15.75">
      <c r="D423" s="42"/>
    </row>
    <row r="424" ht="15.75">
      <c r="D424" s="42"/>
    </row>
    <row r="425" ht="15.75">
      <c r="D425" s="42"/>
    </row>
    <row r="426" ht="15.75">
      <c r="D426" s="42"/>
    </row>
    <row r="427" ht="15.75">
      <c r="D427" s="42"/>
    </row>
    <row r="428" ht="15.75">
      <c r="D428" s="42"/>
    </row>
  </sheetData>
  <sheetProtection/>
  <mergeCells count="9">
    <mergeCell ref="A5:D5"/>
    <mergeCell ref="A240:D240"/>
    <mergeCell ref="A8:D8"/>
    <mergeCell ref="C9:D9"/>
    <mergeCell ref="A7:D7"/>
    <mergeCell ref="A1:D1"/>
    <mergeCell ref="A2:D2"/>
    <mergeCell ref="A3:D3"/>
    <mergeCell ref="A4:D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1"/>
  <sheetViews>
    <sheetView zoomScalePageLayoutView="0" workbookViewId="0" topLeftCell="A1">
      <selection activeCell="A191" sqref="A191:E191"/>
    </sheetView>
  </sheetViews>
  <sheetFormatPr defaultColWidth="9.00390625" defaultRowHeight="12.75"/>
  <cols>
    <col min="1" max="1" width="74.375" style="265" customWidth="1"/>
    <col min="2" max="2" width="9.625" style="170" customWidth="1"/>
    <col min="3" max="3" width="5.00390625" style="170" customWidth="1"/>
    <col min="4" max="4" width="11.125" style="170" customWidth="1"/>
    <col min="5" max="5" width="11.75390625" style="170" customWidth="1"/>
    <col min="6" max="16384" width="9.125" style="170" customWidth="1"/>
  </cols>
  <sheetData>
    <row r="1" spans="1:5" s="2" customFormat="1" ht="15.75">
      <c r="A1" s="324" t="s">
        <v>630</v>
      </c>
      <c r="B1" s="324"/>
      <c r="C1" s="324"/>
      <c r="D1" s="324"/>
      <c r="E1" s="324"/>
    </row>
    <row r="2" spans="1:5" s="2" customFormat="1" ht="15.75">
      <c r="A2" s="324" t="s">
        <v>675</v>
      </c>
      <c r="B2" s="324"/>
      <c r="C2" s="324"/>
      <c r="D2" s="324"/>
      <c r="E2" s="324"/>
    </row>
    <row r="3" spans="1:5" s="2" customFormat="1" ht="15.75">
      <c r="A3" s="324" t="s">
        <v>621</v>
      </c>
      <c r="B3" s="324"/>
      <c r="C3" s="324"/>
      <c r="D3" s="324"/>
      <c r="E3" s="324"/>
    </row>
    <row r="4" spans="1:5" s="2" customFormat="1" ht="15.75">
      <c r="A4" s="324" t="s">
        <v>622</v>
      </c>
      <c r="B4" s="324"/>
      <c r="C4" s="324"/>
      <c r="D4" s="324"/>
      <c r="E4" s="324"/>
    </row>
    <row r="5" spans="1:5" s="2" customFormat="1" ht="15.75">
      <c r="A5" s="324" t="s">
        <v>741</v>
      </c>
      <c r="B5" s="324"/>
      <c r="C5" s="324"/>
      <c r="D5" s="324"/>
      <c r="E5" s="324"/>
    </row>
    <row r="6" s="2" customFormat="1" ht="15.75">
      <c r="A6" s="6"/>
    </row>
    <row r="7" spans="1:5" s="2" customFormat="1" ht="63" customHeight="1">
      <c r="A7" s="331" t="s">
        <v>686</v>
      </c>
      <c r="B7" s="331"/>
      <c r="C7" s="331"/>
      <c r="D7" s="331"/>
      <c r="E7" s="338"/>
    </row>
    <row r="8" spans="1:5" s="306" customFormat="1" ht="15.75">
      <c r="A8" s="331" t="s">
        <v>687</v>
      </c>
      <c r="B8" s="331"/>
      <c r="C8" s="331"/>
      <c r="D8" s="331"/>
      <c r="E8" s="331"/>
    </row>
    <row r="9" spans="1:5" s="2" customFormat="1" ht="16.5" thickBot="1">
      <c r="A9" s="330" t="s">
        <v>90</v>
      </c>
      <c r="B9" s="330"/>
      <c r="C9" s="330"/>
      <c r="D9" s="330"/>
      <c r="E9" s="330"/>
    </row>
    <row r="10" spans="1:5" s="2" customFormat="1" ht="15.75">
      <c r="A10" s="246" t="s">
        <v>46</v>
      </c>
      <c r="B10" s="9" t="s">
        <v>167</v>
      </c>
      <c r="C10" s="62" t="s">
        <v>168</v>
      </c>
      <c r="D10" s="247">
        <v>2016</v>
      </c>
      <c r="E10" s="247">
        <v>2017</v>
      </c>
    </row>
    <row r="11" spans="1:5" s="2" customFormat="1" ht="16.5" thickBot="1">
      <c r="A11" s="248">
        <v>1</v>
      </c>
      <c r="B11" s="64">
        <v>2</v>
      </c>
      <c r="C11" s="65">
        <v>3</v>
      </c>
      <c r="D11" s="249">
        <v>4</v>
      </c>
      <c r="E11" s="249">
        <v>5</v>
      </c>
    </row>
    <row r="12" spans="1:5" s="2" customFormat="1" ht="15.75">
      <c r="A12" s="66" t="s">
        <v>278</v>
      </c>
      <c r="B12" s="67"/>
      <c r="C12" s="67"/>
      <c r="D12" s="250">
        <f>D13+D45+D52+D57+D64+D76+D96+D99+D110+D119+D125+D150+D156+D164+D188+D136+D170</f>
        <v>42870</v>
      </c>
      <c r="E12" s="250">
        <f>E13+E45+E52+E57+E64+E76+E96+E99+E110+E119+E125+E150+E156+E164+E188+E136+E170</f>
        <v>42870</v>
      </c>
    </row>
    <row r="13" spans="1:5" s="167" customFormat="1" ht="66" customHeight="1" hidden="1">
      <c r="A13" s="251" t="s">
        <v>60</v>
      </c>
      <c r="B13" s="15" t="s">
        <v>264</v>
      </c>
      <c r="C13" s="18"/>
      <c r="D13" s="252">
        <f>D14+D28+D17+D19+D21+D23+D25+D30+D33+D37+D39+D41+D43</f>
        <v>0</v>
      </c>
      <c r="E13" s="252">
        <f>E14+E28+E17+E19+E21+E23+E25+E30+E33+E37+E39+E41+E43</f>
        <v>0</v>
      </c>
    </row>
    <row r="14" spans="1:5" s="2" customFormat="1" ht="27" customHeight="1" hidden="1">
      <c r="A14" s="253" t="s">
        <v>49</v>
      </c>
      <c r="B14" s="20" t="s">
        <v>236</v>
      </c>
      <c r="C14" s="7"/>
      <c r="D14" s="212">
        <f>D15+D16</f>
        <v>0</v>
      </c>
      <c r="E14" s="212">
        <f>E15+E16</f>
        <v>0</v>
      </c>
    </row>
    <row r="15" spans="1:6" s="2" customFormat="1" ht="33" customHeight="1" hidden="1">
      <c r="A15" s="253" t="s">
        <v>250</v>
      </c>
      <c r="B15" s="20" t="s">
        <v>236</v>
      </c>
      <c r="C15" s="17" t="s">
        <v>249</v>
      </c>
      <c r="D15" s="212"/>
      <c r="E15" s="212"/>
      <c r="F15" s="168"/>
    </row>
    <row r="16" spans="1:5" s="2" customFormat="1" ht="33" customHeight="1" hidden="1">
      <c r="A16" s="253" t="s">
        <v>233</v>
      </c>
      <c r="B16" s="20" t="s">
        <v>236</v>
      </c>
      <c r="C16" s="7" t="s">
        <v>234</v>
      </c>
      <c r="D16" s="212"/>
      <c r="E16" s="212"/>
    </row>
    <row r="17" spans="1:5" s="2" customFormat="1" ht="42.75" customHeight="1" hidden="1">
      <c r="A17" s="253" t="s">
        <v>238</v>
      </c>
      <c r="B17" s="20" t="s">
        <v>237</v>
      </c>
      <c r="C17" s="7"/>
      <c r="D17" s="212">
        <f>D18</f>
        <v>0</v>
      </c>
      <c r="E17" s="212">
        <f>E18</f>
        <v>0</v>
      </c>
    </row>
    <row r="18" spans="1:5" s="2" customFormat="1" ht="48" customHeight="1" hidden="1">
      <c r="A18" s="253" t="s">
        <v>233</v>
      </c>
      <c r="B18" s="20" t="s">
        <v>237</v>
      </c>
      <c r="C18" s="7" t="s">
        <v>234</v>
      </c>
      <c r="D18" s="212"/>
      <c r="E18" s="212"/>
    </row>
    <row r="19" spans="1:5" s="2" customFormat="1" ht="26.25" customHeight="1" hidden="1">
      <c r="A19" s="253" t="s">
        <v>47</v>
      </c>
      <c r="B19" s="20" t="s">
        <v>239</v>
      </c>
      <c r="C19" s="7"/>
      <c r="D19" s="212">
        <f>D20</f>
        <v>0</v>
      </c>
      <c r="E19" s="212">
        <f>E20</f>
        <v>0</v>
      </c>
    </row>
    <row r="20" spans="1:5" s="2" customFormat="1" ht="42" customHeight="1" hidden="1">
      <c r="A20" s="253" t="s">
        <v>233</v>
      </c>
      <c r="B20" s="20" t="s">
        <v>239</v>
      </c>
      <c r="C20" s="7" t="s">
        <v>234</v>
      </c>
      <c r="D20" s="212"/>
      <c r="E20" s="212"/>
    </row>
    <row r="21" spans="1:5" s="2" customFormat="1" ht="57" customHeight="1" hidden="1">
      <c r="A21" s="253" t="s">
        <v>297</v>
      </c>
      <c r="B21" s="20" t="s">
        <v>296</v>
      </c>
      <c r="C21" s="7"/>
      <c r="D21" s="212">
        <f>D22</f>
        <v>0</v>
      </c>
      <c r="E21" s="212">
        <f>E22</f>
        <v>0</v>
      </c>
    </row>
    <row r="22" spans="1:5" s="2" customFormat="1" ht="31.5" hidden="1">
      <c r="A22" s="253" t="s">
        <v>233</v>
      </c>
      <c r="B22" s="20" t="s">
        <v>296</v>
      </c>
      <c r="C22" s="7" t="s">
        <v>234</v>
      </c>
      <c r="D22" s="212"/>
      <c r="E22" s="212"/>
    </row>
    <row r="23" spans="1:5" s="2" customFormat="1" ht="24.75" customHeight="1" hidden="1">
      <c r="A23" s="253" t="s">
        <v>84</v>
      </c>
      <c r="B23" s="20" t="s">
        <v>265</v>
      </c>
      <c r="C23" s="7"/>
      <c r="D23" s="212">
        <f>D24</f>
        <v>0</v>
      </c>
      <c r="E23" s="212">
        <f>E24</f>
        <v>0</v>
      </c>
    </row>
    <row r="24" spans="1:5" s="2" customFormat="1" ht="27" customHeight="1" hidden="1">
      <c r="A24" s="253" t="s">
        <v>250</v>
      </c>
      <c r="B24" s="20" t="s">
        <v>265</v>
      </c>
      <c r="C24" s="7" t="s">
        <v>249</v>
      </c>
      <c r="D24" s="212"/>
      <c r="E24" s="212"/>
    </row>
    <row r="25" spans="1:5" s="2" customFormat="1" ht="27.75" customHeight="1" hidden="1">
      <c r="A25" s="253" t="s">
        <v>276</v>
      </c>
      <c r="B25" s="20" t="s">
        <v>231</v>
      </c>
      <c r="C25" s="7"/>
      <c r="D25" s="212">
        <f>D26+D27</f>
        <v>0</v>
      </c>
      <c r="E25" s="212">
        <f>E26+E27</f>
        <v>0</v>
      </c>
    </row>
    <row r="26" spans="1:5" s="2" customFormat="1" ht="60" customHeight="1" hidden="1">
      <c r="A26" s="253" t="s">
        <v>214</v>
      </c>
      <c r="B26" s="20" t="s">
        <v>231</v>
      </c>
      <c r="C26" s="7" t="s">
        <v>215</v>
      </c>
      <c r="D26" s="212"/>
      <c r="E26" s="212"/>
    </row>
    <row r="27" spans="1:5" s="2" customFormat="1" ht="24" customHeight="1" hidden="1">
      <c r="A27" s="253" t="s">
        <v>217</v>
      </c>
      <c r="B27" s="20" t="s">
        <v>231</v>
      </c>
      <c r="C27" s="7" t="s">
        <v>216</v>
      </c>
      <c r="D27" s="212"/>
      <c r="E27" s="212"/>
    </row>
    <row r="28" spans="1:5" s="2" customFormat="1" ht="75" customHeight="1" hidden="1">
      <c r="A28" s="253" t="s">
        <v>295</v>
      </c>
      <c r="B28" s="20" t="s">
        <v>294</v>
      </c>
      <c r="C28" s="7"/>
      <c r="D28" s="212">
        <f>D29</f>
        <v>0</v>
      </c>
      <c r="E28" s="212">
        <f>E29</f>
        <v>0</v>
      </c>
    </row>
    <row r="29" spans="1:5" s="2" customFormat="1" ht="45.75" customHeight="1" hidden="1">
      <c r="A29" s="253" t="s">
        <v>233</v>
      </c>
      <c r="B29" s="20" t="s">
        <v>294</v>
      </c>
      <c r="C29" s="7" t="s">
        <v>234</v>
      </c>
      <c r="D29" s="212"/>
      <c r="E29" s="212"/>
    </row>
    <row r="30" spans="1:5" s="2" customFormat="1" ht="24.75" customHeight="1" hidden="1">
      <c r="A30" s="253" t="s">
        <v>188</v>
      </c>
      <c r="B30" s="20" t="s">
        <v>263</v>
      </c>
      <c r="C30" s="7"/>
      <c r="D30" s="212">
        <f>D32+D31</f>
        <v>0</v>
      </c>
      <c r="E30" s="212">
        <f>E32+E31</f>
        <v>0</v>
      </c>
    </row>
    <row r="31" spans="1:5" s="2" customFormat="1" ht="56.25" customHeight="1" hidden="1">
      <c r="A31" s="253" t="s">
        <v>214</v>
      </c>
      <c r="B31" s="20" t="s">
        <v>263</v>
      </c>
      <c r="C31" s="17" t="s">
        <v>215</v>
      </c>
      <c r="D31" s="212"/>
      <c r="E31" s="212"/>
    </row>
    <row r="32" spans="1:5" s="2" customFormat="1" ht="31.5" customHeight="1" hidden="1">
      <c r="A32" s="253" t="s">
        <v>217</v>
      </c>
      <c r="B32" s="20" t="s">
        <v>263</v>
      </c>
      <c r="C32" s="17" t="s">
        <v>216</v>
      </c>
      <c r="D32" s="212"/>
      <c r="E32" s="212"/>
    </row>
    <row r="33" spans="1:5" s="2" customFormat="1" ht="61.5" customHeight="1" hidden="1">
      <c r="A33" s="253" t="s">
        <v>82</v>
      </c>
      <c r="B33" s="20" t="s">
        <v>262</v>
      </c>
      <c r="C33" s="7"/>
      <c r="D33" s="212">
        <f>D36+D34+D35</f>
        <v>0</v>
      </c>
      <c r="E33" s="212">
        <f>E36+E34+E35</f>
        <v>0</v>
      </c>
    </row>
    <row r="34" spans="1:5" s="2" customFormat="1" ht="54.75" customHeight="1" hidden="1">
      <c r="A34" s="253" t="s">
        <v>214</v>
      </c>
      <c r="B34" s="20" t="s">
        <v>262</v>
      </c>
      <c r="C34" s="17" t="s">
        <v>215</v>
      </c>
      <c r="D34" s="254"/>
      <c r="E34" s="254"/>
    </row>
    <row r="35" spans="1:5" s="2" customFormat="1" ht="25.5" customHeight="1" hidden="1">
      <c r="A35" s="253" t="s">
        <v>217</v>
      </c>
      <c r="B35" s="20" t="s">
        <v>262</v>
      </c>
      <c r="C35" s="17" t="s">
        <v>216</v>
      </c>
      <c r="D35" s="212"/>
      <c r="E35" s="212"/>
    </row>
    <row r="36" spans="1:5" s="2" customFormat="1" ht="27" customHeight="1" hidden="1">
      <c r="A36" s="255" t="s">
        <v>218</v>
      </c>
      <c r="B36" s="20" t="s">
        <v>262</v>
      </c>
      <c r="C36" s="7" t="s">
        <v>219</v>
      </c>
      <c r="D36" s="212"/>
      <c r="E36" s="254"/>
    </row>
    <row r="37" spans="1:5" s="2" customFormat="1" ht="203.25" customHeight="1" hidden="1">
      <c r="A37" s="255" t="s">
        <v>109</v>
      </c>
      <c r="B37" s="20" t="s">
        <v>196</v>
      </c>
      <c r="C37" s="7"/>
      <c r="D37" s="212">
        <f>D38</f>
        <v>0</v>
      </c>
      <c r="E37" s="212">
        <f>E38</f>
        <v>0</v>
      </c>
    </row>
    <row r="38" spans="1:5" s="2" customFormat="1" ht="48" customHeight="1" hidden="1">
      <c r="A38" s="255" t="s">
        <v>233</v>
      </c>
      <c r="B38" s="20" t="s">
        <v>196</v>
      </c>
      <c r="C38" s="7" t="s">
        <v>234</v>
      </c>
      <c r="D38" s="212"/>
      <c r="E38" s="254"/>
    </row>
    <row r="39" spans="1:5" s="2" customFormat="1" ht="198" customHeight="1" hidden="1">
      <c r="A39" s="255" t="s">
        <v>121</v>
      </c>
      <c r="B39" s="20" t="s">
        <v>195</v>
      </c>
      <c r="C39" s="7"/>
      <c r="D39" s="212">
        <f>D40</f>
        <v>0</v>
      </c>
      <c r="E39" s="212">
        <f>E40</f>
        <v>0</v>
      </c>
    </row>
    <row r="40" spans="1:5" s="2" customFormat="1" ht="45" customHeight="1" hidden="1">
      <c r="A40" s="255" t="s">
        <v>233</v>
      </c>
      <c r="B40" s="20" t="s">
        <v>195</v>
      </c>
      <c r="C40" s="7" t="s">
        <v>234</v>
      </c>
      <c r="D40" s="212"/>
      <c r="E40" s="254"/>
    </row>
    <row r="41" spans="1:5" s="2" customFormat="1" ht="168" customHeight="1" hidden="1">
      <c r="A41" s="255" t="s">
        <v>123</v>
      </c>
      <c r="B41" s="20" t="s">
        <v>197</v>
      </c>
      <c r="C41" s="7"/>
      <c r="D41" s="212">
        <f>D42</f>
        <v>0</v>
      </c>
      <c r="E41" s="212">
        <f>E42</f>
        <v>0</v>
      </c>
    </row>
    <row r="42" spans="1:5" s="2" customFormat="1" ht="54" customHeight="1" hidden="1">
      <c r="A42" s="255" t="s">
        <v>233</v>
      </c>
      <c r="B42" s="20" t="s">
        <v>197</v>
      </c>
      <c r="C42" s="7" t="s">
        <v>234</v>
      </c>
      <c r="D42" s="212"/>
      <c r="E42" s="254"/>
    </row>
    <row r="43" spans="1:5" s="2" customFormat="1" ht="168.75" customHeight="1" hidden="1">
      <c r="A43" s="255" t="s">
        <v>287</v>
      </c>
      <c r="B43" s="20" t="s">
        <v>198</v>
      </c>
      <c r="C43" s="7"/>
      <c r="D43" s="212">
        <f>D44</f>
        <v>0</v>
      </c>
      <c r="E43" s="212">
        <f>E44</f>
        <v>0</v>
      </c>
    </row>
    <row r="44" spans="1:5" s="2" customFormat="1" ht="37.5" customHeight="1" hidden="1">
      <c r="A44" s="256" t="s">
        <v>233</v>
      </c>
      <c r="B44" s="24" t="s">
        <v>198</v>
      </c>
      <c r="C44" s="23" t="s">
        <v>234</v>
      </c>
      <c r="D44" s="213"/>
      <c r="E44" s="257"/>
    </row>
    <row r="45" spans="1:5" s="167" customFormat="1" ht="54" customHeight="1" hidden="1">
      <c r="A45" s="251" t="s">
        <v>61</v>
      </c>
      <c r="B45" s="19" t="s">
        <v>240</v>
      </c>
      <c r="C45" s="19"/>
      <c r="D45" s="258">
        <f>D46+D50</f>
        <v>0</v>
      </c>
      <c r="E45" s="258">
        <f>E46+E50</f>
        <v>0</v>
      </c>
    </row>
    <row r="46" spans="1:5" s="2" customFormat="1" ht="21" customHeight="1" hidden="1">
      <c r="A46" s="253" t="s">
        <v>171</v>
      </c>
      <c r="B46" s="20" t="s">
        <v>220</v>
      </c>
      <c r="C46" s="20"/>
      <c r="D46" s="254">
        <f>D47+D48+D49</f>
        <v>0</v>
      </c>
      <c r="E46" s="254">
        <f>E47+E48+E49</f>
        <v>0</v>
      </c>
    </row>
    <row r="47" spans="1:5" s="2" customFormat="1" ht="57" customHeight="1" hidden="1">
      <c r="A47" s="253" t="s">
        <v>214</v>
      </c>
      <c r="B47" s="20" t="s">
        <v>220</v>
      </c>
      <c r="C47" s="20" t="s">
        <v>215</v>
      </c>
      <c r="D47" s="254"/>
      <c r="E47" s="254"/>
    </row>
    <row r="48" spans="1:5" s="2" customFormat="1" ht="21" customHeight="1" hidden="1">
      <c r="A48" s="253" t="s">
        <v>217</v>
      </c>
      <c r="B48" s="20" t="s">
        <v>220</v>
      </c>
      <c r="C48" s="20" t="s">
        <v>216</v>
      </c>
      <c r="D48" s="254"/>
      <c r="E48" s="254"/>
    </row>
    <row r="49" spans="1:5" s="2" customFormat="1" ht="24" customHeight="1" hidden="1">
      <c r="A49" s="253" t="s">
        <v>218</v>
      </c>
      <c r="B49" s="20" t="s">
        <v>220</v>
      </c>
      <c r="C49" s="20" t="s">
        <v>219</v>
      </c>
      <c r="D49" s="254"/>
      <c r="E49" s="254"/>
    </row>
    <row r="50" spans="1:5" s="2" customFormat="1" ht="28.5" customHeight="1" hidden="1">
      <c r="A50" s="253" t="s">
        <v>305</v>
      </c>
      <c r="B50" s="20" t="s">
        <v>304</v>
      </c>
      <c r="C50" s="20"/>
      <c r="D50" s="212">
        <f>D51</f>
        <v>0</v>
      </c>
      <c r="E50" s="212">
        <f>E51</f>
        <v>0</v>
      </c>
    </row>
    <row r="51" spans="1:5" s="2" customFormat="1" ht="23.25" customHeight="1" hidden="1">
      <c r="A51" s="259" t="s">
        <v>28</v>
      </c>
      <c r="B51" s="24" t="s">
        <v>304</v>
      </c>
      <c r="C51" s="24" t="s">
        <v>245</v>
      </c>
      <c r="D51" s="213"/>
      <c r="E51" s="213"/>
    </row>
    <row r="52" spans="1:5" s="167" customFormat="1" ht="51" customHeight="1" hidden="1">
      <c r="A52" s="260" t="s">
        <v>62</v>
      </c>
      <c r="B52" s="15" t="s">
        <v>267</v>
      </c>
      <c r="C52" s="14"/>
      <c r="D52" s="210">
        <f>D53</f>
        <v>0</v>
      </c>
      <c r="E52" s="210">
        <f>E53</f>
        <v>0</v>
      </c>
    </row>
    <row r="53" spans="1:5" s="2" customFormat="1" ht="24.75" customHeight="1" hidden="1">
      <c r="A53" s="253" t="s">
        <v>266</v>
      </c>
      <c r="B53" s="20" t="s">
        <v>243</v>
      </c>
      <c r="C53" s="7"/>
      <c r="D53" s="212">
        <f>D54+D55</f>
        <v>0</v>
      </c>
      <c r="E53" s="212">
        <f>E54+E55</f>
        <v>0</v>
      </c>
    </row>
    <row r="54" spans="1:5" s="2" customFormat="1" ht="42" customHeight="1" hidden="1">
      <c r="A54" s="253" t="s">
        <v>233</v>
      </c>
      <c r="B54" s="20" t="s">
        <v>243</v>
      </c>
      <c r="C54" s="7" t="s">
        <v>234</v>
      </c>
      <c r="D54" s="212"/>
      <c r="E54" s="212"/>
    </row>
    <row r="55" spans="1:5" s="2" customFormat="1" ht="27" customHeight="1" hidden="1">
      <c r="A55" s="253" t="s">
        <v>84</v>
      </c>
      <c r="B55" s="20" t="s">
        <v>268</v>
      </c>
      <c r="C55" s="7"/>
      <c r="D55" s="212">
        <f>D56</f>
        <v>0</v>
      </c>
      <c r="E55" s="212">
        <f>E56</f>
        <v>0</v>
      </c>
    </row>
    <row r="56" spans="1:5" s="2" customFormat="1" ht="43.5" customHeight="1" hidden="1">
      <c r="A56" s="259" t="s">
        <v>233</v>
      </c>
      <c r="B56" s="24" t="s">
        <v>268</v>
      </c>
      <c r="C56" s="23" t="s">
        <v>234</v>
      </c>
      <c r="D56" s="213"/>
      <c r="E56" s="213"/>
    </row>
    <row r="57" spans="1:5" s="167" customFormat="1" ht="47.25" hidden="1">
      <c r="A57" s="260" t="s">
        <v>63</v>
      </c>
      <c r="B57" s="15" t="s">
        <v>244</v>
      </c>
      <c r="C57" s="13"/>
      <c r="D57" s="261">
        <f>D62+D58+D60</f>
        <v>0</v>
      </c>
      <c r="E57" s="261">
        <f>E62+E58+E60</f>
        <v>0</v>
      </c>
    </row>
    <row r="58" spans="1:5" s="2" customFormat="1" ht="15.75" hidden="1">
      <c r="A58" s="253" t="s">
        <v>228</v>
      </c>
      <c r="B58" s="20" t="s">
        <v>227</v>
      </c>
      <c r="C58" s="17"/>
      <c r="D58" s="254">
        <f>D59</f>
        <v>0</v>
      </c>
      <c r="E58" s="254">
        <f>E59</f>
        <v>0</v>
      </c>
    </row>
    <row r="59" spans="1:5" s="2" customFormat="1" ht="31.5" hidden="1">
      <c r="A59" s="253" t="s">
        <v>217</v>
      </c>
      <c r="B59" s="20" t="s">
        <v>227</v>
      </c>
      <c r="C59" s="17" t="s">
        <v>216</v>
      </c>
      <c r="D59" s="254"/>
      <c r="E59" s="254"/>
    </row>
    <row r="60" spans="1:5" s="2" customFormat="1" ht="31.5" hidden="1">
      <c r="A60" s="253" t="s">
        <v>229</v>
      </c>
      <c r="B60" s="20" t="s">
        <v>230</v>
      </c>
      <c r="C60" s="17"/>
      <c r="D60" s="254">
        <f>D61</f>
        <v>0</v>
      </c>
      <c r="E60" s="254">
        <f>E61</f>
        <v>0</v>
      </c>
    </row>
    <row r="61" spans="1:5" s="2" customFormat="1" ht="31.5" hidden="1">
      <c r="A61" s="253" t="s">
        <v>217</v>
      </c>
      <c r="B61" s="20" t="s">
        <v>230</v>
      </c>
      <c r="C61" s="17" t="s">
        <v>216</v>
      </c>
      <c r="D61" s="254"/>
      <c r="E61" s="254"/>
    </row>
    <row r="62" spans="1:5" s="2" customFormat="1" ht="15.75" hidden="1">
      <c r="A62" s="253" t="s">
        <v>200</v>
      </c>
      <c r="B62" s="20" t="s">
        <v>26</v>
      </c>
      <c r="C62" s="17"/>
      <c r="D62" s="254">
        <f>D63</f>
        <v>0</v>
      </c>
      <c r="E62" s="254">
        <f>E63</f>
        <v>0</v>
      </c>
    </row>
    <row r="63" spans="1:5" s="2" customFormat="1" ht="31.5" hidden="1">
      <c r="A63" s="259" t="s">
        <v>233</v>
      </c>
      <c r="B63" s="24" t="s">
        <v>26</v>
      </c>
      <c r="C63" s="22" t="s">
        <v>234</v>
      </c>
      <c r="D63" s="257"/>
      <c r="E63" s="257"/>
    </row>
    <row r="64" spans="1:5" s="167" customFormat="1" ht="47.25" hidden="1">
      <c r="A64" s="251" t="s">
        <v>64</v>
      </c>
      <c r="B64" s="15" t="s">
        <v>255</v>
      </c>
      <c r="C64" s="19"/>
      <c r="D64" s="252">
        <f>D68+D66+D72+D70+D74</f>
        <v>0</v>
      </c>
      <c r="E64" s="252">
        <f>E68+E66+E72+E70+E74</f>
        <v>0</v>
      </c>
    </row>
    <row r="65" spans="1:5" s="167" customFormat="1" ht="15.75" hidden="1">
      <c r="A65" s="253" t="s">
        <v>146</v>
      </c>
      <c r="B65" s="20" t="s">
        <v>0</v>
      </c>
      <c r="C65" s="20"/>
      <c r="D65" s="254">
        <f>D64</f>
        <v>0</v>
      </c>
      <c r="E65" s="254">
        <f>E64</f>
        <v>0</v>
      </c>
    </row>
    <row r="66" spans="1:5" s="2" customFormat="1" ht="78.75" hidden="1">
      <c r="A66" s="253" t="s">
        <v>301</v>
      </c>
      <c r="B66" s="20" t="s">
        <v>300</v>
      </c>
      <c r="C66" s="20"/>
      <c r="D66" s="254">
        <f>D67</f>
        <v>0</v>
      </c>
      <c r="E66" s="254">
        <f>E67</f>
        <v>0</v>
      </c>
    </row>
    <row r="67" spans="1:5" s="2" customFormat="1" ht="31.5" hidden="1">
      <c r="A67" s="253" t="s">
        <v>233</v>
      </c>
      <c r="B67" s="20" t="s">
        <v>300</v>
      </c>
      <c r="C67" s="20" t="s">
        <v>234</v>
      </c>
      <c r="D67" s="254"/>
      <c r="E67" s="254"/>
    </row>
    <row r="68" spans="1:5" s="2" customFormat="1" ht="63" hidden="1">
      <c r="A68" s="253" t="s">
        <v>303</v>
      </c>
      <c r="B68" s="20" t="s">
        <v>302</v>
      </c>
      <c r="C68" s="20"/>
      <c r="D68" s="212">
        <f>D69</f>
        <v>0</v>
      </c>
      <c r="E68" s="212">
        <f>E69</f>
        <v>0</v>
      </c>
    </row>
    <row r="69" spans="1:5" s="2" customFormat="1" ht="31.5" hidden="1">
      <c r="A69" s="253" t="s">
        <v>233</v>
      </c>
      <c r="B69" s="20" t="s">
        <v>302</v>
      </c>
      <c r="C69" s="20" t="s">
        <v>234</v>
      </c>
      <c r="D69" s="212"/>
      <c r="E69" s="212"/>
    </row>
    <row r="70" spans="1:5" s="167" customFormat="1" ht="15.75" hidden="1">
      <c r="A70" s="253" t="s">
        <v>152</v>
      </c>
      <c r="B70" s="20" t="s">
        <v>25</v>
      </c>
      <c r="C70" s="37"/>
      <c r="D70" s="212">
        <f>D71</f>
        <v>0</v>
      </c>
      <c r="E70" s="212">
        <f>E71</f>
        <v>0</v>
      </c>
    </row>
    <row r="71" spans="1:5" s="167" customFormat="1" ht="15.75" hidden="1">
      <c r="A71" s="253" t="s">
        <v>250</v>
      </c>
      <c r="B71" s="20" t="s">
        <v>25</v>
      </c>
      <c r="C71" s="20" t="s">
        <v>249</v>
      </c>
      <c r="D71" s="212"/>
      <c r="E71" s="212"/>
    </row>
    <row r="72" spans="1:5" s="2" customFormat="1" ht="47.25" hidden="1">
      <c r="A72" s="253" t="s">
        <v>202</v>
      </c>
      <c r="B72" s="20" t="s">
        <v>232</v>
      </c>
      <c r="C72" s="20"/>
      <c r="D72" s="212">
        <f>D73</f>
        <v>0</v>
      </c>
      <c r="E72" s="212">
        <f>E73</f>
        <v>0</v>
      </c>
    </row>
    <row r="73" spans="1:5" s="2" customFormat="1" ht="15.75" hidden="1">
      <c r="A73" s="253" t="s">
        <v>250</v>
      </c>
      <c r="B73" s="20" t="s">
        <v>232</v>
      </c>
      <c r="C73" s="20" t="s">
        <v>249</v>
      </c>
      <c r="D73" s="212"/>
      <c r="E73" s="212"/>
    </row>
    <row r="74" spans="1:5" s="2" customFormat="1" ht="78.75" hidden="1">
      <c r="A74" s="253" t="s">
        <v>207</v>
      </c>
      <c r="B74" s="20" t="s">
        <v>1</v>
      </c>
      <c r="C74" s="38"/>
      <c r="D74" s="212">
        <f>D75</f>
        <v>0</v>
      </c>
      <c r="E74" s="212">
        <f>E75</f>
        <v>0</v>
      </c>
    </row>
    <row r="75" spans="1:5" s="2" customFormat="1" ht="31.5" hidden="1">
      <c r="A75" s="253" t="s">
        <v>233</v>
      </c>
      <c r="B75" s="24" t="s">
        <v>1</v>
      </c>
      <c r="C75" s="20" t="s">
        <v>234</v>
      </c>
      <c r="D75" s="212"/>
      <c r="E75" s="212"/>
    </row>
    <row r="76" spans="1:5" s="167" customFormat="1" ht="47.25" hidden="1">
      <c r="A76" s="260" t="s">
        <v>125</v>
      </c>
      <c r="B76" s="15" t="s">
        <v>242</v>
      </c>
      <c r="C76" s="15"/>
      <c r="D76" s="261">
        <f>D85+D88+D79+D83+D90+D92+D94+D77+D81</f>
        <v>0</v>
      </c>
      <c r="E76" s="261">
        <f>E85+E88+E79+E83+E90+E92+E94+E77+E81</f>
        <v>0</v>
      </c>
    </row>
    <row r="77" spans="1:5" s="2" customFormat="1" ht="47.25" hidden="1">
      <c r="A77" s="253" t="s">
        <v>299</v>
      </c>
      <c r="B77" s="20" t="s">
        <v>298</v>
      </c>
      <c r="C77" s="7"/>
      <c r="D77" s="212">
        <f>D78</f>
        <v>0</v>
      </c>
      <c r="E77" s="212">
        <f>E78</f>
        <v>0</v>
      </c>
    </row>
    <row r="78" spans="1:5" s="2" customFormat="1" ht="15.75" hidden="1">
      <c r="A78" s="253" t="s">
        <v>250</v>
      </c>
      <c r="B78" s="20" t="s">
        <v>298</v>
      </c>
      <c r="C78" s="7" t="s">
        <v>249</v>
      </c>
      <c r="D78" s="212"/>
      <c r="E78" s="212"/>
    </row>
    <row r="79" spans="1:5" s="2" customFormat="1" ht="63" hidden="1">
      <c r="A79" s="253" t="s">
        <v>208</v>
      </c>
      <c r="B79" s="20" t="s">
        <v>258</v>
      </c>
      <c r="C79" s="20"/>
      <c r="D79" s="212">
        <f>D80</f>
        <v>0</v>
      </c>
      <c r="E79" s="212">
        <f>E80</f>
        <v>0</v>
      </c>
    </row>
    <row r="80" spans="1:5" s="2" customFormat="1" ht="15.75" hidden="1">
      <c r="A80" s="253" t="s">
        <v>250</v>
      </c>
      <c r="B80" s="20" t="s">
        <v>258</v>
      </c>
      <c r="C80" s="20" t="s">
        <v>271</v>
      </c>
      <c r="D80" s="212"/>
      <c r="E80" s="212"/>
    </row>
    <row r="81" spans="1:5" s="2" customFormat="1" ht="63" hidden="1">
      <c r="A81" s="253" t="s">
        <v>293</v>
      </c>
      <c r="B81" s="20" t="s">
        <v>292</v>
      </c>
      <c r="C81" s="20"/>
      <c r="D81" s="212">
        <f>D82</f>
        <v>0</v>
      </c>
      <c r="E81" s="212">
        <f>E82</f>
        <v>0</v>
      </c>
    </row>
    <row r="82" spans="1:5" s="2" customFormat="1" ht="15.75" hidden="1">
      <c r="A82" s="253" t="s">
        <v>250</v>
      </c>
      <c r="B82" s="20" t="s">
        <v>292</v>
      </c>
      <c r="C82" s="20" t="s">
        <v>271</v>
      </c>
      <c r="D82" s="212"/>
      <c r="E82" s="212"/>
    </row>
    <row r="83" spans="1:5" s="2" customFormat="1" ht="47.25" hidden="1">
      <c r="A83" s="253" t="s">
        <v>257</v>
      </c>
      <c r="B83" s="20" t="s">
        <v>256</v>
      </c>
      <c r="C83" s="20"/>
      <c r="D83" s="212">
        <f>D84</f>
        <v>0</v>
      </c>
      <c r="E83" s="212">
        <f>E84</f>
        <v>0</v>
      </c>
    </row>
    <row r="84" spans="1:5" s="2" customFormat="1" ht="15.75" hidden="1">
      <c r="A84" s="253" t="s">
        <v>250</v>
      </c>
      <c r="B84" s="20" t="s">
        <v>256</v>
      </c>
      <c r="C84" s="20" t="s">
        <v>249</v>
      </c>
      <c r="D84" s="212"/>
      <c r="E84" s="212"/>
    </row>
    <row r="85" spans="1:5" s="2" customFormat="1" ht="31.5" hidden="1">
      <c r="A85" s="253" t="s">
        <v>53</v>
      </c>
      <c r="B85" s="20" t="s">
        <v>223</v>
      </c>
      <c r="C85" s="20"/>
      <c r="D85" s="254">
        <f>D86+D87</f>
        <v>0</v>
      </c>
      <c r="E85" s="254">
        <f>E86+E87</f>
        <v>0</v>
      </c>
    </row>
    <row r="86" spans="1:5" s="2" customFormat="1" ht="63" hidden="1">
      <c r="A86" s="253" t="s">
        <v>214</v>
      </c>
      <c r="B86" s="20" t="s">
        <v>223</v>
      </c>
      <c r="C86" s="20" t="s">
        <v>215</v>
      </c>
      <c r="D86" s="254"/>
      <c r="E86" s="254"/>
    </row>
    <row r="87" spans="1:5" s="2" customFormat="1" ht="31.5" hidden="1">
      <c r="A87" s="253" t="s">
        <v>217</v>
      </c>
      <c r="B87" s="20" t="s">
        <v>223</v>
      </c>
      <c r="C87" s="20" t="s">
        <v>216</v>
      </c>
      <c r="D87" s="254"/>
      <c r="E87" s="254"/>
    </row>
    <row r="88" spans="1:5" s="2" customFormat="1" ht="126" hidden="1">
      <c r="A88" s="253" t="s">
        <v>124</v>
      </c>
      <c r="B88" s="20" t="s">
        <v>269</v>
      </c>
      <c r="C88" s="7"/>
      <c r="D88" s="212">
        <f>D89</f>
        <v>0</v>
      </c>
      <c r="E88" s="212">
        <f>E89</f>
        <v>0</v>
      </c>
    </row>
    <row r="89" spans="1:5" s="2" customFormat="1" ht="15.75" hidden="1">
      <c r="A89" s="253" t="s">
        <v>250</v>
      </c>
      <c r="B89" s="20" t="s">
        <v>269</v>
      </c>
      <c r="C89" s="7" t="s">
        <v>249</v>
      </c>
      <c r="D89" s="212"/>
      <c r="E89" s="212"/>
    </row>
    <row r="90" spans="1:5" s="2" customFormat="1" ht="63" hidden="1">
      <c r="A90" s="253" t="s">
        <v>209</v>
      </c>
      <c r="B90" s="20" t="s">
        <v>253</v>
      </c>
      <c r="C90" s="38"/>
      <c r="D90" s="212">
        <f>D91</f>
        <v>0</v>
      </c>
      <c r="E90" s="212">
        <f>E91</f>
        <v>0</v>
      </c>
    </row>
    <row r="91" spans="1:5" s="2" customFormat="1" ht="15.75" hidden="1">
      <c r="A91" s="253" t="s">
        <v>250</v>
      </c>
      <c r="B91" s="20" t="s">
        <v>253</v>
      </c>
      <c r="C91" s="20" t="s">
        <v>249</v>
      </c>
      <c r="D91" s="212"/>
      <c r="E91" s="212"/>
    </row>
    <row r="92" spans="1:5" s="2" customFormat="1" ht="63" hidden="1">
      <c r="A92" s="253" t="s">
        <v>210</v>
      </c>
      <c r="B92" s="20" t="s">
        <v>252</v>
      </c>
      <c r="C92" s="20"/>
      <c r="D92" s="212">
        <f>D93</f>
        <v>0</v>
      </c>
      <c r="E92" s="212">
        <f>E93</f>
        <v>0</v>
      </c>
    </row>
    <row r="93" spans="1:5" s="2" customFormat="1" ht="15.75" hidden="1">
      <c r="A93" s="253" t="s">
        <v>250</v>
      </c>
      <c r="B93" s="20" t="s">
        <v>252</v>
      </c>
      <c r="C93" s="20" t="s">
        <v>249</v>
      </c>
      <c r="D93" s="212"/>
      <c r="E93" s="212"/>
    </row>
    <row r="94" spans="1:5" s="2" customFormat="1" ht="47.25" hidden="1">
      <c r="A94" s="253" t="s">
        <v>211</v>
      </c>
      <c r="B94" s="20" t="s">
        <v>251</v>
      </c>
      <c r="C94" s="20"/>
      <c r="D94" s="212">
        <f>D95</f>
        <v>0</v>
      </c>
      <c r="E94" s="212">
        <f>E95</f>
        <v>0</v>
      </c>
    </row>
    <row r="95" spans="1:5" s="2" customFormat="1" ht="15.75" hidden="1">
      <c r="A95" s="259" t="s">
        <v>250</v>
      </c>
      <c r="B95" s="24" t="s">
        <v>251</v>
      </c>
      <c r="C95" s="24" t="s">
        <v>249</v>
      </c>
      <c r="D95" s="213"/>
      <c r="E95" s="213"/>
    </row>
    <row r="96" spans="1:5" s="167" customFormat="1" ht="47.25" hidden="1">
      <c r="A96" s="260" t="s">
        <v>126</v>
      </c>
      <c r="B96" s="15" t="s">
        <v>96</v>
      </c>
      <c r="C96" s="15"/>
      <c r="D96" s="210">
        <f>D97</f>
        <v>0</v>
      </c>
      <c r="E96" s="210">
        <f>E97</f>
        <v>0</v>
      </c>
    </row>
    <row r="97" spans="1:5" s="2" customFormat="1" ht="47.25" hidden="1">
      <c r="A97" s="253" t="s">
        <v>627</v>
      </c>
      <c r="B97" s="20" t="s">
        <v>23</v>
      </c>
      <c r="C97" s="20"/>
      <c r="D97" s="212">
        <f>D98</f>
        <v>0</v>
      </c>
      <c r="E97" s="212">
        <f>E98</f>
        <v>0</v>
      </c>
    </row>
    <row r="98" spans="1:5" s="2" customFormat="1" ht="15.75" hidden="1">
      <c r="A98" s="259" t="s">
        <v>218</v>
      </c>
      <c r="B98" s="24" t="s">
        <v>23</v>
      </c>
      <c r="C98" s="24" t="s">
        <v>219</v>
      </c>
      <c r="D98" s="213"/>
      <c r="E98" s="213"/>
    </row>
    <row r="99" spans="1:5" s="167" customFormat="1" ht="63" hidden="1">
      <c r="A99" s="260" t="s">
        <v>127</v>
      </c>
      <c r="B99" s="15" t="s">
        <v>275</v>
      </c>
      <c r="C99" s="14"/>
      <c r="D99" s="210">
        <f>D104+D106+D100+D108</f>
        <v>0</v>
      </c>
      <c r="E99" s="210">
        <f>E104+E106+E100+E108</f>
        <v>0</v>
      </c>
    </row>
    <row r="100" spans="1:5" s="167" customFormat="1" ht="15.75" hidden="1">
      <c r="A100" s="253" t="s">
        <v>171</v>
      </c>
      <c r="B100" s="20" t="s">
        <v>58</v>
      </c>
      <c r="C100" s="7"/>
      <c r="D100" s="212">
        <f>D101+D102+D103</f>
        <v>0</v>
      </c>
      <c r="E100" s="212">
        <f>E101+E102+E103</f>
        <v>0</v>
      </c>
    </row>
    <row r="101" spans="1:5" s="167" customFormat="1" ht="63" hidden="1">
      <c r="A101" s="253" t="s">
        <v>214</v>
      </c>
      <c r="B101" s="20" t="s">
        <v>58</v>
      </c>
      <c r="C101" s="7" t="s">
        <v>215</v>
      </c>
      <c r="D101" s="212"/>
      <c r="E101" s="254"/>
    </row>
    <row r="102" spans="1:5" s="167" customFormat="1" ht="31.5" hidden="1">
      <c r="A102" s="253" t="s">
        <v>217</v>
      </c>
      <c r="B102" s="20" t="s">
        <v>58</v>
      </c>
      <c r="C102" s="7" t="s">
        <v>216</v>
      </c>
      <c r="D102" s="212"/>
      <c r="E102" s="254"/>
    </row>
    <row r="103" spans="1:5" s="167" customFormat="1" ht="15.75" hidden="1">
      <c r="A103" s="253" t="s">
        <v>218</v>
      </c>
      <c r="B103" s="20" t="s">
        <v>58</v>
      </c>
      <c r="C103" s="7" t="s">
        <v>219</v>
      </c>
      <c r="D103" s="212"/>
      <c r="E103" s="254"/>
    </row>
    <row r="104" spans="1:5" s="2" customFormat="1" ht="31.5" hidden="1">
      <c r="A104" s="253" t="s">
        <v>225</v>
      </c>
      <c r="B104" s="20" t="s">
        <v>226</v>
      </c>
      <c r="C104" s="7"/>
      <c r="D104" s="212">
        <f>D105</f>
        <v>0</v>
      </c>
      <c r="E104" s="212">
        <f>E105</f>
        <v>0</v>
      </c>
    </row>
    <row r="105" spans="1:5" s="2" customFormat="1" ht="40.5" customHeight="1" hidden="1">
      <c r="A105" s="253" t="s">
        <v>233</v>
      </c>
      <c r="B105" s="20" t="s">
        <v>226</v>
      </c>
      <c r="C105" s="7" t="s">
        <v>234</v>
      </c>
      <c r="D105" s="212"/>
      <c r="E105" s="254"/>
    </row>
    <row r="106" spans="1:5" s="2" customFormat="1" ht="90" customHeight="1" hidden="1">
      <c r="A106" s="253" t="s">
        <v>118</v>
      </c>
      <c r="B106" s="20" t="s">
        <v>274</v>
      </c>
      <c r="C106" s="7"/>
      <c r="D106" s="212">
        <f>D107</f>
        <v>0</v>
      </c>
      <c r="E106" s="212">
        <f>E107</f>
        <v>0</v>
      </c>
    </row>
    <row r="107" spans="1:5" s="2" customFormat="1" ht="24" customHeight="1" hidden="1">
      <c r="A107" s="253" t="s">
        <v>217</v>
      </c>
      <c r="B107" s="20" t="s">
        <v>274</v>
      </c>
      <c r="C107" s="7" t="s">
        <v>216</v>
      </c>
      <c r="D107" s="212"/>
      <c r="E107" s="254"/>
    </row>
    <row r="108" spans="1:5" s="2" customFormat="1" ht="15.75" hidden="1">
      <c r="A108" s="253" t="s">
        <v>70</v>
      </c>
      <c r="B108" s="20" t="s">
        <v>19</v>
      </c>
      <c r="C108" s="7"/>
      <c r="D108" s="212">
        <f>D109</f>
        <v>0</v>
      </c>
      <c r="E108" s="254">
        <f>E109</f>
        <v>0</v>
      </c>
    </row>
    <row r="109" spans="1:5" s="2" customFormat="1" ht="24" customHeight="1" hidden="1">
      <c r="A109" s="259" t="s">
        <v>217</v>
      </c>
      <c r="B109" s="24" t="s">
        <v>19</v>
      </c>
      <c r="C109" s="23" t="s">
        <v>216</v>
      </c>
      <c r="D109" s="213"/>
      <c r="E109" s="257"/>
    </row>
    <row r="110" spans="1:5" s="167" customFormat="1" ht="47.25" customHeight="1" hidden="1">
      <c r="A110" s="260" t="s">
        <v>128</v>
      </c>
      <c r="B110" s="15" t="s">
        <v>66</v>
      </c>
      <c r="C110" s="15"/>
      <c r="D110" s="210">
        <f>D113+D115+D111</f>
        <v>0</v>
      </c>
      <c r="E110" s="210">
        <f>E113+E115+E111</f>
        <v>0</v>
      </c>
    </row>
    <row r="111" spans="1:5" s="167" customFormat="1" ht="23.25" customHeight="1" hidden="1">
      <c r="A111" s="253" t="s">
        <v>47</v>
      </c>
      <c r="B111" s="20" t="s">
        <v>277</v>
      </c>
      <c r="C111" s="7"/>
      <c r="D111" s="212">
        <f>D112</f>
        <v>0</v>
      </c>
      <c r="E111" s="212">
        <f>E112</f>
        <v>0</v>
      </c>
    </row>
    <row r="112" spans="1:5" s="167" customFormat="1" ht="42" customHeight="1" hidden="1">
      <c r="A112" s="253" t="s">
        <v>233</v>
      </c>
      <c r="B112" s="20" t="s">
        <v>277</v>
      </c>
      <c r="C112" s="7" t="s">
        <v>234</v>
      </c>
      <c r="D112" s="212"/>
      <c r="E112" s="212"/>
    </row>
    <row r="113" spans="1:5" s="2" customFormat="1" ht="24.75" customHeight="1" hidden="1">
      <c r="A113" s="253" t="s">
        <v>48</v>
      </c>
      <c r="B113" s="20" t="s">
        <v>261</v>
      </c>
      <c r="C113" s="20"/>
      <c r="D113" s="212">
        <f>D114</f>
        <v>0</v>
      </c>
      <c r="E113" s="212">
        <f>E114</f>
        <v>0</v>
      </c>
    </row>
    <row r="114" spans="1:5" s="2" customFormat="1" ht="39" customHeight="1" hidden="1">
      <c r="A114" s="253" t="s">
        <v>233</v>
      </c>
      <c r="B114" s="20" t="s">
        <v>261</v>
      </c>
      <c r="C114" s="20" t="s">
        <v>234</v>
      </c>
      <c r="D114" s="212"/>
      <c r="E114" s="212"/>
    </row>
    <row r="115" spans="1:5" s="2" customFormat="1" ht="57" customHeight="1" hidden="1">
      <c r="A115" s="253" t="s">
        <v>82</v>
      </c>
      <c r="B115" s="20" t="s">
        <v>260</v>
      </c>
      <c r="C115" s="20"/>
      <c r="D115" s="212">
        <f>D116+D117+D118</f>
        <v>0</v>
      </c>
      <c r="E115" s="212">
        <f>E116+E117+E118</f>
        <v>0</v>
      </c>
    </row>
    <row r="116" spans="1:5" s="2" customFormat="1" ht="57.75" customHeight="1" hidden="1">
      <c r="A116" s="253" t="s">
        <v>214</v>
      </c>
      <c r="B116" s="20" t="s">
        <v>260</v>
      </c>
      <c r="C116" s="20" t="s">
        <v>215</v>
      </c>
      <c r="D116" s="212"/>
      <c r="E116" s="212"/>
    </row>
    <row r="117" spans="1:6" s="2" customFormat="1" ht="21" customHeight="1" hidden="1">
      <c r="A117" s="255" t="s">
        <v>217</v>
      </c>
      <c r="B117" s="20" t="s">
        <v>260</v>
      </c>
      <c r="C117" s="20" t="s">
        <v>216</v>
      </c>
      <c r="D117" s="212"/>
      <c r="E117" s="212"/>
      <c r="F117" s="27"/>
    </row>
    <row r="118" spans="1:5" s="2" customFormat="1" ht="27" customHeight="1" hidden="1">
      <c r="A118" s="256" t="s">
        <v>218</v>
      </c>
      <c r="B118" s="20" t="s">
        <v>260</v>
      </c>
      <c r="C118" s="20" t="s">
        <v>219</v>
      </c>
      <c r="D118" s="212"/>
      <c r="E118" s="212"/>
    </row>
    <row r="119" spans="1:5" s="167" customFormat="1" ht="59.25" customHeight="1" hidden="1">
      <c r="A119" s="260" t="s">
        <v>129</v>
      </c>
      <c r="B119" s="15" t="s">
        <v>246</v>
      </c>
      <c r="C119" s="15"/>
      <c r="D119" s="210">
        <f>D120+D122</f>
        <v>0</v>
      </c>
      <c r="E119" s="210">
        <f>E120+E122</f>
        <v>0</v>
      </c>
    </row>
    <row r="120" spans="1:5" s="2" customFormat="1" ht="15.75" hidden="1">
      <c r="A120" s="253" t="s">
        <v>72</v>
      </c>
      <c r="B120" s="20" t="s">
        <v>247</v>
      </c>
      <c r="C120" s="20"/>
      <c r="D120" s="212">
        <f>D121</f>
        <v>0</v>
      </c>
      <c r="E120" s="212">
        <f>E121</f>
        <v>0</v>
      </c>
    </row>
    <row r="121" spans="1:5" s="2" customFormat="1" ht="31.5" hidden="1">
      <c r="A121" s="253" t="s">
        <v>233</v>
      </c>
      <c r="B121" s="20" t="s">
        <v>247</v>
      </c>
      <c r="C121" s="20" t="s">
        <v>234</v>
      </c>
      <c r="D121" s="212"/>
      <c r="E121" s="212"/>
    </row>
    <row r="122" spans="1:5" s="2" customFormat="1" ht="15.75" hidden="1">
      <c r="A122" s="253" t="s">
        <v>51</v>
      </c>
      <c r="B122" s="20" t="s">
        <v>248</v>
      </c>
      <c r="C122" s="20"/>
      <c r="D122" s="212">
        <f>D123+D124</f>
        <v>0</v>
      </c>
      <c r="E122" s="212">
        <f>E123+E124</f>
        <v>0</v>
      </c>
    </row>
    <row r="123" spans="1:5" s="2" customFormat="1" ht="63" hidden="1">
      <c r="A123" s="253" t="s">
        <v>214</v>
      </c>
      <c r="B123" s="20" t="s">
        <v>248</v>
      </c>
      <c r="C123" s="20" t="s">
        <v>215</v>
      </c>
      <c r="D123" s="212"/>
      <c r="E123" s="212"/>
    </row>
    <row r="124" spans="1:5" s="2" customFormat="1" ht="31.5" hidden="1">
      <c r="A124" s="259" t="s">
        <v>217</v>
      </c>
      <c r="B124" s="24" t="s">
        <v>248</v>
      </c>
      <c r="C124" s="24" t="s">
        <v>216</v>
      </c>
      <c r="D124" s="213"/>
      <c r="E124" s="213"/>
    </row>
    <row r="125" spans="1:5" s="167" customFormat="1" ht="31.5" hidden="1">
      <c r="A125" s="262" t="s">
        <v>130</v>
      </c>
      <c r="B125" s="15" t="s">
        <v>241</v>
      </c>
      <c r="C125" s="14"/>
      <c r="D125" s="210">
        <f>D127+D131+D133</f>
        <v>0</v>
      </c>
      <c r="E125" s="210">
        <f>E127+E131+E133</f>
        <v>0</v>
      </c>
    </row>
    <row r="126" spans="1:5" s="167" customFormat="1" ht="31.5" hidden="1">
      <c r="A126" s="255" t="s">
        <v>131</v>
      </c>
      <c r="B126" s="20" t="s">
        <v>132</v>
      </c>
      <c r="C126" s="7"/>
      <c r="D126" s="212">
        <f>D125</f>
        <v>0</v>
      </c>
      <c r="E126" s="212">
        <f>E125</f>
        <v>0</v>
      </c>
    </row>
    <row r="127" spans="1:5" s="2" customFormat="1" ht="15.75" hidden="1">
      <c r="A127" s="253" t="s">
        <v>75</v>
      </c>
      <c r="B127" s="20" t="s">
        <v>133</v>
      </c>
      <c r="C127" s="7"/>
      <c r="D127" s="212">
        <f>D128+D129+D130</f>
        <v>0</v>
      </c>
      <c r="E127" s="212">
        <f>E128+E129+E130</f>
        <v>0</v>
      </c>
    </row>
    <row r="128" spans="1:5" s="2" customFormat="1" ht="63" hidden="1">
      <c r="A128" s="253" t="s">
        <v>214</v>
      </c>
      <c r="B128" s="20" t="s">
        <v>133</v>
      </c>
      <c r="C128" s="7" t="s">
        <v>215</v>
      </c>
      <c r="D128" s="212"/>
      <c r="E128" s="254"/>
    </row>
    <row r="129" spans="1:5" s="2" customFormat="1" ht="31.5" hidden="1">
      <c r="A129" s="253" t="s">
        <v>217</v>
      </c>
      <c r="B129" s="20" t="s">
        <v>133</v>
      </c>
      <c r="C129" s="7" t="s">
        <v>216</v>
      </c>
      <c r="D129" s="212"/>
      <c r="E129" s="254"/>
    </row>
    <row r="130" spans="1:5" s="2" customFormat="1" ht="15.75" hidden="1">
      <c r="A130" s="253" t="s">
        <v>218</v>
      </c>
      <c r="B130" s="20" t="s">
        <v>133</v>
      </c>
      <c r="C130" s="7" t="s">
        <v>219</v>
      </c>
      <c r="D130" s="212"/>
      <c r="E130" s="254"/>
    </row>
    <row r="131" spans="1:5" s="2" customFormat="1" ht="15.75" hidden="1">
      <c r="A131" s="253" t="s">
        <v>161</v>
      </c>
      <c r="B131" s="20" t="s">
        <v>134</v>
      </c>
      <c r="C131" s="7"/>
      <c r="D131" s="212">
        <f>D132</f>
        <v>0</v>
      </c>
      <c r="E131" s="254">
        <f>E132</f>
        <v>0</v>
      </c>
    </row>
    <row r="132" spans="1:5" s="2" customFormat="1" ht="15.75" hidden="1">
      <c r="A132" s="253" t="s">
        <v>218</v>
      </c>
      <c r="B132" s="20" t="s">
        <v>134</v>
      </c>
      <c r="C132" s="7" t="s">
        <v>219</v>
      </c>
      <c r="D132" s="212"/>
      <c r="E132" s="254"/>
    </row>
    <row r="133" spans="1:5" s="2" customFormat="1" ht="31.5" hidden="1">
      <c r="A133" s="253" t="s">
        <v>16</v>
      </c>
      <c r="B133" s="20" t="s">
        <v>17</v>
      </c>
      <c r="C133" s="7"/>
      <c r="D133" s="212">
        <f>D134</f>
        <v>0</v>
      </c>
      <c r="E133" s="212">
        <f>E134</f>
        <v>0</v>
      </c>
    </row>
    <row r="134" spans="1:5" s="2" customFormat="1" ht="15.75" hidden="1">
      <c r="A134" s="253" t="s">
        <v>75</v>
      </c>
      <c r="B134" s="20" t="s">
        <v>18</v>
      </c>
      <c r="C134" s="7"/>
      <c r="D134" s="212">
        <f>D135</f>
        <v>0</v>
      </c>
      <c r="E134" s="212">
        <f>E135</f>
        <v>0</v>
      </c>
    </row>
    <row r="135" spans="1:5" s="2" customFormat="1" ht="31.5" hidden="1">
      <c r="A135" s="259" t="s">
        <v>217</v>
      </c>
      <c r="B135" s="24" t="s">
        <v>18</v>
      </c>
      <c r="C135" s="23" t="s">
        <v>216</v>
      </c>
      <c r="D135" s="213"/>
      <c r="E135" s="257"/>
    </row>
    <row r="136" spans="1:5" s="2" customFormat="1" ht="47.25" hidden="1">
      <c r="A136" s="262" t="s">
        <v>140</v>
      </c>
      <c r="B136" s="60" t="s">
        <v>273</v>
      </c>
      <c r="C136" s="15"/>
      <c r="D136" s="252">
        <f>D137+D141+D143+D145+D147</f>
        <v>0</v>
      </c>
      <c r="E136" s="252">
        <f>E137+E141+E143+E145+E147</f>
        <v>0</v>
      </c>
    </row>
    <row r="137" spans="1:5" s="2" customFormat="1" ht="15.75" hidden="1">
      <c r="A137" s="253" t="s">
        <v>171</v>
      </c>
      <c r="B137" s="29" t="s">
        <v>141</v>
      </c>
      <c r="C137" s="20"/>
      <c r="D137" s="212">
        <f>D138+D139+D140</f>
        <v>0</v>
      </c>
      <c r="E137" s="212">
        <f>E138+E139+E140</f>
        <v>0</v>
      </c>
    </row>
    <row r="138" spans="1:5" s="2" customFormat="1" ht="63" hidden="1">
      <c r="A138" s="253" t="s">
        <v>214</v>
      </c>
      <c r="B138" s="29" t="s">
        <v>141</v>
      </c>
      <c r="C138" s="20" t="s">
        <v>215</v>
      </c>
      <c r="D138" s="212"/>
      <c r="E138" s="254"/>
    </row>
    <row r="139" spans="1:5" s="2" customFormat="1" ht="31.5" hidden="1">
      <c r="A139" s="253" t="s">
        <v>217</v>
      </c>
      <c r="B139" s="29" t="s">
        <v>141</v>
      </c>
      <c r="C139" s="20" t="s">
        <v>216</v>
      </c>
      <c r="D139" s="212"/>
      <c r="E139" s="254"/>
    </row>
    <row r="140" spans="1:5" s="2" customFormat="1" ht="15.75" hidden="1">
      <c r="A140" s="253" t="s">
        <v>218</v>
      </c>
      <c r="B140" s="29" t="s">
        <v>141</v>
      </c>
      <c r="C140" s="20" t="s">
        <v>219</v>
      </c>
      <c r="D140" s="212"/>
      <c r="E140" s="254"/>
    </row>
    <row r="141" spans="1:5" s="2" customFormat="1" ht="31.5" hidden="1">
      <c r="A141" s="253" t="s">
        <v>194</v>
      </c>
      <c r="B141" s="29" t="s">
        <v>142</v>
      </c>
      <c r="C141" s="20"/>
      <c r="D141" s="212">
        <f>D142</f>
        <v>0</v>
      </c>
      <c r="E141" s="212">
        <f>E142</f>
        <v>0</v>
      </c>
    </row>
    <row r="142" spans="1:5" s="2" customFormat="1" ht="63" hidden="1">
      <c r="A142" s="253" t="s">
        <v>214</v>
      </c>
      <c r="B142" s="29" t="s">
        <v>142</v>
      </c>
      <c r="C142" s="20" t="s">
        <v>215</v>
      </c>
      <c r="D142" s="212"/>
      <c r="E142" s="254"/>
    </row>
    <row r="143" spans="1:5" s="2" customFormat="1" ht="47.25" hidden="1">
      <c r="A143" s="253" t="s">
        <v>224</v>
      </c>
      <c r="B143" s="29" t="s">
        <v>143</v>
      </c>
      <c r="C143" s="20"/>
      <c r="D143" s="212">
        <f>D144</f>
        <v>0</v>
      </c>
      <c r="E143" s="212">
        <f>E144</f>
        <v>0</v>
      </c>
    </row>
    <row r="144" spans="1:5" s="2" customFormat="1" ht="15.75" hidden="1">
      <c r="A144" s="253" t="s">
        <v>28</v>
      </c>
      <c r="B144" s="29" t="s">
        <v>143</v>
      </c>
      <c r="C144" s="20" t="s">
        <v>245</v>
      </c>
      <c r="D144" s="212"/>
      <c r="E144" s="254"/>
    </row>
    <row r="145" spans="1:5" s="2" customFormat="1" ht="47.25" hidden="1">
      <c r="A145" s="253" t="s">
        <v>115</v>
      </c>
      <c r="B145" s="29" t="s">
        <v>144</v>
      </c>
      <c r="C145" s="20"/>
      <c r="D145" s="212">
        <f>D146</f>
        <v>0</v>
      </c>
      <c r="E145" s="212">
        <f>E146</f>
        <v>0</v>
      </c>
    </row>
    <row r="146" spans="1:5" s="2" customFormat="1" ht="63" hidden="1">
      <c r="A146" s="253" t="s">
        <v>214</v>
      </c>
      <c r="B146" s="29" t="s">
        <v>144</v>
      </c>
      <c r="C146" s="20" t="s">
        <v>215</v>
      </c>
      <c r="D146" s="212"/>
      <c r="E146" s="254"/>
    </row>
    <row r="147" spans="1:5" s="2" customFormat="1" ht="31.5" hidden="1">
      <c r="A147" s="253" t="s">
        <v>116</v>
      </c>
      <c r="B147" s="29" t="s">
        <v>145</v>
      </c>
      <c r="C147" s="20"/>
      <c r="D147" s="212">
        <f>D148+D149</f>
        <v>0</v>
      </c>
      <c r="E147" s="212">
        <f>E148+E149</f>
        <v>0</v>
      </c>
    </row>
    <row r="148" spans="1:5" s="2" customFormat="1" ht="63" hidden="1">
      <c r="A148" s="253" t="s">
        <v>214</v>
      </c>
      <c r="B148" s="29" t="s">
        <v>145</v>
      </c>
      <c r="C148" s="20" t="s">
        <v>215</v>
      </c>
      <c r="D148" s="212"/>
      <c r="E148" s="254"/>
    </row>
    <row r="149" spans="1:5" s="2" customFormat="1" ht="31.5" hidden="1">
      <c r="A149" s="253" t="s">
        <v>217</v>
      </c>
      <c r="B149" s="34" t="s">
        <v>145</v>
      </c>
      <c r="C149" s="24" t="s">
        <v>216</v>
      </c>
      <c r="D149" s="212"/>
      <c r="E149" s="254"/>
    </row>
    <row r="150" spans="1:5" s="167" customFormat="1" ht="47.25" hidden="1">
      <c r="A150" s="260" t="s">
        <v>135</v>
      </c>
      <c r="B150" s="15" t="s">
        <v>270</v>
      </c>
      <c r="C150" s="14"/>
      <c r="D150" s="210">
        <f>D151</f>
        <v>0</v>
      </c>
      <c r="E150" s="210">
        <f>E151</f>
        <v>0</v>
      </c>
    </row>
    <row r="151" spans="1:5" s="167" customFormat="1" ht="22.5" customHeight="1" hidden="1">
      <c r="A151" s="253" t="s">
        <v>136</v>
      </c>
      <c r="B151" s="20" t="s">
        <v>2</v>
      </c>
      <c r="C151" s="18"/>
      <c r="D151" s="212">
        <f>D152+D154</f>
        <v>0</v>
      </c>
      <c r="E151" s="212">
        <f>E152+E154</f>
        <v>0</v>
      </c>
    </row>
    <row r="152" spans="1:5" s="2" customFormat="1" ht="24" customHeight="1" hidden="1">
      <c r="A152" s="253" t="s">
        <v>119</v>
      </c>
      <c r="B152" s="20" t="s">
        <v>3</v>
      </c>
      <c r="C152" s="7"/>
      <c r="D152" s="212">
        <f>D153</f>
        <v>0</v>
      </c>
      <c r="E152" s="212">
        <f>E153</f>
        <v>0</v>
      </c>
    </row>
    <row r="153" spans="1:5" s="2" customFormat="1" ht="24" customHeight="1" hidden="1">
      <c r="A153" s="253" t="s">
        <v>217</v>
      </c>
      <c r="B153" s="20" t="s">
        <v>3</v>
      </c>
      <c r="C153" s="7" t="s">
        <v>216</v>
      </c>
      <c r="D153" s="212"/>
      <c r="E153" s="254"/>
    </row>
    <row r="154" spans="1:5" s="2" customFormat="1" ht="57" customHeight="1" hidden="1">
      <c r="A154" s="253" t="s">
        <v>291</v>
      </c>
      <c r="B154" s="20" t="s">
        <v>290</v>
      </c>
      <c r="C154" s="7"/>
      <c r="D154" s="212">
        <f>D155</f>
        <v>0</v>
      </c>
      <c r="E154" s="212">
        <f>E155</f>
        <v>0</v>
      </c>
    </row>
    <row r="155" spans="1:5" s="2" customFormat="1" ht="24" customHeight="1" hidden="1">
      <c r="A155" s="259" t="s">
        <v>28</v>
      </c>
      <c r="B155" s="24" t="s">
        <v>290</v>
      </c>
      <c r="C155" s="23" t="s">
        <v>245</v>
      </c>
      <c r="D155" s="213"/>
      <c r="E155" s="257"/>
    </row>
    <row r="156" spans="1:5" s="167" customFormat="1" ht="47.25">
      <c r="A156" s="260" t="s">
        <v>137</v>
      </c>
      <c r="B156" s="68">
        <v>1400000</v>
      </c>
      <c r="C156" s="14"/>
      <c r="D156" s="210">
        <f>D157+D159+D161</f>
        <v>42870</v>
      </c>
      <c r="E156" s="210">
        <f>E157+E159+E161</f>
        <v>42870</v>
      </c>
    </row>
    <row r="157" spans="1:5" s="2" customFormat="1" ht="15.75" hidden="1">
      <c r="A157" s="253" t="s">
        <v>74</v>
      </c>
      <c r="B157" s="20" t="s">
        <v>235</v>
      </c>
      <c r="C157" s="7"/>
      <c r="D157" s="212">
        <f>D158</f>
        <v>0</v>
      </c>
      <c r="E157" s="212">
        <f>E158</f>
        <v>0</v>
      </c>
    </row>
    <row r="158" spans="1:5" s="2" customFormat="1" ht="31.5" hidden="1">
      <c r="A158" s="255" t="s">
        <v>217</v>
      </c>
      <c r="B158" s="7" t="s">
        <v>235</v>
      </c>
      <c r="C158" s="20" t="s">
        <v>216</v>
      </c>
      <c r="D158" s="212"/>
      <c r="E158" s="212"/>
    </row>
    <row r="159" spans="1:5" s="2" customFormat="1" ht="15.75" hidden="1">
      <c r="A159" s="255" t="s">
        <v>282</v>
      </c>
      <c r="B159" s="168">
        <v>1406302</v>
      </c>
      <c r="C159" s="26"/>
      <c r="D159" s="212">
        <f>D160</f>
        <v>0</v>
      </c>
      <c r="E159" s="212">
        <f>E160</f>
        <v>0</v>
      </c>
    </row>
    <row r="160" spans="1:5" s="2" customFormat="1" ht="15.75" hidden="1">
      <c r="A160" s="255" t="s">
        <v>218</v>
      </c>
      <c r="B160" s="168">
        <v>1406302</v>
      </c>
      <c r="C160" s="20" t="s">
        <v>219</v>
      </c>
      <c r="D160" s="212"/>
      <c r="E160" s="212"/>
    </row>
    <row r="161" spans="1:5" s="2" customFormat="1" ht="47.25">
      <c r="A161" s="255" t="s">
        <v>658</v>
      </c>
      <c r="B161" s="168">
        <v>1407216</v>
      </c>
      <c r="C161" s="20"/>
      <c r="D161" s="212">
        <f>D162</f>
        <v>42870</v>
      </c>
      <c r="E161" s="212">
        <f>E162</f>
        <v>42870</v>
      </c>
    </row>
    <row r="162" spans="1:5" s="2" customFormat="1" ht="31.5">
      <c r="A162" s="259" t="s">
        <v>217</v>
      </c>
      <c r="B162" s="67">
        <v>1407216</v>
      </c>
      <c r="C162" s="23" t="s">
        <v>216</v>
      </c>
      <c r="D162" s="213">
        <f>58961-16091</f>
        <v>42870</v>
      </c>
      <c r="E162" s="257">
        <v>42870</v>
      </c>
    </row>
    <row r="163" spans="1:5" s="2" customFormat="1" ht="15.75" hidden="1">
      <c r="A163" s="253"/>
      <c r="B163" s="95"/>
      <c r="C163" s="7"/>
      <c r="D163" s="212"/>
      <c r="E163" s="254"/>
    </row>
    <row r="164" spans="1:5" s="167" customFormat="1" ht="41.25" customHeight="1" hidden="1">
      <c r="A164" s="260" t="s">
        <v>138</v>
      </c>
      <c r="B164" s="15" t="s">
        <v>259</v>
      </c>
      <c r="C164" s="15"/>
      <c r="D164" s="210">
        <f>D168+D166</f>
        <v>0</v>
      </c>
      <c r="E164" s="210">
        <f>E168+E166</f>
        <v>0</v>
      </c>
    </row>
    <row r="165" spans="1:5" s="167" customFormat="1" ht="39" customHeight="1" hidden="1">
      <c r="A165" s="253" t="s">
        <v>139</v>
      </c>
      <c r="B165" s="20" t="s">
        <v>4</v>
      </c>
      <c r="C165" s="7"/>
      <c r="D165" s="212">
        <f>D166+D168</f>
        <v>0</v>
      </c>
      <c r="E165" s="212">
        <f>E166+E168</f>
        <v>0</v>
      </c>
    </row>
    <row r="166" spans="1:5" s="167" customFormat="1" ht="31.5" hidden="1">
      <c r="A166" s="253" t="s">
        <v>309</v>
      </c>
      <c r="B166" s="20" t="s">
        <v>308</v>
      </c>
      <c r="C166" s="7"/>
      <c r="D166" s="212">
        <f>D167</f>
        <v>0</v>
      </c>
      <c r="E166" s="212">
        <f>E167</f>
        <v>0</v>
      </c>
    </row>
    <row r="167" spans="1:5" s="167" customFormat="1" ht="20.25" customHeight="1" hidden="1">
      <c r="A167" s="253" t="s">
        <v>250</v>
      </c>
      <c r="B167" s="20" t="s">
        <v>308</v>
      </c>
      <c r="C167" s="7" t="s">
        <v>249</v>
      </c>
      <c r="D167" s="212"/>
      <c r="E167" s="212"/>
    </row>
    <row r="168" spans="1:5" s="2" customFormat="1" ht="36.75" customHeight="1" hidden="1">
      <c r="A168" s="253" t="s">
        <v>307</v>
      </c>
      <c r="B168" s="20" t="s">
        <v>306</v>
      </c>
      <c r="C168" s="20"/>
      <c r="D168" s="212">
        <f>D169</f>
        <v>0</v>
      </c>
      <c r="E168" s="212">
        <f>E169</f>
        <v>0</v>
      </c>
    </row>
    <row r="169" spans="1:5" s="2" customFormat="1" ht="15.75" hidden="1">
      <c r="A169" s="259" t="s">
        <v>250</v>
      </c>
      <c r="B169" s="24" t="s">
        <v>306</v>
      </c>
      <c r="C169" s="24" t="s">
        <v>249</v>
      </c>
      <c r="D169" s="213"/>
      <c r="E169" s="213"/>
    </row>
    <row r="170" spans="1:5" s="2" customFormat="1" ht="63" hidden="1">
      <c r="A170" s="260" t="s">
        <v>8</v>
      </c>
      <c r="B170" s="15" t="s">
        <v>5</v>
      </c>
      <c r="C170" s="14"/>
      <c r="D170" s="210">
        <f>D171+D174+D177</f>
        <v>0</v>
      </c>
      <c r="E170" s="210">
        <f>E171+E174+E177</f>
        <v>0</v>
      </c>
    </row>
    <row r="171" spans="1:5" s="2" customFormat="1" ht="15.75" hidden="1">
      <c r="A171" s="253" t="s">
        <v>7</v>
      </c>
      <c r="B171" s="20" t="s">
        <v>6</v>
      </c>
      <c r="C171" s="18"/>
      <c r="D171" s="212">
        <f>D172</f>
        <v>0</v>
      </c>
      <c r="E171" s="212">
        <f>E172</f>
        <v>0</v>
      </c>
    </row>
    <row r="172" spans="1:5" s="2" customFormat="1" ht="31.5" hidden="1">
      <c r="A172" s="253" t="s">
        <v>199</v>
      </c>
      <c r="B172" s="20" t="s">
        <v>24</v>
      </c>
      <c r="C172" s="7"/>
      <c r="D172" s="212">
        <f>D173</f>
        <v>0</v>
      </c>
      <c r="E172" s="212">
        <f>E173</f>
        <v>0</v>
      </c>
    </row>
    <row r="173" spans="1:5" s="2" customFormat="1" ht="31.5" hidden="1">
      <c r="A173" s="253" t="s">
        <v>272</v>
      </c>
      <c r="B173" s="20" t="s">
        <v>24</v>
      </c>
      <c r="C173" s="7" t="s">
        <v>271</v>
      </c>
      <c r="D173" s="212"/>
      <c r="E173" s="254"/>
    </row>
    <row r="174" spans="1:5" s="2" customFormat="1" ht="15.75" hidden="1">
      <c r="A174" s="253" t="s">
        <v>616</v>
      </c>
      <c r="B174" s="20" t="s">
        <v>13</v>
      </c>
      <c r="C174" s="7"/>
      <c r="D174" s="212">
        <f>D175</f>
        <v>0</v>
      </c>
      <c r="E174" s="212">
        <f>E175</f>
        <v>0</v>
      </c>
    </row>
    <row r="175" spans="1:5" s="2" customFormat="1" ht="47.25" hidden="1">
      <c r="A175" s="253" t="s">
        <v>55</v>
      </c>
      <c r="B175" s="20" t="s">
        <v>101</v>
      </c>
      <c r="C175" s="7"/>
      <c r="D175" s="212">
        <f>D176</f>
        <v>0</v>
      </c>
      <c r="E175" s="212">
        <f>E176</f>
        <v>0</v>
      </c>
    </row>
    <row r="176" spans="1:5" s="2" customFormat="1" ht="31.5" hidden="1">
      <c r="A176" s="253" t="s">
        <v>217</v>
      </c>
      <c r="B176" s="20" t="s">
        <v>101</v>
      </c>
      <c r="C176" s="7" t="s">
        <v>216</v>
      </c>
      <c r="D176" s="212"/>
      <c r="E176" s="254"/>
    </row>
    <row r="177" spans="1:5" s="2" customFormat="1" ht="31.5" hidden="1">
      <c r="A177" s="253" t="s">
        <v>9</v>
      </c>
      <c r="B177" s="20" t="s">
        <v>10</v>
      </c>
      <c r="C177" s="7"/>
      <c r="D177" s="212">
        <f>D178+D182+D184+D186+D180</f>
        <v>0</v>
      </c>
      <c r="E177" s="212">
        <f>E178+E182+E184+E186+E180</f>
        <v>0</v>
      </c>
    </row>
    <row r="178" spans="1:5" s="2" customFormat="1" ht="31.5" hidden="1">
      <c r="A178" s="253" t="s">
        <v>21</v>
      </c>
      <c r="B178" s="20" t="s">
        <v>212</v>
      </c>
      <c r="C178" s="7"/>
      <c r="D178" s="212">
        <f>D179</f>
        <v>0</v>
      </c>
      <c r="E178" s="212">
        <f>E179</f>
        <v>0</v>
      </c>
    </row>
    <row r="179" spans="1:5" s="2" customFormat="1" ht="31.5" hidden="1">
      <c r="A179" s="253" t="s">
        <v>217</v>
      </c>
      <c r="B179" s="20" t="s">
        <v>212</v>
      </c>
      <c r="C179" s="7" t="s">
        <v>216</v>
      </c>
      <c r="D179" s="212"/>
      <c r="E179" s="254"/>
    </row>
    <row r="180" spans="1:5" s="2" customFormat="1" ht="31.5" hidden="1">
      <c r="A180" s="253" t="s">
        <v>113</v>
      </c>
      <c r="B180" s="20" t="s">
        <v>111</v>
      </c>
      <c r="C180" s="7"/>
      <c r="D180" s="212">
        <f>D181</f>
        <v>0</v>
      </c>
      <c r="E180" s="212">
        <f>E181</f>
        <v>0</v>
      </c>
    </row>
    <row r="181" spans="1:5" s="2" customFormat="1" ht="31.5" hidden="1">
      <c r="A181" s="253" t="s">
        <v>233</v>
      </c>
      <c r="B181" s="20" t="s">
        <v>111</v>
      </c>
      <c r="C181" s="7" t="s">
        <v>234</v>
      </c>
      <c r="D181" s="212"/>
      <c r="E181" s="254"/>
    </row>
    <row r="182" spans="1:5" s="2" customFormat="1" ht="31.5" hidden="1">
      <c r="A182" s="253" t="s">
        <v>59</v>
      </c>
      <c r="B182" s="20" t="s">
        <v>11</v>
      </c>
      <c r="C182" s="7"/>
      <c r="D182" s="212">
        <f>D183</f>
        <v>0</v>
      </c>
      <c r="E182" s="212">
        <f>E183</f>
        <v>0</v>
      </c>
    </row>
    <row r="183" spans="1:5" s="2" customFormat="1" ht="31.5" hidden="1">
      <c r="A183" s="253" t="s">
        <v>217</v>
      </c>
      <c r="B183" s="20" t="s">
        <v>11</v>
      </c>
      <c r="C183" s="7" t="s">
        <v>216</v>
      </c>
      <c r="D183" s="212"/>
      <c r="E183" s="254"/>
    </row>
    <row r="184" spans="1:5" s="2" customFormat="1" ht="15.75" hidden="1">
      <c r="A184" s="253" t="s">
        <v>204</v>
      </c>
      <c r="B184" s="20" t="s">
        <v>12</v>
      </c>
      <c r="C184" s="7"/>
      <c r="D184" s="212">
        <f>D185</f>
        <v>0</v>
      </c>
      <c r="E184" s="212">
        <f>E185</f>
        <v>0</v>
      </c>
    </row>
    <row r="185" spans="1:5" s="2" customFormat="1" ht="31.5" hidden="1">
      <c r="A185" s="253" t="s">
        <v>217</v>
      </c>
      <c r="B185" s="20" t="s">
        <v>12</v>
      </c>
      <c r="C185" s="7" t="s">
        <v>216</v>
      </c>
      <c r="D185" s="212"/>
      <c r="E185" s="254"/>
    </row>
    <row r="186" spans="1:5" s="2" customFormat="1" ht="15.75" hidden="1">
      <c r="A186" s="253" t="s">
        <v>105</v>
      </c>
      <c r="B186" s="20" t="s">
        <v>107</v>
      </c>
      <c r="C186" s="7"/>
      <c r="D186" s="212">
        <f>D187</f>
        <v>0</v>
      </c>
      <c r="E186" s="212">
        <f>E187</f>
        <v>0</v>
      </c>
    </row>
    <row r="187" spans="1:5" s="2" customFormat="1" ht="15.75" hidden="1">
      <c r="A187" s="253" t="s">
        <v>28</v>
      </c>
      <c r="B187" s="20" t="s">
        <v>107</v>
      </c>
      <c r="C187" s="7" t="s">
        <v>245</v>
      </c>
      <c r="D187" s="212"/>
      <c r="E187" s="254"/>
    </row>
    <row r="188" spans="1:6" s="167" customFormat="1" ht="15.75" hidden="1">
      <c r="A188" s="262" t="s">
        <v>623</v>
      </c>
      <c r="B188" s="15" t="s">
        <v>624</v>
      </c>
      <c r="C188" s="14"/>
      <c r="D188" s="210">
        <f>D189</f>
        <v>0</v>
      </c>
      <c r="E188" s="261">
        <f>E189</f>
        <v>0</v>
      </c>
      <c r="F188" s="263"/>
    </row>
    <row r="189" spans="1:5" s="2" customFormat="1" ht="15.75" hidden="1">
      <c r="A189" s="256" t="s">
        <v>625</v>
      </c>
      <c r="B189" s="67">
        <v>9909999</v>
      </c>
      <c r="C189" s="264">
        <v>999</v>
      </c>
      <c r="D189" s="213"/>
      <c r="E189" s="257"/>
    </row>
    <row r="191" spans="1:6" s="5" customFormat="1" ht="15.75" customHeight="1">
      <c r="A191" s="328" t="s">
        <v>742</v>
      </c>
      <c r="B191" s="328"/>
      <c r="C191" s="328"/>
      <c r="D191" s="328"/>
      <c r="E191" s="328"/>
      <c r="F191" s="8"/>
    </row>
  </sheetData>
  <sheetProtection/>
  <mergeCells count="9">
    <mergeCell ref="A9:E9"/>
    <mergeCell ref="A191:E191"/>
    <mergeCell ref="A1:E1"/>
    <mergeCell ref="A2:E2"/>
    <mergeCell ref="A3:E3"/>
    <mergeCell ref="A4:E4"/>
    <mergeCell ref="A5:E5"/>
    <mergeCell ref="A7:E7"/>
    <mergeCell ref="A8:E8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3"/>
  <sheetViews>
    <sheetView zoomScale="85" zoomScaleNormal="85" zoomScalePageLayoutView="0" workbookViewId="0" topLeftCell="A258">
      <selection activeCell="A5" sqref="A5:F5"/>
    </sheetView>
  </sheetViews>
  <sheetFormatPr defaultColWidth="9.00390625" defaultRowHeight="12.75"/>
  <cols>
    <col min="1" max="1" width="74.75390625" style="43" customWidth="1"/>
    <col min="2" max="2" width="5.375" style="44" customWidth="1"/>
    <col min="3" max="3" width="8.25390625" style="44" customWidth="1"/>
    <col min="4" max="4" width="9.875" style="44" customWidth="1"/>
    <col min="5" max="5" width="6.125" style="44" customWidth="1"/>
    <col min="6" max="6" width="13.75390625" style="94" customWidth="1"/>
    <col min="7" max="7" width="12.25390625" style="43" hidden="1" customWidth="1"/>
    <col min="8" max="8" width="11.75390625" style="43" hidden="1" customWidth="1"/>
    <col min="9" max="9" width="14.125" style="43" hidden="1" customWidth="1"/>
    <col min="10" max="16384" width="9.125" style="43" customWidth="1"/>
  </cols>
  <sheetData>
    <row r="1" spans="1:6" ht="15.75">
      <c r="A1" s="333" t="s">
        <v>631</v>
      </c>
      <c r="B1" s="333"/>
      <c r="C1" s="333"/>
      <c r="D1" s="333"/>
      <c r="E1" s="333"/>
      <c r="F1" s="333"/>
    </row>
    <row r="2" spans="1:6" ht="15.75">
      <c r="A2" s="333" t="s">
        <v>93</v>
      </c>
      <c r="B2" s="333"/>
      <c r="C2" s="333"/>
      <c r="D2" s="333"/>
      <c r="E2" s="333"/>
      <c r="F2" s="333"/>
    </row>
    <row r="3" spans="1:6" ht="15.75">
      <c r="A3" s="333" t="s">
        <v>94</v>
      </c>
      <c r="B3" s="333"/>
      <c r="C3" s="333"/>
      <c r="D3" s="333"/>
      <c r="E3" s="333"/>
      <c r="F3" s="333"/>
    </row>
    <row r="4" spans="1:6" ht="15.75">
      <c r="A4" s="333" t="s">
        <v>95</v>
      </c>
      <c r="B4" s="333"/>
      <c r="C4" s="333"/>
      <c r="D4" s="333"/>
      <c r="E4" s="333"/>
      <c r="F4" s="333"/>
    </row>
    <row r="5" spans="1:6" ht="15.75">
      <c r="A5" s="333" t="s">
        <v>744</v>
      </c>
      <c r="B5" s="333"/>
      <c r="C5" s="333"/>
      <c r="D5" s="333"/>
      <c r="E5" s="333"/>
      <c r="F5" s="333"/>
    </row>
    <row r="6" ht="8.25" customHeight="1"/>
    <row r="7" spans="1:6" ht="15.75">
      <c r="A7" s="334" t="s">
        <v>688</v>
      </c>
      <c r="B7" s="334"/>
      <c r="C7" s="334"/>
      <c r="D7" s="334"/>
      <c r="E7" s="334"/>
      <c r="F7" s="334"/>
    </row>
    <row r="8" spans="1:6" ht="15.75">
      <c r="A8" s="334" t="s">
        <v>114</v>
      </c>
      <c r="B8" s="334"/>
      <c r="C8" s="334"/>
      <c r="D8" s="334"/>
      <c r="E8" s="334"/>
      <c r="F8" s="334"/>
    </row>
    <row r="9" spans="1:6" ht="15.75">
      <c r="A9" s="334" t="s">
        <v>689</v>
      </c>
      <c r="B9" s="334"/>
      <c r="C9" s="334"/>
      <c r="D9" s="334"/>
      <c r="E9" s="334"/>
      <c r="F9" s="334"/>
    </row>
    <row r="10" spans="5:6" ht="16.5" thickBot="1">
      <c r="E10" s="336" t="s">
        <v>90</v>
      </c>
      <c r="F10" s="339"/>
    </row>
    <row r="11" spans="1:9" s="44" customFormat="1" ht="47.25">
      <c r="A11" s="69" t="s">
        <v>46</v>
      </c>
      <c r="B11" s="69" t="s">
        <v>184</v>
      </c>
      <c r="C11" s="69" t="s">
        <v>166</v>
      </c>
      <c r="D11" s="70" t="s">
        <v>29</v>
      </c>
      <c r="E11" s="69" t="s">
        <v>30</v>
      </c>
      <c r="F11" s="71" t="s">
        <v>222</v>
      </c>
      <c r="G11" s="100" t="s">
        <v>315</v>
      </c>
      <c r="H11" s="100" t="s">
        <v>316</v>
      </c>
      <c r="I11" s="100" t="s">
        <v>312</v>
      </c>
    </row>
    <row r="12" spans="1:9" s="44" customFormat="1" ht="15.75">
      <c r="A12" s="72">
        <v>1</v>
      </c>
      <c r="B12" s="72">
        <v>2</v>
      </c>
      <c r="C12" s="72">
        <v>3</v>
      </c>
      <c r="D12" s="73">
        <v>4</v>
      </c>
      <c r="E12" s="72">
        <v>5</v>
      </c>
      <c r="F12" s="74">
        <v>6</v>
      </c>
      <c r="G12" s="100"/>
      <c r="H12" s="100"/>
      <c r="I12" s="100"/>
    </row>
    <row r="13" spans="1:9" s="47" customFormat="1" ht="31.5">
      <c r="A13" s="57" t="s">
        <v>205</v>
      </c>
      <c r="B13" s="68">
        <v>706</v>
      </c>
      <c r="C13" s="46"/>
      <c r="D13" s="46"/>
      <c r="E13" s="46"/>
      <c r="F13" s="110">
        <f>F14+F62+F143+F177+F51+F100+F56+F186+F171</f>
        <v>97263.996</v>
      </c>
      <c r="G13" s="110">
        <f>G14+G62+G143+G177+G51+G100+G56+G186+G171</f>
        <v>1050</v>
      </c>
      <c r="H13" s="110">
        <f>H14+H62+H143+H177+H51+H100+H56+H186+H171</f>
        <v>96213.996</v>
      </c>
      <c r="I13" s="110">
        <f>I14+I62+I143+I177+I51+I100+I56+I186+I171</f>
        <v>0</v>
      </c>
    </row>
    <row r="14" spans="1:9" s="77" customFormat="1" ht="15.75">
      <c r="A14" s="75" t="s">
        <v>169</v>
      </c>
      <c r="B14" s="76">
        <v>706</v>
      </c>
      <c r="C14" s="58" t="s">
        <v>34</v>
      </c>
      <c r="D14" s="58"/>
      <c r="E14" s="58"/>
      <c r="F14" s="112">
        <f>F15+F23+F28</f>
        <v>1416.8</v>
      </c>
      <c r="G14" s="113">
        <f>G15+G23+G28</f>
        <v>0</v>
      </c>
      <c r="H14" s="113">
        <f>H15+H23+H28</f>
        <v>1416.8</v>
      </c>
      <c r="I14" s="113">
        <f>I15+I23+I28</f>
        <v>0</v>
      </c>
    </row>
    <row r="15" spans="1:9" ht="47.25" hidden="1">
      <c r="A15" s="53" t="s">
        <v>80</v>
      </c>
      <c r="B15" s="76">
        <v>706</v>
      </c>
      <c r="C15" s="52" t="s">
        <v>170</v>
      </c>
      <c r="D15" s="52"/>
      <c r="E15" s="52"/>
      <c r="F15" s="114">
        <f>F16</f>
        <v>0</v>
      </c>
      <c r="G15" s="115">
        <f>G16</f>
        <v>0</v>
      </c>
      <c r="H15" s="115">
        <f>H16</f>
        <v>0</v>
      </c>
      <c r="I15" s="115">
        <f>I16</f>
        <v>0</v>
      </c>
    </row>
    <row r="16" spans="1:9" ht="31.5" hidden="1">
      <c r="A16" s="31" t="s">
        <v>140</v>
      </c>
      <c r="B16" s="76">
        <v>706</v>
      </c>
      <c r="C16" s="52" t="s">
        <v>170</v>
      </c>
      <c r="D16" s="20" t="s">
        <v>273</v>
      </c>
      <c r="E16" s="52"/>
      <c r="F16" s="114">
        <f>F17+F21</f>
        <v>0</v>
      </c>
      <c r="G16" s="115">
        <f>G17+G21</f>
        <v>0</v>
      </c>
      <c r="H16" s="115">
        <f>H17+H21</f>
        <v>0</v>
      </c>
      <c r="I16" s="115">
        <f>I17+I21</f>
        <v>0</v>
      </c>
    </row>
    <row r="17" spans="1:9" ht="15.75" hidden="1">
      <c r="A17" s="53" t="s">
        <v>171</v>
      </c>
      <c r="B17" s="76">
        <v>706</v>
      </c>
      <c r="C17" s="52" t="s">
        <v>170</v>
      </c>
      <c r="D17" s="52" t="s">
        <v>141</v>
      </c>
      <c r="E17" s="52"/>
      <c r="F17" s="114">
        <f>F18+F19+F20</f>
        <v>0</v>
      </c>
      <c r="G17" s="115">
        <f>G18+G19+G20</f>
        <v>0</v>
      </c>
      <c r="H17" s="115">
        <f>H18+H19+H20</f>
        <v>0</v>
      </c>
      <c r="I17" s="115">
        <f>I18+I19+I20</f>
        <v>0</v>
      </c>
    </row>
    <row r="18" spans="1:9" ht="63" hidden="1">
      <c r="A18" s="53" t="s">
        <v>214</v>
      </c>
      <c r="B18" s="76">
        <v>706</v>
      </c>
      <c r="C18" s="52" t="s">
        <v>170</v>
      </c>
      <c r="D18" s="52" t="s">
        <v>141</v>
      </c>
      <c r="E18" s="52" t="s">
        <v>215</v>
      </c>
      <c r="F18" s="114"/>
      <c r="G18" s="116"/>
      <c r="H18" s="116"/>
      <c r="I18" s="116"/>
    </row>
    <row r="19" spans="1:9" ht="31.5" hidden="1">
      <c r="A19" s="53" t="s">
        <v>217</v>
      </c>
      <c r="B19" s="76">
        <v>706</v>
      </c>
      <c r="C19" s="52" t="s">
        <v>170</v>
      </c>
      <c r="D19" s="52" t="s">
        <v>141</v>
      </c>
      <c r="E19" s="52" t="s">
        <v>216</v>
      </c>
      <c r="F19" s="114"/>
      <c r="G19" s="116"/>
      <c r="H19" s="116"/>
      <c r="I19" s="116"/>
    </row>
    <row r="20" spans="1:9" ht="25.5" customHeight="1" hidden="1">
      <c r="A20" s="53" t="s">
        <v>218</v>
      </c>
      <c r="B20" s="76">
        <v>706</v>
      </c>
      <c r="C20" s="52" t="s">
        <v>170</v>
      </c>
      <c r="D20" s="52" t="s">
        <v>141</v>
      </c>
      <c r="E20" s="52" t="s">
        <v>219</v>
      </c>
      <c r="F20" s="114"/>
      <c r="G20" s="116"/>
      <c r="H20" s="116"/>
      <c r="I20" s="116"/>
    </row>
    <row r="21" spans="1:9" ht="31.5" hidden="1">
      <c r="A21" s="53" t="s">
        <v>194</v>
      </c>
      <c r="B21" s="76">
        <v>706</v>
      </c>
      <c r="C21" s="52" t="s">
        <v>170</v>
      </c>
      <c r="D21" s="52" t="s">
        <v>142</v>
      </c>
      <c r="E21" s="52"/>
      <c r="F21" s="114">
        <f>F22</f>
        <v>0</v>
      </c>
      <c r="G21" s="115">
        <f>G22</f>
        <v>0</v>
      </c>
      <c r="H21" s="115">
        <f>H22</f>
        <v>0</v>
      </c>
      <c r="I21" s="115">
        <f>I22</f>
        <v>0</v>
      </c>
    </row>
    <row r="22" spans="1:9" ht="63" hidden="1">
      <c r="A22" s="53" t="s">
        <v>214</v>
      </c>
      <c r="B22" s="76">
        <v>706</v>
      </c>
      <c r="C22" s="52" t="s">
        <v>170</v>
      </c>
      <c r="D22" s="52" t="s">
        <v>142</v>
      </c>
      <c r="E22" s="52" t="s">
        <v>215</v>
      </c>
      <c r="F22" s="114"/>
      <c r="G22" s="116"/>
      <c r="H22" s="116"/>
      <c r="I22" s="116"/>
    </row>
    <row r="23" spans="1:9" ht="15.75" hidden="1">
      <c r="A23" s="53" t="s">
        <v>44</v>
      </c>
      <c r="B23" s="76">
        <v>706</v>
      </c>
      <c r="C23" s="52" t="s">
        <v>147</v>
      </c>
      <c r="D23" s="52"/>
      <c r="E23" s="52"/>
      <c r="F23" s="114">
        <f>F26</f>
        <v>0</v>
      </c>
      <c r="G23" s="115">
        <f>G26</f>
        <v>0</v>
      </c>
      <c r="H23" s="115">
        <f>H26</f>
        <v>0</v>
      </c>
      <c r="I23" s="115">
        <f>I26</f>
        <v>0</v>
      </c>
    </row>
    <row r="24" spans="1:9" ht="31.5" hidden="1">
      <c r="A24" s="31" t="s">
        <v>130</v>
      </c>
      <c r="B24" s="28">
        <v>706</v>
      </c>
      <c r="C24" s="20" t="s">
        <v>147</v>
      </c>
      <c r="D24" s="20" t="s">
        <v>241</v>
      </c>
      <c r="E24" s="52"/>
      <c r="F24" s="114">
        <f>F26</f>
        <v>0</v>
      </c>
      <c r="G24" s="115">
        <f>G26</f>
        <v>0</v>
      </c>
      <c r="H24" s="115">
        <f>H26</f>
        <v>0</v>
      </c>
      <c r="I24" s="115">
        <f>I26</f>
        <v>0</v>
      </c>
    </row>
    <row r="25" spans="1:9" ht="31.5" hidden="1">
      <c r="A25" s="31" t="s">
        <v>131</v>
      </c>
      <c r="B25" s="76">
        <v>706</v>
      </c>
      <c r="C25" s="52" t="s">
        <v>147</v>
      </c>
      <c r="D25" s="20" t="s">
        <v>132</v>
      </c>
      <c r="E25" s="52"/>
      <c r="F25" s="114">
        <f>F26</f>
        <v>0</v>
      </c>
      <c r="G25" s="115">
        <f aca="true" t="shared" si="0" ref="G25:I26">G26</f>
        <v>0</v>
      </c>
      <c r="H25" s="115">
        <f t="shared" si="0"/>
        <v>0</v>
      </c>
      <c r="I25" s="115">
        <f t="shared" si="0"/>
        <v>0</v>
      </c>
    </row>
    <row r="26" spans="1:9" ht="15.75" hidden="1">
      <c r="A26" s="53" t="s">
        <v>161</v>
      </c>
      <c r="B26" s="76">
        <v>706</v>
      </c>
      <c r="C26" s="52" t="s">
        <v>147</v>
      </c>
      <c r="D26" s="52" t="s">
        <v>134</v>
      </c>
      <c r="E26" s="52"/>
      <c r="F26" s="114">
        <f>F27</f>
        <v>0</v>
      </c>
      <c r="G26" s="115">
        <f t="shared" si="0"/>
        <v>0</v>
      </c>
      <c r="H26" s="115">
        <f t="shared" si="0"/>
        <v>0</v>
      </c>
      <c r="I26" s="115">
        <f t="shared" si="0"/>
        <v>0</v>
      </c>
    </row>
    <row r="27" spans="1:9" ht="15.75" hidden="1">
      <c r="A27" s="53" t="s">
        <v>218</v>
      </c>
      <c r="B27" s="76">
        <v>706</v>
      </c>
      <c r="C27" s="52" t="s">
        <v>147</v>
      </c>
      <c r="D27" s="52" t="s">
        <v>134</v>
      </c>
      <c r="E27" s="52" t="s">
        <v>219</v>
      </c>
      <c r="F27" s="114"/>
      <c r="G27" s="116"/>
      <c r="H27" s="116"/>
      <c r="I27" s="116"/>
    </row>
    <row r="28" spans="1:9" ht="15.75">
      <c r="A28" s="53" t="s">
        <v>56</v>
      </c>
      <c r="B28" s="76">
        <v>706</v>
      </c>
      <c r="C28" s="52" t="s">
        <v>148</v>
      </c>
      <c r="D28" s="52"/>
      <c r="E28" s="52"/>
      <c r="F28" s="114">
        <f>F33+F29+F39+F48</f>
        <v>1416.8</v>
      </c>
      <c r="G28" s="114">
        <f>G33+G29+G39+G48</f>
        <v>0</v>
      </c>
      <c r="H28" s="114">
        <f>H33+H29+H39+H48</f>
        <v>1416.8</v>
      </c>
      <c r="I28" s="114">
        <f>I33+I29+I39+I48</f>
        <v>0</v>
      </c>
    </row>
    <row r="29" spans="1:9" ht="47.25" hidden="1">
      <c r="A29" s="53" t="s">
        <v>125</v>
      </c>
      <c r="B29" s="76">
        <v>706</v>
      </c>
      <c r="C29" s="52" t="s">
        <v>148</v>
      </c>
      <c r="D29" s="52" t="s">
        <v>242</v>
      </c>
      <c r="E29" s="52"/>
      <c r="F29" s="114">
        <f>F30</f>
        <v>0</v>
      </c>
      <c r="G29" s="115">
        <f>G30</f>
        <v>0</v>
      </c>
      <c r="H29" s="115">
        <f>H30</f>
        <v>0</v>
      </c>
      <c r="I29" s="115">
        <f>I30</f>
        <v>0</v>
      </c>
    </row>
    <row r="30" spans="1:9" ht="31.5" hidden="1">
      <c r="A30" s="53" t="s">
        <v>53</v>
      </c>
      <c r="B30" s="76">
        <v>706</v>
      </c>
      <c r="C30" s="52" t="s">
        <v>148</v>
      </c>
      <c r="D30" s="52" t="s">
        <v>223</v>
      </c>
      <c r="E30" s="52"/>
      <c r="F30" s="114">
        <f>F31+F32</f>
        <v>0</v>
      </c>
      <c r="G30" s="115">
        <f>G31+G32</f>
        <v>0</v>
      </c>
      <c r="H30" s="115">
        <f>H31+H32</f>
        <v>0</v>
      </c>
      <c r="I30" s="115">
        <f>I31+I32</f>
        <v>0</v>
      </c>
    </row>
    <row r="31" spans="1:9" ht="63" hidden="1">
      <c r="A31" s="53" t="s">
        <v>214</v>
      </c>
      <c r="B31" s="76">
        <v>706</v>
      </c>
      <c r="C31" s="52" t="s">
        <v>148</v>
      </c>
      <c r="D31" s="52" t="s">
        <v>223</v>
      </c>
      <c r="E31" s="52" t="s">
        <v>215</v>
      </c>
      <c r="F31" s="114"/>
      <c r="G31" s="116"/>
      <c r="H31" s="116"/>
      <c r="I31" s="116"/>
    </row>
    <row r="32" spans="1:9" ht="31.5" hidden="1">
      <c r="A32" s="53" t="s">
        <v>217</v>
      </c>
      <c r="B32" s="76">
        <v>706</v>
      </c>
      <c r="C32" s="52" t="s">
        <v>148</v>
      </c>
      <c r="D32" s="52" t="s">
        <v>223</v>
      </c>
      <c r="E32" s="52" t="s">
        <v>216</v>
      </c>
      <c r="F32" s="114"/>
      <c r="G32" s="116"/>
      <c r="H32" s="116"/>
      <c r="I32" s="116"/>
    </row>
    <row r="33" spans="1:9" ht="53.25" customHeight="1" hidden="1">
      <c r="A33" s="31" t="s">
        <v>140</v>
      </c>
      <c r="B33" s="76">
        <v>706</v>
      </c>
      <c r="C33" s="52" t="s">
        <v>148</v>
      </c>
      <c r="D33" s="52" t="s">
        <v>273</v>
      </c>
      <c r="E33" s="52"/>
      <c r="F33" s="114">
        <f>F34+F36</f>
        <v>0</v>
      </c>
      <c r="G33" s="115">
        <f>G34+G36</f>
        <v>0</v>
      </c>
      <c r="H33" s="115">
        <f>H34+H36</f>
        <v>0</v>
      </c>
      <c r="I33" s="115">
        <f>I34+I36</f>
        <v>0</v>
      </c>
    </row>
    <row r="34" spans="1:9" ht="47.25" hidden="1">
      <c r="A34" s="53" t="s">
        <v>115</v>
      </c>
      <c r="B34" s="76">
        <v>706</v>
      </c>
      <c r="C34" s="52" t="s">
        <v>148</v>
      </c>
      <c r="D34" s="52" t="s">
        <v>144</v>
      </c>
      <c r="E34" s="52"/>
      <c r="F34" s="114">
        <f>F35</f>
        <v>0</v>
      </c>
      <c r="G34" s="115">
        <f>G35</f>
        <v>0</v>
      </c>
      <c r="H34" s="115">
        <f>H35</f>
        <v>0</v>
      </c>
      <c r="I34" s="115">
        <f>I35</f>
        <v>0</v>
      </c>
    </row>
    <row r="35" spans="1:9" ht="72.75" customHeight="1" hidden="1">
      <c r="A35" s="53" t="s">
        <v>214</v>
      </c>
      <c r="B35" s="76">
        <v>706</v>
      </c>
      <c r="C35" s="52" t="s">
        <v>148</v>
      </c>
      <c r="D35" s="52" t="s">
        <v>144</v>
      </c>
      <c r="E35" s="52" t="s">
        <v>215</v>
      </c>
      <c r="F35" s="114"/>
      <c r="G35" s="116"/>
      <c r="H35" s="116"/>
      <c r="I35" s="116"/>
    </row>
    <row r="36" spans="1:9" ht="31.5" hidden="1">
      <c r="A36" s="53" t="s">
        <v>116</v>
      </c>
      <c r="B36" s="76">
        <v>706</v>
      </c>
      <c r="C36" s="52" t="s">
        <v>148</v>
      </c>
      <c r="D36" s="52" t="s">
        <v>145</v>
      </c>
      <c r="E36" s="52"/>
      <c r="F36" s="114">
        <f>F37+F38</f>
        <v>0</v>
      </c>
      <c r="G36" s="115">
        <f>G37+G38</f>
        <v>0</v>
      </c>
      <c r="H36" s="115">
        <f>H37+H38</f>
        <v>0</v>
      </c>
      <c r="I36" s="115">
        <f>I37+I38</f>
        <v>0</v>
      </c>
    </row>
    <row r="37" spans="1:9" ht="63" hidden="1">
      <c r="A37" s="53" t="s">
        <v>214</v>
      </c>
      <c r="B37" s="76">
        <v>706</v>
      </c>
      <c r="C37" s="52" t="s">
        <v>148</v>
      </c>
      <c r="D37" s="52" t="s">
        <v>145</v>
      </c>
      <c r="E37" s="52" t="s">
        <v>215</v>
      </c>
      <c r="F37" s="114"/>
      <c r="G37" s="116"/>
      <c r="H37" s="116"/>
      <c r="I37" s="116"/>
    </row>
    <row r="38" spans="1:9" s="47" customFormat="1" ht="31.5" hidden="1">
      <c r="A38" s="53" t="s">
        <v>217</v>
      </c>
      <c r="B38" s="76">
        <v>706</v>
      </c>
      <c r="C38" s="52" t="s">
        <v>148</v>
      </c>
      <c r="D38" s="52" t="s">
        <v>145</v>
      </c>
      <c r="E38" s="52" t="s">
        <v>216</v>
      </c>
      <c r="F38" s="114"/>
      <c r="G38" s="117"/>
      <c r="H38" s="117"/>
      <c r="I38" s="117"/>
    </row>
    <row r="39" spans="1:9" s="47" customFormat="1" ht="64.5" customHeight="1" hidden="1">
      <c r="A39" s="31" t="s">
        <v>8</v>
      </c>
      <c r="B39" s="76">
        <v>706</v>
      </c>
      <c r="C39" s="52" t="s">
        <v>148</v>
      </c>
      <c r="D39" s="20" t="s">
        <v>5</v>
      </c>
      <c r="E39" s="20"/>
      <c r="F39" s="107">
        <f>F40</f>
        <v>0</v>
      </c>
      <c r="G39" s="101">
        <f>G40</f>
        <v>0</v>
      </c>
      <c r="H39" s="101">
        <f>H40</f>
        <v>0</v>
      </c>
      <c r="I39" s="101">
        <f>I40</f>
        <v>0</v>
      </c>
    </row>
    <row r="40" spans="1:9" s="47" customFormat="1" ht="31.5" hidden="1">
      <c r="A40" s="53" t="s">
        <v>9</v>
      </c>
      <c r="B40" s="76">
        <v>706</v>
      </c>
      <c r="C40" s="52" t="s">
        <v>148</v>
      </c>
      <c r="D40" s="20" t="s">
        <v>10</v>
      </c>
      <c r="E40" s="52"/>
      <c r="F40" s="114">
        <f>F41+F43+F46</f>
        <v>0</v>
      </c>
      <c r="G40" s="114">
        <f>G41+G43+G46</f>
        <v>0</v>
      </c>
      <c r="H40" s="114">
        <f>H41+H43+H46</f>
        <v>0</v>
      </c>
      <c r="I40" s="114">
        <f>I41+I43+I46</f>
        <v>0</v>
      </c>
    </row>
    <row r="41" spans="1:9" s="47" customFormat="1" ht="31.5" hidden="1">
      <c r="A41" s="53" t="s">
        <v>221</v>
      </c>
      <c r="B41" s="76">
        <v>706</v>
      </c>
      <c r="C41" s="52" t="s">
        <v>148</v>
      </c>
      <c r="D41" s="52" t="s">
        <v>11</v>
      </c>
      <c r="E41" s="52"/>
      <c r="F41" s="114">
        <f>F42</f>
        <v>0</v>
      </c>
      <c r="G41" s="115">
        <f>G42</f>
        <v>0</v>
      </c>
      <c r="H41" s="115">
        <f>H42</f>
        <v>0</v>
      </c>
      <c r="I41" s="115">
        <f>I42</f>
        <v>0</v>
      </c>
    </row>
    <row r="42" spans="1:9" s="47" customFormat="1" ht="20.25" customHeight="1" hidden="1">
      <c r="A42" s="53" t="s">
        <v>217</v>
      </c>
      <c r="B42" s="76">
        <v>706</v>
      </c>
      <c r="C42" s="52" t="s">
        <v>148</v>
      </c>
      <c r="D42" s="52" t="s">
        <v>11</v>
      </c>
      <c r="E42" s="52" t="s">
        <v>216</v>
      </c>
      <c r="F42" s="114"/>
      <c r="G42" s="104"/>
      <c r="H42" s="117"/>
      <c r="I42" s="117"/>
    </row>
    <row r="43" spans="1:9" s="47" customFormat="1" ht="15.75" hidden="1">
      <c r="A43" s="53" t="s">
        <v>204</v>
      </c>
      <c r="B43" s="76">
        <v>706</v>
      </c>
      <c r="C43" s="52" t="s">
        <v>148</v>
      </c>
      <c r="D43" s="52" t="s">
        <v>12</v>
      </c>
      <c r="E43" s="52"/>
      <c r="F43" s="114">
        <f>F44+F45</f>
        <v>0</v>
      </c>
      <c r="G43" s="114">
        <f>G44+G45</f>
        <v>0</v>
      </c>
      <c r="H43" s="114">
        <f>H44+H45</f>
        <v>0</v>
      </c>
      <c r="I43" s="114">
        <f>I44+I45</f>
        <v>0</v>
      </c>
    </row>
    <row r="44" spans="1:9" s="47" customFormat="1" ht="19.5" customHeight="1" hidden="1">
      <c r="A44" s="53" t="s">
        <v>217</v>
      </c>
      <c r="B44" s="76">
        <v>706</v>
      </c>
      <c r="C44" s="52" t="s">
        <v>148</v>
      </c>
      <c r="D44" s="52" t="s">
        <v>12</v>
      </c>
      <c r="E44" s="52" t="s">
        <v>216</v>
      </c>
      <c r="F44" s="114"/>
      <c r="G44" s="104"/>
      <c r="H44" s="117"/>
      <c r="I44" s="104"/>
    </row>
    <row r="45" spans="1:9" s="47" customFormat="1" ht="15.75" hidden="1">
      <c r="A45" s="53" t="s">
        <v>218</v>
      </c>
      <c r="B45" s="76">
        <v>706</v>
      </c>
      <c r="C45" s="52" t="s">
        <v>148</v>
      </c>
      <c r="D45" s="52" t="s">
        <v>12</v>
      </c>
      <c r="E45" s="52" t="s">
        <v>219</v>
      </c>
      <c r="F45" s="114"/>
      <c r="G45" s="104"/>
      <c r="H45" s="117"/>
      <c r="I45" s="104"/>
    </row>
    <row r="46" spans="1:9" s="47" customFormat="1" ht="15.75" hidden="1">
      <c r="A46" s="53" t="s">
        <v>321</v>
      </c>
      <c r="B46" s="76">
        <v>706</v>
      </c>
      <c r="C46" s="52" t="s">
        <v>148</v>
      </c>
      <c r="D46" s="52" t="s">
        <v>320</v>
      </c>
      <c r="E46" s="52"/>
      <c r="F46" s="114">
        <f>F47</f>
        <v>0</v>
      </c>
      <c r="G46" s="114">
        <f>G47</f>
        <v>0</v>
      </c>
      <c r="H46" s="114">
        <f>H47</f>
        <v>0</v>
      </c>
      <c r="I46" s="114">
        <f>I47</f>
        <v>0</v>
      </c>
    </row>
    <row r="47" spans="1:9" s="47" customFormat="1" ht="15.75" hidden="1">
      <c r="A47" s="53" t="s">
        <v>218</v>
      </c>
      <c r="B47" s="76">
        <v>706</v>
      </c>
      <c r="C47" s="52" t="s">
        <v>148</v>
      </c>
      <c r="D47" s="52" t="s">
        <v>320</v>
      </c>
      <c r="E47" s="52" t="s">
        <v>219</v>
      </c>
      <c r="F47" s="114"/>
      <c r="G47" s="104"/>
      <c r="H47" s="117"/>
      <c r="I47" s="104"/>
    </row>
    <row r="48" spans="1:9" s="47" customFormat="1" ht="15.75">
      <c r="A48" s="53" t="s">
        <v>623</v>
      </c>
      <c r="B48" s="76">
        <v>706</v>
      </c>
      <c r="C48" s="52" t="s">
        <v>148</v>
      </c>
      <c r="D48" s="52" t="s">
        <v>624</v>
      </c>
      <c r="E48" s="52"/>
      <c r="F48" s="114">
        <f>F49</f>
        <v>1416.8</v>
      </c>
      <c r="G48" s="114">
        <f aca="true" t="shared" si="1" ref="G48:I49">G49</f>
        <v>0</v>
      </c>
      <c r="H48" s="114">
        <f t="shared" si="1"/>
        <v>1416.8</v>
      </c>
      <c r="I48" s="114">
        <f t="shared" si="1"/>
        <v>0</v>
      </c>
    </row>
    <row r="49" spans="1:9" s="47" customFormat="1" ht="63">
      <c r="A49" s="53" t="s">
        <v>654</v>
      </c>
      <c r="B49" s="76">
        <v>706</v>
      </c>
      <c r="C49" s="52" t="s">
        <v>148</v>
      </c>
      <c r="D49" s="52" t="s">
        <v>653</v>
      </c>
      <c r="E49" s="52"/>
      <c r="F49" s="114">
        <f>F50</f>
        <v>1416.8</v>
      </c>
      <c r="G49" s="114">
        <f t="shared" si="1"/>
        <v>0</v>
      </c>
      <c r="H49" s="114">
        <f t="shared" si="1"/>
        <v>1416.8</v>
      </c>
      <c r="I49" s="114">
        <f t="shared" si="1"/>
        <v>0</v>
      </c>
    </row>
    <row r="50" spans="1:9" s="47" customFormat="1" ht="31.5">
      <c r="A50" s="53" t="s">
        <v>217</v>
      </c>
      <c r="B50" s="76">
        <v>706</v>
      </c>
      <c r="C50" s="52" t="s">
        <v>148</v>
      </c>
      <c r="D50" s="52" t="s">
        <v>653</v>
      </c>
      <c r="E50" s="52" t="s">
        <v>216</v>
      </c>
      <c r="F50" s="114">
        <v>1416.8</v>
      </c>
      <c r="G50" s="104"/>
      <c r="H50" s="104">
        <v>1416.8</v>
      </c>
      <c r="I50" s="104"/>
    </row>
    <row r="51" spans="1:9" s="79" customFormat="1" ht="15.75" hidden="1">
      <c r="A51" s="78" t="s">
        <v>85</v>
      </c>
      <c r="B51" s="26">
        <v>706</v>
      </c>
      <c r="C51" s="37" t="s">
        <v>86</v>
      </c>
      <c r="D51" s="37"/>
      <c r="E51" s="37"/>
      <c r="F51" s="119">
        <f>F52</f>
        <v>0</v>
      </c>
      <c r="G51" s="120">
        <f aca="true" t="shared" si="2" ref="G51:I54">G52</f>
        <v>0</v>
      </c>
      <c r="H51" s="120">
        <f t="shared" si="2"/>
        <v>0</v>
      </c>
      <c r="I51" s="120">
        <f t="shared" si="2"/>
        <v>0</v>
      </c>
    </row>
    <row r="52" spans="1:9" s="47" customFormat="1" ht="15.75" hidden="1">
      <c r="A52" s="53" t="s">
        <v>88</v>
      </c>
      <c r="B52" s="76">
        <v>706</v>
      </c>
      <c r="C52" s="52" t="s">
        <v>87</v>
      </c>
      <c r="D52" s="52"/>
      <c r="E52" s="52"/>
      <c r="F52" s="114">
        <f>F53</f>
        <v>0</v>
      </c>
      <c r="G52" s="115">
        <f t="shared" si="2"/>
        <v>0</v>
      </c>
      <c r="H52" s="115">
        <f t="shared" si="2"/>
        <v>0</v>
      </c>
      <c r="I52" s="115">
        <f t="shared" si="2"/>
        <v>0</v>
      </c>
    </row>
    <row r="53" spans="1:9" s="47" customFormat="1" ht="31.5" hidden="1">
      <c r="A53" s="31" t="s">
        <v>140</v>
      </c>
      <c r="B53" s="76">
        <v>706</v>
      </c>
      <c r="C53" s="52" t="s">
        <v>87</v>
      </c>
      <c r="D53" s="52" t="s">
        <v>273</v>
      </c>
      <c r="E53" s="52"/>
      <c r="F53" s="114">
        <f>F54</f>
        <v>0</v>
      </c>
      <c r="G53" s="115">
        <f t="shared" si="2"/>
        <v>0</v>
      </c>
      <c r="H53" s="115">
        <f t="shared" si="2"/>
        <v>0</v>
      </c>
      <c r="I53" s="115">
        <f t="shared" si="2"/>
        <v>0</v>
      </c>
    </row>
    <row r="54" spans="1:9" s="47" customFormat="1" ht="47.25" hidden="1">
      <c r="A54" s="53" t="s">
        <v>224</v>
      </c>
      <c r="B54" s="76">
        <v>706</v>
      </c>
      <c r="C54" s="52" t="s">
        <v>87</v>
      </c>
      <c r="D54" s="52" t="s">
        <v>143</v>
      </c>
      <c r="E54" s="52"/>
      <c r="F54" s="114">
        <f>F55</f>
        <v>0</v>
      </c>
      <c r="G54" s="115">
        <f t="shared" si="2"/>
        <v>0</v>
      </c>
      <c r="H54" s="115">
        <f t="shared" si="2"/>
        <v>0</v>
      </c>
      <c r="I54" s="115">
        <f t="shared" si="2"/>
        <v>0</v>
      </c>
    </row>
    <row r="55" spans="1:9" s="47" customFormat="1" ht="15.75" hidden="1">
      <c r="A55" s="53" t="s">
        <v>28</v>
      </c>
      <c r="B55" s="76">
        <v>706</v>
      </c>
      <c r="C55" s="52" t="s">
        <v>87</v>
      </c>
      <c r="D55" s="52" t="s">
        <v>143</v>
      </c>
      <c r="E55" s="52" t="s">
        <v>245</v>
      </c>
      <c r="F55" s="114"/>
      <c r="G55" s="117"/>
      <c r="H55" s="117"/>
      <c r="I55" s="117"/>
    </row>
    <row r="56" spans="1:9" s="47" customFormat="1" ht="31.5">
      <c r="A56" s="78" t="s">
        <v>172</v>
      </c>
      <c r="B56" s="26">
        <v>706</v>
      </c>
      <c r="C56" s="37" t="s">
        <v>173</v>
      </c>
      <c r="D56" s="37"/>
      <c r="E56" s="37"/>
      <c r="F56" s="119">
        <f>F57</f>
        <v>1000</v>
      </c>
      <c r="G56" s="119">
        <f aca="true" t="shared" si="3" ref="G56:I60">G57</f>
        <v>1000</v>
      </c>
      <c r="H56" s="119">
        <f t="shared" si="3"/>
        <v>0</v>
      </c>
      <c r="I56" s="119">
        <f t="shared" si="3"/>
        <v>0</v>
      </c>
    </row>
    <row r="57" spans="1:9" s="47" customFormat="1" ht="31.5">
      <c r="A57" s="53" t="s">
        <v>203</v>
      </c>
      <c r="B57" s="76">
        <v>706</v>
      </c>
      <c r="C57" s="52" t="s">
        <v>83</v>
      </c>
      <c r="D57" s="52"/>
      <c r="E57" s="52"/>
      <c r="F57" s="114">
        <f>F58</f>
        <v>1000</v>
      </c>
      <c r="G57" s="114">
        <f t="shared" si="3"/>
        <v>1000</v>
      </c>
      <c r="H57" s="114">
        <f t="shared" si="3"/>
        <v>0</v>
      </c>
      <c r="I57" s="114">
        <f t="shared" si="3"/>
        <v>0</v>
      </c>
    </row>
    <row r="58" spans="1:9" s="47" customFormat="1" ht="31.5">
      <c r="A58" s="53" t="s">
        <v>324</v>
      </c>
      <c r="B58" s="76">
        <v>706</v>
      </c>
      <c r="C58" s="52" t="s">
        <v>83</v>
      </c>
      <c r="D58" s="52" t="s">
        <v>241</v>
      </c>
      <c r="E58" s="52"/>
      <c r="F58" s="114">
        <f>F59</f>
        <v>1000</v>
      </c>
      <c r="G58" s="114">
        <f t="shared" si="3"/>
        <v>1000</v>
      </c>
      <c r="H58" s="114">
        <f t="shared" si="3"/>
        <v>0</v>
      </c>
      <c r="I58" s="114">
        <f t="shared" si="3"/>
        <v>0</v>
      </c>
    </row>
    <row r="59" spans="1:9" s="47" customFormat="1" ht="31.5">
      <c r="A59" s="53" t="s">
        <v>131</v>
      </c>
      <c r="B59" s="76">
        <v>706</v>
      </c>
      <c r="C59" s="52" t="s">
        <v>83</v>
      </c>
      <c r="D59" s="52" t="s">
        <v>132</v>
      </c>
      <c r="E59" s="52"/>
      <c r="F59" s="114">
        <f>F60</f>
        <v>1000</v>
      </c>
      <c r="G59" s="114">
        <f t="shared" si="3"/>
        <v>1000</v>
      </c>
      <c r="H59" s="114">
        <f t="shared" si="3"/>
        <v>0</v>
      </c>
      <c r="I59" s="114">
        <f t="shared" si="3"/>
        <v>0</v>
      </c>
    </row>
    <row r="60" spans="1:9" s="47" customFormat="1" ht="31.5">
      <c r="A60" s="53" t="s">
        <v>323</v>
      </c>
      <c r="B60" s="76">
        <v>706</v>
      </c>
      <c r="C60" s="52" t="s">
        <v>83</v>
      </c>
      <c r="D60" s="52" t="s">
        <v>322</v>
      </c>
      <c r="E60" s="52"/>
      <c r="F60" s="114">
        <f>F61</f>
        <v>1000</v>
      </c>
      <c r="G60" s="114">
        <f t="shared" si="3"/>
        <v>1000</v>
      </c>
      <c r="H60" s="114">
        <f t="shared" si="3"/>
        <v>0</v>
      </c>
      <c r="I60" s="114">
        <f t="shared" si="3"/>
        <v>0</v>
      </c>
    </row>
    <row r="61" spans="1:9" s="47" customFormat="1" ht="24" customHeight="1">
      <c r="A61" s="53" t="s">
        <v>217</v>
      </c>
      <c r="B61" s="76">
        <v>706</v>
      </c>
      <c r="C61" s="52" t="s">
        <v>83</v>
      </c>
      <c r="D61" s="52" t="s">
        <v>322</v>
      </c>
      <c r="E61" s="52" t="s">
        <v>216</v>
      </c>
      <c r="F61" s="114">
        <v>1000</v>
      </c>
      <c r="G61" s="104">
        <v>1000</v>
      </c>
      <c r="H61" s="117"/>
      <c r="I61" s="117"/>
    </row>
    <row r="62" spans="1:9" s="77" customFormat="1" ht="15.75">
      <c r="A62" s="75" t="s">
        <v>174</v>
      </c>
      <c r="B62" s="76">
        <v>706</v>
      </c>
      <c r="C62" s="58" t="s">
        <v>175</v>
      </c>
      <c r="D62" s="80"/>
      <c r="E62" s="80"/>
      <c r="F62" s="112">
        <f>F86+F73+F63+F77</f>
        <v>78579.7</v>
      </c>
      <c r="G62" s="113">
        <f>G86+G73+G63+G77</f>
        <v>0</v>
      </c>
      <c r="H62" s="113">
        <f>H86+H73+H63+H77</f>
        <v>78579.7</v>
      </c>
      <c r="I62" s="113">
        <f>I86+I73+I63+I77</f>
        <v>0</v>
      </c>
    </row>
    <row r="63" spans="1:9" s="77" customFormat="1" ht="15.75">
      <c r="A63" s="31" t="s">
        <v>69</v>
      </c>
      <c r="B63" s="76">
        <v>706</v>
      </c>
      <c r="C63" s="20" t="s">
        <v>68</v>
      </c>
      <c r="D63" s="20"/>
      <c r="E63" s="20"/>
      <c r="F63" s="107">
        <f>F64+F69</f>
        <v>49389.7</v>
      </c>
      <c r="G63" s="107">
        <f>G64+G69</f>
        <v>0</v>
      </c>
      <c r="H63" s="107">
        <f>H64+H69</f>
        <v>49389.7</v>
      </c>
      <c r="I63" s="107">
        <f>I64+I69</f>
        <v>0</v>
      </c>
    </row>
    <row r="64" spans="1:9" s="77" customFormat="1" ht="63" hidden="1">
      <c r="A64" s="31" t="s">
        <v>127</v>
      </c>
      <c r="B64" s="76">
        <v>706</v>
      </c>
      <c r="C64" s="20" t="s">
        <v>68</v>
      </c>
      <c r="D64" s="20" t="s">
        <v>275</v>
      </c>
      <c r="E64" s="20"/>
      <c r="F64" s="114">
        <f>F65+F67</f>
        <v>0</v>
      </c>
      <c r="G64" s="115">
        <f>G65+G67</f>
        <v>0</v>
      </c>
      <c r="H64" s="115">
        <f>H65+H67</f>
        <v>0</v>
      </c>
      <c r="I64" s="115">
        <f>I65+I67</f>
        <v>0</v>
      </c>
    </row>
    <row r="65" spans="1:9" s="77" customFormat="1" ht="47.25" customHeight="1" hidden="1">
      <c r="A65" s="53" t="s">
        <v>225</v>
      </c>
      <c r="B65" s="76">
        <v>706</v>
      </c>
      <c r="C65" s="52" t="s">
        <v>68</v>
      </c>
      <c r="D65" s="52" t="s">
        <v>226</v>
      </c>
      <c r="E65" s="52"/>
      <c r="F65" s="114">
        <f>F66</f>
        <v>0</v>
      </c>
      <c r="G65" s="115">
        <f>G66</f>
        <v>0</v>
      </c>
      <c r="H65" s="115">
        <f>H66</f>
        <v>0</v>
      </c>
      <c r="I65" s="115">
        <f>I66</f>
        <v>0</v>
      </c>
    </row>
    <row r="66" spans="1:9" s="77" customFormat="1" ht="47.25" customHeight="1" hidden="1">
      <c r="A66" s="53" t="s">
        <v>233</v>
      </c>
      <c r="B66" s="76">
        <v>706</v>
      </c>
      <c r="C66" s="52" t="s">
        <v>68</v>
      </c>
      <c r="D66" s="52" t="s">
        <v>226</v>
      </c>
      <c r="E66" s="52" t="s">
        <v>234</v>
      </c>
      <c r="F66" s="114"/>
      <c r="G66" s="121"/>
      <c r="H66" s="121"/>
      <c r="I66" s="121"/>
    </row>
    <row r="67" spans="1:10" ht="93" customHeight="1" hidden="1">
      <c r="A67" s="53" t="s">
        <v>118</v>
      </c>
      <c r="B67" s="76">
        <v>706</v>
      </c>
      <c r="C67" s="52" t="s">
        <v>68</v>
      </c>
      <c r="D67" s="52" t="s">
        <v>274</v>
      </c>
      <c r="E67" s="52"/>
      <c r="F67" s="114">
        <f>F68</f>
        <v>0</v>
      </c>
      <c r="G67" s="115">
        <f>G68</f>
        <v>0</v>
      </c>
      <c r="H67" s="115">
        <f>H68</f>
        <v>0</v>
      </c>
      <c r="I67" s="115">
        <f>I68</f>
        <v>0</v>
      </c>
      <c r="J67" s="81"/>
    </row>
    <row r="68" spans="1:9" ht="31.5" hidden="1">
      <c r="A68" s="53" t="s">
        <v>217</v>
      </c>
      <c r="B68" s="76">
        <v>706</v>
      </c>
      <c r="C68" s="52" t="s">
        <v>68</v>
      </c>
      <c r="D68" s="52" t="s">
        <v>274</v>
      </c>
      <c r="E68" s="52" t="s">
        <v>216</v>
      </c>
      <c r="F68" s="114"/>
      <c r="G68" s="116"/>
      <c r="H68" s="116"/>
      <c r="I68" s="116"/>
    </row>
    <row r="69" spans="1:9" ht="47.25">
      <c r="A69" s="53" t="s">
        <v>8</v>
      </c>
      <c r="B69" s="76">
        <v>706</v>
      </c>
      <c r="C69" s="52" t="s">
        <v>68</v>
      </c>
      <c r="D69" s="52" t="s">
        <v>5</v>
      </c>
      <c r="E69" s="52"/>
      <c r="F69" s="114">
        <f>F70</f>
        <v>49389.7</v>
      </c>
      <c r="G69" s="114">
        <f aca="true" t="shared" si="4" ref="G69:I71">G70</f>
        <v>0</v>
      </c>
      <c r="H69" s="114">
        <f t="shared" si="4"/>
        <v>49389.7</v>
      </c>
      <c r="I69" s="114">
        <f t="shared" si="4"/>
        <v>0</v>
      </c>
    </row>
    <row r="70" spans="1:9" ht="15.75">
      <c r="A70" s="53" t="s">
        <v>7</v>
      </c>
      <c r="B70" s="76">
        <v>706</v>
      </c>
      <c r="C70" s="52" t="s">
        <v>68</v>
      </c>
      <c r="D70" s="52" t="s">
        <v>6</v>
      </c>
      <c r="E70" s="52"/>
      <c r="F70" s="114">
        <f>F71</f>
        <v>49389.7</v>
      </c>
      <c r="G70" s="114">
        <f t="shared" si="4"/>
        <v>0</v>
      </c>
      <c r="H70" s="114">
        <f t="shared" si="4"/>
        <v>49389.7</v>
      </c>
      <c r="I70" s="114">
        <f t="shared" si="4"/>
        <v>0</v>
      </c>
    </row>
    <row r="71" spans="1:9" ht="31.5">
      <c r="A71" s="53" t="s">
        <v>352</v>
      </c>
      <c r="B71" s="76">
        <v>706</v>
      </c>
      <c r="C71" s="52" t="s">
        <v>68</v>
      </c>
      <c r="D71" s="52" t="s">
        <v>351</v>
      </c>
      <c r="E71" s="52"/>
      <c r="F71" s="114">
        <f>F72</f>
        <v>49389.7</v>
      </c>
      <c r="G71" s="114">
        <f t="shared" si="4"/>
        <v>0</v>
      </c>
      <c r="H71" s="114">
        <f t="shared" si="4"/>
        <v>49389.7</v>
      </c>
      <c r="I71" s="114">
        <f t="shared" si="4"/>
        <v>0</v>
      </c>
    </row>
    <row r="72" spans="1:9" ht="31.5">
      <c r="A72" s="53" t="s">
        <v>272</v>
      </c>
      <c r="B72" s="76">
        <v>706</v>
      </c>
      <c r="C72" s="52" t="s">
        <v>68</v>
      </c>
      <c r="D72" s="52" t="s">
        <v>351</v>
      </c>
      <c r="E72" s="52" t="s">
        <v>271</v>
      </c>
      <c r="F72" s="114">
        <v>49389.7</v>
      </c>
      <c r="G72" s="116"/>
      <c r="H72" s="116">
        <v>49389.7</v>
      </c>
      <c r="I72" s="116"/>
    </row>
    <row r="73" spans="1:9" s="77" customFormat="1" ht="27.75" customHeight="1" hidden="1">
      <c r="A73" s="31" t="s">
        <v>281</v>
      </c>
      <c r="B73" s="76">
        <v>706</v>
      </c>
      <c r="C73" s="52" t="s">
        <v>68</v>
      </c>
      <c r="D73" s="80"/>
      <c r="E73" s="80"/>
      <c r="F73" s="107">
        <f aca="true" t="shared" si="5" ref="F73:I74">F75</f>
        <v>0</v>
      </c>
      <c r="G73" s="101">
        <f t="shared" si="5"/>
        <v>0</v>
      </c>
      <c r="H73" s="101">
        <f t="shared" si="5"/>
        <v>0</v>
      </c>
      <c r="I73" s="101">
        <f t="shared" si="5"/>
        <v>0</v>
      </c>
    </row>
    <row r="74" spans="1:9" s="77" customFormat="1" ht="59.25" customHeight="1" hidden="1">
      <c r="A74" s="31" t="s">
        <v>137</v>
      </c>
      <c r="B74" s="76">
        <v>706</v>
      </c>
      <c r="C74" s="52" t="s">
        <v>68</v>
      </c>
      <c r="D74" s="28">
        <v>1400000</v>
      </c>
      <c r="E74" s="28"/>
      <c r="F74" s="107">
        <f t="shared" si="5"/>
        <v>0</v>
      </c>
      <c r="G74" s="101">
        <f t="shared" si="5"/>
        <v>0</v>
      </c>
      <c r="H74" s="101">
        <f t="shared" si="5"/>
        <v>0</v>
      </c>
      <c r="I74" s="101">
        <f t="shared" si="5"/>
        <v>0</v>
      </c>
    </row>
    <row r="75" spans="1:9" s="77" customFormat="1" ht="15.75" hidden="1">
      <c r="A75" s="31" t="s">
        <v>282</v>
      </c>
      <c r="B75" s="76">
        <v>706</v>
      </c>
      <c r="C75" s="52" t="s">
        <v>68</v>
      </c>
      <c r="D75" s="27">
        <v>1406302</v>
      </c>
      <c r="E75" s="80"/>
      <c r="F75" s="107">
        <f>F76</f>
        <v>0</v>
      </c>
      <c r="G75" s="101">
        <f>G76</f>
        <v>0</v>
      </c>
      <c r="H75" s="101">
        <f>H76</f>
        <v>0</v>
      </c>
      <c r="I75" s="101">
        <f>I76</f>
        <v>0</v>
      </c>
    </row>
    <row r="76" spans="1:9" s="77" customFormat="1" ht="15.75" hidden="1">
      <c r="A76" s="31" t="s">
        <v>218</v>
      </c>
      <c r="B76" s="76">
        <v>706</v>
      </c>
      <c r="C76" s="52" t="s">
        <v>68</v>
      </c>
      <c r="D76" s="27">
        <v>1406302</v>
      </c>
      <c r="E76" s="20" t="s">
        <v>219</v>
      </c>
      <c r="F76" s="107"/>
      <c r="G76" s="121"/>
      <c r="H76" s="121"/>
      <c r="I76" s="121"/>
    </row>
    <row r="77" spans="1:9" s="77" customFormat="1" ht="15.75">
      <c r="A77" s="31" t="s">
        <v>27</v>
      </c>
      <c r="B77" s="76">
        <v>706</v>
      </c>
      <c r="C77" s="20" t="s">
        <v>185</v>
      </c>
      <c r="D77" s="28"/>
      <c r="E77" s="20"/>
      <c r="F77" s="114">
        <f>F78</f>
        <v>29990</v>
      </c>
      <c r="G77" s="115">
        <f>G78</f>
        <v>0</v>
      </c>
      <c r="H77" s="115">
        <f>H78</f>
        <v>29990</v>
      </c>
      <c r="I77" s="115">
        <f>I78</f>
        <v>0</v>
      </c>
    </row>
    <row r="78" spans="1:9" s="77" customFormat="1" ht="47.25">
      <c r="A78" s="31" t="s">
        <v>137</v>
      </c>
      <c r="B78" s="76">
        <v>706</v>
      </c>
      <c r="C78" s="20" t="s">
        <v>185</v>
      </c>
      <c r="D78" s="28">
        <v>1400000</v>
      </c>
      <c r="E78" s="20"/>
      <c r="F78" s="114">
        <f>F79+F84+F82</f>
        <v>29990</v>
      </c>
      <c r="G78" s="114">
        <f>G79+G84+G82</f>
        <v>0</v>
      </c>
      <c r="H78" s="114">
        <f>H79+H84+H82</f>
        <v>29990</v>
      </c>
      <c r="I78" s="114">
        <f>I79+I84+I82</f>
        <v>0</v>
      </c>
    </row>
    <row r="79" spans="1:9" s="77" customFormat="1" ht="15.75" hidden="1">
      <c r="A79" s="31" t="s">
        <v>74</v>
      </c>
      <c r="B79" s="76">
        <v>706</v>
      </c>
      <c r="C79" s="20" t="s">
        <v>185</v>
      </c>
      <c r="D79" s="20" t="s">
        <v>235</v>
      </c>
      <c r="E79" s="20"/>
      <c r="F79" s="114">
        <f>F80+F81</f>
        <v>0</v>
      </c>
      <c r="G79" s="115">
        <f>G80+G81</f>
        <v>0</v>
      </c>
      <c r="H79" s="115">
        <f>H80+H81</f>
        <v>0</v>
      </c>
      <c r="I79" s="115">
        <f>I80+I81</f>
        <v>0</v>
      </c>
    </row>
    <row r="80" spans="1:9" s="77" customFormat="1" ht="31.5" hidden="1">
      <c r="A80" s="53" t="s">
        <v>217</v>
      </c>
      <c r="B80" s="76">
        <v>706</v>
      </c>
      <c r="C80" s="20" t="s">
        <v>185</v>
      </c>
      <c r="D80" s="20" t="s">
        <v>235</v>
      </c>
      <c r="E80" s="20" t="s">
        <v>216</v>
      </c>
      <c r="F80" s="114"/>
      <c r="G80" s="121"/>
      <c r="H80" s="121"/>
      <c r="I80" s="121"/>
    </row>
    <row r="81" spans="1:9" s="77" customFormat="1" ht="25.5" customHeight="1" hidden="1">
      <c r="A81" s="53" t="s">
        <v>28</v>
      </c>
      <c r="B81" s="76">
        <v>706</v>
      </c>
      <c r="C81" s="20" t="s">
        <v>185</v>
      </c>
      <c r="D81" s="20" t="s">
        <v>235</v>
      </c>
      <c r="E81" s="20" t="s">
        <v>245</v>
      </c>
      <c r="F81" s="114"/>
      <c r="G81" s="121"/>
      <c r="H81" s="121"/>
      <c r="I81" s="121"/>
    </row>
    <row r="82" spans="1:9" s="77" customFormat="1" ht="47.25">
      <c r="A82" s="53" t="s">
        <v>658</v>
      </c>
      <c r="B82" s="76">
        <v>706</v>
      </c>
      <c r="C82" s="20" t="s">
        <v>185</v>
      </c>
      <c r="D82" s="20" t="s">
        <v>652</v>
      </c>
      <c r="E82" s="20"/>
      <c r="F82" s="114">
        <f>F83</f>
        <v>27825</v>
      </c>
      <c r="G82" s="114">
        <f>G83</f>
        <v>0</v>
      </c>
      <c r="H82" s="114">
        <f>H83</f>
        <v>27825</v>
      </c>
      <c r="I82" s="114">
        <f>I83</f>
        <v>0</v>
      </c>
    </row>
    <row r="83" spans="1:9" s="77" customFormat="1" ht="25.5" customHeight="1">
      <c r="A83" s="53" t="s">
        <v>217</v>
      </c>
      <c r="B83" s="76">
        <v>706</v>
      </c>
      <c r="C83" s="20" t="s">
        <v>185</v>
      </c>
      <c r="D83" s="20" t="s">
        <v>652</v>
      </c>
      <c r="E83" s="20" t="s">
        <v>216</v>
      </c>
      <c r="F83" s="114">
        <f>16210+9896+1719</f>
        <v>27825</v>
      </c>
      <c r="G83" s="304"/>
      <c r="H83" s="304">
        <f>26106+1719</f>
        <v>27825</v>
      </c>
      <c r="I83" s="304"/>
    </row>
    <row r="84" spans="1:9" s="77" customFormat="1" ht="47.25">
      <c r="A84" s="53" t="s">
        <v>291</v>
      </c>
      <c r="B84" s="76">
        <v>706</v>
      </c>
      <c r="C84" s="20" t="s">
        <v>185</v>
      </c>
      <c r="D84" s="20" t="s">
        <v>651</v>
      </c>
      <c r="E84" s="20"/>
      <c r="F84" s="114">
        <f>F85</f>
        <v>2165</v>
      </c>
      <c r="G84" s="114">
        <f>G85</f>
        <v>0</v>
      </c>
      <c r="H84" s="114">
        <f>H85</f>
        <v>2165</v>
      </c>
      <c r="I84" s="114">
        <f>I85</f>
        <v>0</v>
      </c>
    </row>
    <row r="85" spans="1:9" s="77" customFormat="1" ht="25.5" customHeight="1">
      <c r="A85" s="53" t="s">
        <v>28</v>
      </c>
      <c r="B85" s="76">
        <v>706</v>
      </c>
      <c r="C85" s="20" t="s">
        <v>185</v>
      </c>
      <c r="D85" s="20" t="s">
        <v>651</v>
      </c>
      <c r="E85" s="20" t="s">
        <v>245</v>
      </c>
      <c r="F85" s="114">
        <v>2165</v>
      </c>
      <c r="G85" s="121"/>
      <c r="H85" s="121">
        <v>2165</v>
      </c>
      <c r="I85" s="121"/>
    </row>
    <row r="86" spans="1:9" ht="15.75">
      <c r="A86" s="53" t="s">
        <v>176</v>
      </c>
      <c r="B86" s="76">
        <v>706</v>
      </c>
      <c r="C86" s="52" t="s">
        <v>284</v>
      </c>
      <c r="D86" s="52"/>
      <c r="E86" s="52"/>
      <c r="F86" s="114">
        <f>F97+F87</f>
        <v>-800</v>
      </c>
      <c r="G86" s="115">
        <f>G97+G87</f>
        <v>0</v>
      </c>
      <c r="H86" s="115">
        <f>H97+H87</f>
        <v>-800</v>
      </c>
      <c r="I86" s="115">
        <f>I97+I87</f>
        <v>0</v>
      </c>
    </row>
    <row r="87" spans="1:9" ht="72.75" customHeight="1">
      <c r="A87" s="31" t="s">
        <v>8</v>
      </c>
      <c r="B87" s="76">
        <v>706</v>
      </c>
      <c r="C87" s="52" t="s">
        <v>284</v>
      </c>
      <c r="D87" s="52" t="s">
        <v>5</v>
      </c>
      <c r="E87" s="52"/>
      <c r="F87" s="114">
        <f>F88+F94</f>
        <v>-800</v>
      </c>
      <c r="G87" s="115">
        <f>G88+G94</f>
        <v>0</v>
      </c>
      <c r="H87" s="115">
        <f>H88+H94</f>
        <v>-800</v>
      </c>
      <c r="I87" s="115">
        <f>I88+I94</f>
        <v>0</v>
      </c>
    </row>
    <row r="88" spans="1:9" ht="42" customHeight="1">
      <c r="A88" s="53" t="s">
        <v>15</v>
      </c>
      <c r="B88" s="76">
        <v>706</v>
      </c>
      <c r="C88" s="52" t="s">
        <v>284</v>
      </c>
      <c r="D88" s="52" t="s">
        <v>13</v>
      </c>
      <c r="E88" s="52"/>
      <c r="F88" s="114">
        <f>F92+F90</f>
        <v>-800</v>
      </c>
      <c r="G88" s="115">
        <f>G92+G90</f>
        <v>0</v>
      </c>
      <c r="H88" s="115">
        <f>H92+H90</f>
        <v>-800</v>
      </c>
      <c r="I88" s="115">
        <f>I92+I90</f>
        <v>0</v>
      </c>
    </row>
    <row r="89" spans="1:9" ht="30.75" customHeight="1" hidden="1">
      <c r="A89" s="53" t="s">
        <v>28</v>
      </c>
      <c r="B89" s="76">
        <v>706</v>
      </c>
      <c r="C89" s="52" t="s">
        <v>284</v>
      </c>
      <c r="D89" s="52" t="s">
        <v>20</v>
      </c>
      <c r="E89" s="52" t="s">
        <v>245</v>
      </c>
      <c r="F89" s="114"/>
      <c r="G89" s="116"/>
      <c r="H89" s="116"/>
      <c r="I89" s="116"/>
    </row>
    <row r="90" spans="1:9" ht="31.5">
      <c r="A90" s="53" t="s">
        <v>289</v>
      </c>
      <c r="B90" s="76">
        <v>706</v>
      </c>
      <c r="C90" s="52" t="s">
        <v>284</v>
      </c>
      <c r="D90" s="52" t="s">
        <v>288</v>
      </c>
      <c r="E90" s="52"/>
      <c r="F90" s="114">
        <f>F91</f>
        <v>-800</v>
      </c>
      <c r="G90" s="115">
        <f>G91</f>
        <v>0</v>
      </c>
      <c r="H90" s="115">
        <f>H91</f>
        <v>-800</v>
      </c>
      <c r="I90" s="115">
        <f>I91</f>
        <v>0</v>
      </c>
    </row>
    <row r="91" spans="1:9" ht="54" customHeight="1">
      <c r="A91" s="53" t="s">
        <v>272</v>
      </c>
      <c r="B91" s="76">
        <v>706</v>
      </c>
      <c r="C91" s="52" t="s">
        <v>284</v>
      </c>
      <c r="D91" s="52" t="s">
        <v>288</v>
      </c>
      <c r="E91" s="52" t="s">
        <v>271</v>
      </c>
      <c r="F91" s="114">
        <f>-1500+700</f>
        <v>-800</v>
      </c>
      <c r="G91" s="116"/>
      <c r="H91" s="116">
        <f>-1500+700</f>
        <v>-800</v>
      </c>
      <c r="I91" s="116"/>
    </row>
    <row r="92" spans="1:9" ht="47.25" hidden="1">
      <c r="A92" s="53" t="s">
        <v>55</v>
      </c>
      <c r="B92" s="76">
        <v>706</v>
      </c>
      <c r="C92" s="52" t="s">
        <v>284</v>
      </c>
      <c r="D92" s="52" t="s">
        <v>101</v>
      </c>
      <c r="E92" s="52"/>
      <c r="F92" s="114">
        <f>F93</f>
        <v>0</v>
      </c>
      <c r="G92" s="115">
        <f>G93</f>
        <v>0</v>
      </c>
      <c r="H92" s="115">
        <f>H93</f>
        <v>0</v>
      </c>
      <c r="I92" s="115">
        <f>I93</f>
        <v>0</v>
      </c>
    </row>
    <row r="93" spans="1:9" ht="31.5" hidden="1">
      <c r="A93" s="53" t="s">
        <v>217</v>
      </c>
      <c r="B93" s="76">
        <v>706</v>
      </c>
      <c r="C93" s="52" t="s">
        <v>284</v>
      </c>
      <c r="D93" s="52" t="s">
        <v>101</v>
      </c>
      <c r="E93" s="52" t="s">
        <v>216</v>
      </c>
      <c r="F93" s="114"/>
      <c r="G93" s="116"/>
      <c r="H93" s="116"/>
      <c r="I93" s="116"/>
    </row>
    <row r="94" spans="1:9" ht="39" customHeight="1" hidden="1">
      <c r="A94" s="53" t="s">
        <v>9</v>
      </c>
      <c r="B94" s="76">
        <v>706</v>
      </c>
      <c r="C94" s="52" t="s">
        <v>284</v>
      </c>
      <c r="D94" s="52" t="s">
        <v>10</v>
      </c>
      <c r="E94" s="52"/>
      <c r="F94" s="114">
        <f>F95</f>
        <v>0</v>
      </c>
      <c r="G94" s="115">
        <f>G95</f>
        <v>0</v>
      </c>
      <c r="H94" s="115">
        <f>H95</f>
        <v>0</v>
      </c>
      <c r="I94" s="115">
        <f>I95</f>
        <v>0</v>
      </c>
    </row>
    <row r="95" spans="1:9" ht="31.5" hidden="1">
      <c r="A95" s="48" t="s">
        <v>21</v>
      </c>
      <c r="B95" s="76">
        <v>706</v>
      </c>
      <c r="C95" s="52" t="s">
        <v>284</v>
      </c>
      <c r="D95" s="52" t="s">
        <v>212</v>
      </c>
      <c r="E95" s="52"/>
      <c r="F95" s="114">
        <f>F96+F89</f>
        <v>0</v>
      </c>
      <c r="G95" s="115">
        <f>G96+G89</f>
        <v>0</v>
      </c>
      <c r="H95" s="115">
        <f>H96+H89</f>
        <v>0</v>
      </c>
      <c r="I95" s="115">
        <f>I96+I89</f>
        <v>0</v>
      </c>
    </row>
    <row r="96" spans="1:9" ht="31.5" hidden="1">
      <c r="A96" s="53" t="s">
        <v>217</v>
      </c>
      <c r="B96" s="76">
        <v>706</v>
      </c>
      <c r="C96" s="52" t="s">
        <v>284</v>
      </c>
      <c r="D96" s="52" t="s">
        <v>212</v>
      </c>
      <c r="E96" s="52" t="s">
        <v>216</v>
      </c>
      <c r="F96" s="114"/>
      <c r="G96" s="116"/>
      <c r="H96" s="116"/>
      <c r="I96" s="116"/>
    </row>
    <row r="97" spans="1:9" ht="60" customHeight="1" hidden="1">
      <c r="A97" s="53" t="s">
        <v>126</v>
      </c>
      <c r="B97" s="76">
        <v>706</v>
      </c>
      <c r="C97" s="52" t="s">
        <v>284</v>
      </c>
      <c r="D97" s="52" t="s">
        <v>96</v>
      </c>
      <c r="E97" s="52"/>
      <c r="F97" s="114">
        <f>F98</f>
        <v>0</v>
      </c>
      <c r="G97" s="115">
        <f aca="true" t="shared" si="6" ref="G97:I98">G98</f>
        <v>0</v>
      </c>
      <c r="H97" s="115">
        <f t="shared" si="6"/>
        <v>0</v>
      </c>
      <c r="I97" s="115">
        <f t="shared" si="6"/>
        <v>0</v>
      </c>
    </row>
    <row r="98" spans="1:9" ht="58.5" customHeight="1" hidden="1">
      <c r="A98" s="53" t="s">
        <v>627</v>
      </c>
      <c r="B98" s="76">
        <v>706</v>
      </c>
      <c r="C98" s="52" t="s">
        <v>284</v>
      </c>
      <c r="D98" s="51" t="s">
        <v>23</v>
      </c>
      <c r="E98" s="52"/>
      <c r="F98" s="114">
        <f>F99</f>
        <v>0</v>
      </c>
      <c r="G98" s="115">
        <f t="shared" si="6"/>
        <v>0</v>
      </c>
      <c r="H98" s="115">
        <f t="shared" si="6"/>
        <v>0</v>
      </c>
      <c r="I98" s="115">
        <f t="shared" si="6"/>
        <v>0</v>
      </c>
    </row>
    <row r="99" spans="1:9" ht="15.75" hidden="1">
      <c r="A99" s="31" t="s">
        <v>218</v>
      </c>
      <c r="B99" s="76">
        <v>706</v>
      </c>
      <c r="C99" s="52" t="s">
        <v>284</v>
      </c>
      <c r="D99" s="51" t="s">
        <v>23</v>
      </c>
      <c r="E99" s="52" t="s">
        <v>219</v>
      </c>
      <c r="F99" s="114"/>
      <c r="G99" s="116"/>
      <c r="H99" s="116"/>
      <c r="I99" s="116"/>
    </row>
    <row r="100" spans="1:9" s="79" customFormat="1" ht="15.75">
      <c r="A100" s="78" t="s">
        <v>78</v>
      </c>
      <c r="B100" s="76">
        <v>706</v>
      </c>
      <c r="C100" s="37" t="s">
        <v>76</v>
      </c>
      <c r="D100" s="37"/>
      <c r="E100" s="37"/>
      <c r="F100" s="119">
        <f>F131+F112+F101+F138</f>
        <v>16267.496</v>
      </c>
      <c r="G100" s="119">
        <f>G131+G112+G101+G138</f>
        <v>50</v>
      </c>
      <c r="H100" s="119">
        <f>H131+H112+H101+H138</f>
        <v>16217.496</v>
      </c>
      <c r="I100" s="119">
        <f>I131+I112+I101+I138</f>
        <v>0</v>
      </c>
    </row>
    <row r="101" spans="1:9" s="79" customFormat="1" ht="15.75">
      <c r="A101" s="31" t="s">
        <v>112</v>
      </c>
      <c r="B101" s="76">
        <v>706</v>
      </c>
      <c r="C101" s="37" t="s">
        <v>110</v>
      </c>
      <c r="D101" s="36"/>
      <c r="E101" s="37"/>
      <c r="F101" s="119">
        <f>F108+F102</f>
        <v>14324.196</v>
      </c>
      <c r="G101" s="119">
        <f>G108+G102</f>
        <v>0</v>
      </c>
      <c r="H101" s="119">
        <f>H108+H102</f>
        <v>14324.196</v>
      </c>
      <c r="I101" s="119">
        <f>I108+I102</f>
        <v>0</v>
      </c>
    </row>
    <row r="102" spans="1:9" s="79" customFormat="1" ht="47.25">
      <c r="A102" s="31" t="s">
        <v>325</v>
      </c>
      <c r="B102" s="76">
        <v>706</v>
      </c>
      <c r="C102" s="37" t="s">
        <v>110</v>
      </c>
      <c r="D102" s="36" t="s">
        <v>270</v>
      </c>
      <c r="E102" s="37"/>
      <c r="F102" s="119">
        <f>F103</f>
        <v>14324.196</v>
      </c>
      <c r="G102" s="119">
        <f>G103</f>
        <v>0</v>
      </c>
      <c r="H102" s="119">
        <f>H103</f>
        <v>14324.196</v>
      </c>
      <c r="I102" s="119">
        <f>I103</f>
        <v>0</v>
      </c>
    </row>
    <row r="103" spans="1:9" s="79" customFormat="1" ht="15.75">
      <c r="A103" s="31" t="s">
        <v>655</v>
      </c>
      <c r="B103" s="76">
        <v>706</v>
      </c>
      <c r="C103" s="37" t="s">
        <v>110</v>
      </c>
      <c r="D103" s="36" t="s">
        <v>649</v>
      </c>
      <c r="E103" s="37"/>
      <c r="F103" s="119">
        <f>F104+F106</f>
        <v>14324.196</v>
      </c>
      <c r="G103" s="119">
        <f>G104+G106</f>
        <v>0</v>
      </c>
      <c r="H103" s="119">
        <f>H104+H106</f>
        <v>14324.196</v>
      </c>
      <c r="I103" s="119">
        <f>I104+I106</f>
        <v>0</v>
      </c>
    </row>
    <row r="104" spans="1:9" s="79" customFormat="1" ht="78.75">
      <c r="A104" s="31" t="s">
        <v>656</v>
      </c>
      <c r="B104" s="76">
        <v>706</v>
      </c>
      <c r="C104" s="37" t="s">
        <v>110</v>
      </c>
      <c r="D104" s="36" t="s">
        <v>648</v>
      </c>
      <c r="E104" s="37"/>
      <c r="F104" s="119">
        <f>F105</f>
        <v>6187.35139</v>
      </c>
      <c r="G104" s="119">
        <f>G105</f>
        <v>0</v>
      </c>
      <c r="H104" s="119">
        <f>H105</f>
        <v>6187.35139</v>
      </c>
      <c r="I104" s="119">
        <f>I105</f>
        <v>0</v>
      </c>
    </row>
    <row r="105" spans="1:9" s="79" customFormat="1" ht="15.75">
      <c r="A105" s="31" t="s">
        <v>28</v>
      </c>
      <c r="B105" s="76">
        <v>706</v>
      </c>
      <c r="C105" s="37" t="s">
        <v>110</v>
      </c>
      <c r="D105" s="36" t="s">
        <v>648</v>
      </c>
      <c r="E105" s="37" t="s">
        <v>245</v>
      </c>
      <c r="F105" s="119">
        <f>5753.95423+433.39716</f>
        <v>6187.35139</v>
      </c>
      <c r="G105" s="120"/>
      <c r="H105" s="120">
        <f>5753.95423+433.39716</f>
        <v>6187.35139</v>
      </c>
      <c r="I105" s="120"/>
    </row>
    <row r="106" spans="1:9" s="79" customFormat="1" ht="47.25">
      <c r="A106" s="31" t="s">
        <v>657</v>
      </c>
      <c r="B106" s="76">
        <v>706</v>
      </c>
      <c r="C106" s="37" t="s">
        <v>110</v>
      </c>
      <c r="D106" s="36" t="s">
        <v>650</v>
      </c>
      <c r="E106" s="37"/>
      <c r="F106" s="119">
        <f>F107</f>
        <v>8136.84461</v>
      </c>
      <c r="G106" s="119">
        <f>G107</f>
        <v>0</v>
      </c>
      <c r="H106" s="119">
        <f>H107</f>
        <v>8136.84461</v>
      </c>
      <c r="I106" s="119">
        <f>I107</f>
        <v>0</v>
      </c>
    </row>
    <row r="107" spans="1:9" s="79" customFormat="1" ht="15.75">
      <c r="A107" s="31" t="s">
        <v>28</v>
      </c>
      <c r="B107" s="76">
        <v>706</v>
      </c>
      <c r="C107" s="37" t="s">
        <v>110</v>
      </c>
      <c r="D107" s="36" t="s">
        <v>650</v>
      </c>
      <c r="E107" s="37" t="s">
        <v>245</v>
      </c>
      <c r="F107" s="119">
        <f>872.80284+7264.04177</f>
        <v>8136.84461</v>
      </c>
      <c r="G107" s="120"/>
      <c r="H107" s="120">
        <f>872.80284+7264.04177</f>
        <v>8136.84461</v>
      </c>
      <c r="I107" s="120"/>
    </row>
    <row r="108" spans="1:9" s="79" customFormat="1" ht="47.25" hidden="1">
      <c r="A108" s="31" t="s">
        <v>8</v>
      </c>
      <c r="B108" s="76">
        <v>706</v>
      </c>
      <c r="C108" s="37" t="s">
        <v>110</v>
      </c>
      <c r="D108" s="36" t="s">
        <v>5</v>
      </c>
      <c r="E108" s="37"/>
      <c r="F108" s="119">
        <f>F109</f>
        <v>0</v>
      </c>
      <c r="G108" s="120">
        <f aca="true" t="shared" si="7" ref="G108:I110">G109</f>
        <v>0</v>
      </c>
      <c r="H108" s="120">
        <f t="shared" si="7"/>
        <v>0</v>
      </c>
      <c r="I108" s="120">
        <f t="shared" si="7"/>
        <v>0</v>
      </c>
    </row>
    <row r="109" spans="1:9" s="79" customFormat="1" ht="31.5" hidden="1">
      <c r="A109" s="31" t="s">
        <v>9</v>
      </c>
      <c r="B109" s="76">
        <v>706</v>
      </c>
      <c r="C109" s="37" t="s">
        <v>110</v>
      </c>
      <c r="D109" s="36" t="s">
        <v>10</v>
      </c>
      <c r="E109" s="37"/>
      <c r="F109" s="119">
        <f>F110</f>
        <v>0</v>
      </c>
      <c r="G109" s="120">
        <f t="shared" si="7"/>
        <v>0</v>
      </c>
      <c r="H109" s="120">
        <f t="shared" si="7"/>
        <v>0</v>
      </c>
      <c r="I109" s="120">
        <f t="shared" si="7"/>
        <v>0</v>
      </c>
    </row>
    <row r="110" spans="1:9" s="79" customFormat="1" ht="43.5" customHeight="1" hidden="1">
      <c r="A110" s="31" t="s">
        <v>113</v>
      </c>
      <c r="B110" s="76">
        <v>706</v>
      </c>
      <c r="C110" s="37" t="s">
        <v>110</v>
      </c>
      <c r="D110" s="36" t="s">
        <v>111</v>
      </c>
      <c r="E110" s="37"/>
      <c r="F110" s="119">
        <f>F111</f>
        <v>0</v>
      </c>
      <c r="G110" s="120">
        <f t="shared" si="7"/>
        <v>0</v>
      </c>
      <c r="H110" s="120">
        <f t="shared" si="7"/>
        <v>0</v>
      </c>
      <c r="I110" s="120">
        <f t="shared" si="7"/>
        <v>0</v>
      </c>
    </row>
    <row r="111" spans="1:9" s="79" customFormat="1" ht="31.5" hidden="1">
      <c r="A111" s="31" t="s">
        <v>233</v>
      </c>
      <c r="B111" s="76">
        <v>706</v>
      </c>
      <c r="C111" s="37" t="s">
        <v>110</v>
      </c>
      <c r="D111" s="36" t="s">
        <v>111</v>
      </c>
      <c r="E111" s="37" t="s">
        <v>234</v>
      </c>
      <c r="F111" s="119"/>
      <c r="G111" s="122"/>
      <c r="H111" s="122"/>
      <c r="I111" s="122"/>
    </row>
    <row r="112" spans="1:9" s="1" customFormat="1" ht="25.5" customHeight="1">
      <c r="A112" s="31" t="s">
        <v>79</v>
      </c>
      <c r="B112" s="76">
        <v>706</v>
      </c>
      <c r="C112" s="20" t="s">
        <v>77</v>
      </c>
      <c r="D112" s="7"/>
      <c r="E112" s="20"/>
      <c r="F112" s="114">
        <f>F120+F113</f>
        <v>4038</v>
      </c>
      <c r="G112" s="114">
        <f>G120+G113</f>
        <v>0</v>
      </c>
      <c r="H112" s="114">
        <f>H120+H113</f>
        <v>4038</v>
      </c>
      <c r="I112" s="114">
        <f>I120+I113</f>
        <v>0</v>
      </c>
    </row>
    <row r="113" spans="1:9" s="96" customFormat="1" ht="47.25">
      <c r="A113" s="31" t="s">
        <v>325</v>
      </c>
      <c r="B113" s="76">
        <v>706</v>
      </c>
      <c r="C113" s="20" t="s">
        <v>77</v>
      </c>
      <c r="D113" s="7" t="s">
        <v>270</v>
      </c>
      <c r="E113" s="20"/>
      <c r="F113" s="114">
        <f>F114</f>
        <v>4038</v>
      </c>
      <c r="G113" s="114">
        <f>G114</f>
        <v>0</v>
      </c>
      <c r="H113" s="114">
        <f>H114</f>
        <v>4038</v>
      </c>
      <c r="I113" s="114">
        <f>I114</f>
        <v>0</v>
      </c>
    </row>
    <row r="114" spans="1:9" s="96" customFormat="1" ht="25.5" customHeight="1">
      <c r="A114" s="31" t="s">
        <v>327</v>
      </c>
      <c r="B114" s="76">
        <v>706</v>
      </c>
      <c r="C114" s="20" t="s">
        <v>77</v>
      </c>
      <c r="D114" s="7" t="s">
        <v>2</v>
      </c>
      <c r="E114" s="20"/>
      <c r="F114" s="114">
        <f>F117+F115</f>
        <v>4038</v>
      </c>
      <c r="G114" s="114">
        <f>G117+G115</f>
        <v>0</v>
      </c>
      <c r="H114" s="114">
        <f>H117+H115</f>
        <v>4038</v>
      </c>
      <c r="I114" s="114">
        <f>I117+I115</f>
        <v>0</v>
      </c>
    </row>
    <row r="115" spans="1:9" s="96" customFormat="1" ht="31.5" hidden="1">
      <c r="A115" s="31" t="s">
        <v>361</v>
      </c>
      <c r="B115" s="76">
        <v>706</v>
      </c>
      <c r="C115" s="20" t="s">
        <v>77</v>
      </c>
      <c r="D115" s="7" t="s">
        <v>360</v>
      </c>
      <c r="E115" s="20"/>
      <c r="F115" s="114">
        <f>F116</f>
        <v>0</v>
      </c>
      <c r="G115" s="114">
        <f>G116</f>
        <v>0</v>
      </c>
      <c r="H115" s="114">
        <f>H116</f>
        <v>0</v>
      </c>
      <c r="I115" s="114">
        <f>I116</f>
        <v>0</v>
      </c>
    </row>
    <row r="116" spans="1:9" s="96" customFormat="1" ht="31.5" hidden="1">
      <c r="A116" s="31" t="s">
        <v>354</v>
      </c>
      <c r="B116" s="76">
        <v>706</v>
      </c>
      <c r="C116" s="20" t="s">
        <v>77</v>
      </c>
      <c r="D116" s="7" t="s">
        <v>360</v>
      </c>
      <c r="E116" s="20" t="s">
        <v>271</v>
      </c>
      <c r="F116" s="114"/>
      <c r="G116" s="114"/>
      <c r="H116" s="114"/>
      <c r="I116" s="114"/>
    </row>
    <row r="117" spans="1:9" s="96" customFormat="1" ht="78.75">
      <c r="A117" s="31" t="s">
        <v>359</v>
      </c>
      <c r="B117" s="76">
        <v>706</v>
      </c>
      <c r="C117" s="20" t="s">
        <v>77</v>
      </c>
      <c r="D117" s="7" t="s">
        <v>358</v>
      </c>
      <c r="E117" s="20"/>
      <c r="F117" s="114">
        <f>F118</f>
        <v>4038</v>
      </c>
      <c r="G117" s="114">
        <f>G118</f>
        <v>0</v>
      </c>
      <c r="H117" s="114">
        <f>H118</f>
        <v>4038</v>
      </c>
      <c r="I117" s="114">
        <f>I118</f>
        <v>0</v>
      </c>
    </row>
    <row r="118" spans="1:9" s="96" customFormat="1" ht="15.75">
      <c r="A118" s="31" t="s">
        <v>218</v>
      </c>
      <c r="B118" s="76">
        <v>706</v>
      </c>
      <c r="C118" s="20" t="s">
        <v>77</v>
      </c>
      <c r="D118" s="7" t="s">
        <v>358</v>
      </c>
      <c r="E118" s="20" t="s">
        <v>219</v>
      </c>
      <c r="F118" s="114">
        <v>4038</v>
      </c>
      <c r="G118" s="115"/>
      <c r="H118" s="115">
        <v>4038</v>
      </c>
      <c r="I118" s="115"/>
    </row>
    <row r="119" spans="1:9" s="79" customFormat="1" ht="57" customHeight="1" hidden="1">
      <c r="A119" s="31" t="s">
        <v>8</v>
      </c>
      <c r="B119" s="76">
        <v>706</v>
      </c>
      <c r="C119" s="20" t="s">
        <v>77</v>
      </c>
      <c r="D119" s="51" t="s">
        <v>5</v>
      </c>
      <c r="E119" s="52"/>
      <c r="F119" s="114">
        <f>F120</f>
        <v>0</v>
      </c>
      <c r="G119" s="115">
        <f aca="true" t="shared" si="8" ref="G119:I121">G120</f>
        <v>0</v>
      </c>
      <c r="H119" s="115">
        <f t="shared" si="8"/>
        <v>0</v>
      </c>
      <c r="I119" s="115">
        <f t="shared" si="8"/>
        <v>0</v>
      </c>
    </row>
    <row r="120" spans="1:9" s="79" customFormat="1" ht="15.75" hidden="1">
      <c r="A120" s="31" t="s">
        <v>7</v>
      </c>
      <c r="B120" s="76">
        <v>706</v>
      </c>
      <c r="C120" s="20" t="s">
        <v>77</v>
      </c>
      <c r="D120" s="7" t="s">
        <v>6</v>
      </c>
      <c r="E120" s="52"/>
      <c r="F120" s="114">
        <f>F121+F123+F125+F127+F129</f>
        <v>0</v>
      </c>
      <c r="G120" s="114">
        <f>G121+G123+G125+G127+G129</f>
        <v>0</v>
      </c>
      <c r="H120" s="114">
        <f>H121+H123+H125+H127+H129</f>
        <v>0</v>
      </c>
      <c r="I120" s="114">
        <f>I121+I123+I125+I127+I129</f>
        <v>0</v>
      </c>
    </row>
    <row r="121" spans="1:9" s="79" customFormat="1" ht="38.25" customHeight="1" hidden="1">
      <c r="A121" s="53" t="s">
        <v>199</v>
      </c>
      <c r="B121" s="76">
        <v>706</v>
      </c>
      <c r="C121" s="20" t="s">
        <v>77</v>
      </c>
      <c r="D121" s="51" t="s">
        <v>24</v>
      </c>
      <c r="E121" s="52"/>
      <c r="F121" s="114">
        <f>F122</f>
        <v>0</v>
      </c>
      <c r="G121" s="115">
        <f t="shared" si="8"/>
        <v>0</v>
      </c>
      <c r="H121" s="115">
        <f t="shared" si="8"/>
        <v>0</v>
      </c>
      <c r="I121" s="115">
        <f t="shared" si="8"/>
        <v>0</v>
      </c>
    </row>
    <row r="122" spans="1:9" s="79" customFormat="1" ht="31.5" hidden="1">
      <c r="A122" s="53" t="s">
        <v>272</v>
      </c>
      <c r="B122" s="76">
        <v>706</v>
      </c>
      <c r="C122" s="20" t="s">
        <v>77</v>
      </c>
      <c r="D122" s="51" t="s">
        <v>24</v>
      </c>
      <c r="E122" s="52" t="s">
        <v>271</v>
      </c>
      <c r="F122" s="107"/>
      <c r="G122" s="122"/>
      <c r="H122" s="122"/>
      <c r="I122" s="122"/>
    </row>
    <row r="123" spans="1:9" s="79" customFormat="1" ht="15.75" hidden="1">
      <c r="A123" s="53" t="s">
        <v>350</v>
      </c>
      <c r="B123" s="76">
        <v>706</v>
      </c>
      <c r="C123" s="20" t="s">
        <v>77</v>
      </c>
      <c r="D123" s="51" t="s">
        <v>346</v>
      </c>
      <c r="E123" s="52"/>
      <c r="F123" s="107">
        <f>F124</f>
        <v>0</v>
      </c>
      <c r="G123" s="107">
        <f>G124</f>
        <v>0</v>
      </c>
      <c r="H123" s="107">
        <f>H124</f>
        <v>0</v>
      </c>
      <c r="I123" s="107">
        <f>I124</f>
        <v>0</v>
      </c>
    </row>
    <row r="124" spans="1:9" s="79" customFormat="1" ht="31.5" hidden="1">
      <c r="A124" s="53" t="s">
        <v>272</v>
      </c>
      <c r="B124" s="76">
        <v>706</v>
      </c>
      <c r="C124" s="20" t="s">
        <v>77</v>
      </c>
      <c r="D124" s="51" t="s">
        <v>346</v>
      </c>
      <c r="E124" s="52" t="s">
        <v>271</v>
      </c>
      <c r="F124" s="107"/>
      <c r="G124" s="122"/>
      <c r="H124" s="122"/>
      <c r="I124" s="122"/>
    </row>
    <row r="125" spans="1:9" s="79" customFormat="1" ht="15.75" hidden="1">
      <c r="A125" s="53" t="s">
        <v>348</v>
      </c>
      <c r="B125" s="76">
        <v>706</v>
      </c>
      <c r="C125" s="20" t="s">
        <v>77</v>
      </c>
      <c r="D125" s="51" t="s">
        <v>344</v>
      </c>
      <c r="E125" s="52"/>
      <c r="F125" s="107">
        <f>F126</f>
        <v>0</v>
      </c>
      <c r="G125" s="107">
        <f>G126</f>
        <v>0</v>
      </c>
      <c r="H125" s="107">
        <f>H126</f>
        <v>0</v>
      </c>
      <c r="I125" s="107">
        <f>I126</f>
        <v>0</v>
      </c>
    </row>
    <row r="126" spans="1:9" s="79" customFormat="1" ht="31.5" hidden="1">
      <c r="A126" s="53" t="s">
        <v>272</v>
      </c>
      <c r="B126" s="76">
        <v>706</v>
      </c>
      <c r="C126" s="20" t="s">
        <v>77</v>
      </c>
      <c r="D126" s="51" t="s">
        <v>344</v>
      </c>
      <c r="E126" s="52" t="s">
        <v>271</v>
      </c>
      <c r="F126" s="107"/>
      <c r="G126" s="122"/>
      <c r="H126" s="122"/>
      <c r="I126" s="122"/>
    </row>
    <row r="127" spans="1:9" s="79" customFormat="1" ht="47.25" hidden="1">
      <c r="A127" s="53" t="s">
        <v>355</v>
      </c>
      <c r="B127" s="76">
        <v>706</v>
      </c>
      <c r="C127" s="20" t="s">
        <v>77</v>
      </c>
      <c r="D127" s="51" t="s">
        <v>345</v>
      </c>
      <c r="E127" s="52"/>
      <c r="F127" s="107">
        <f>F128</f>
        <v>0</v>
      </c>
      <c r="G127" s="107">
        <f>G128</f>
        <v>0</v>
      </c>
      <c r="H127" s="107">
        <f>H128</f>
        <v>0</v>
      </c>
      <c r="I127" s="107">
        <f>I128</f>
        <v>0</v>
      </c>
    </row>
    <row r="128" spans="1:9" s="79" customFormat="1" ht="31.5" hidden="1">
      <c r="A128" s="53" t="s">
        <v>272</v>
      </c>
      <c r="B128" s="76">
        <v>706</v>
      </c>
      <c r="C128" s="20" t="s">
        <v>77</v>
      </c>
      <c r="D128" s="51" t="s">
        <v>345</v>
      </c>
      <c r="E128" s="52" t="s">
        <v>271</v>
      </c>
      <c r="F128" s="107"/>
      <c r="G128" s="122"/>
      <c r="H128" s="122"/>
      <c r="I128" s="122"/>
    </row>
    <row r="129" spans="1:9" s="79" customFormat="1" ht="15.75" hidden="1">
      <c r="A129" s="53" t="s">
        <v>356</v>
      </c>
      <c r="B129" s="76">
        <v>706</v>
      </c>
      <c r="C129" s="20" t="s">
        <v>77</v>
      </c>
      <c r="D129" s="51" t="s">
        <v>347</v>
      </c>
      <c r="E129" s="52"/>
      <c r="F129" s="107">
        <f>F130</f>
        <v>0</v>
      </c>
      <c r="G129" s="107">
        <f>G130</f>
        <v>0</v>
      </c>
      <c r="H129" s="107">
        <f>H130</f>
        <v>0</v>
      </c>
      <c r="I129" s="107">
        <f>I130</f>
        <v>0</v>
      </c>
    </row>
    <row r="130" spans="1:9" s="79" customFormat="1" ht="31.5" hidden="1">
      <c r="A130" s="53" t="s">
        <v>272</v>
      </c>
      <c r="B130" s="76">
        <v>706</v>
      </c>
      <c r="C130" s="20" t="s">
        <v>77</v>
      </c>
      <c r="D130" s="51" t="s">
        <v>347</v>
      </c>
      <c r="E130" s="52" t="s">
        <v>271</v>
      </c>
      <c r="F130" s="107"/>
      <c r="G130" s="122"/>
      <c r="H130" s="122"/>
      <c r="I130" s="122"/>
    </row>
    <row r="131" spans="1:9" ht="15.75">
      <c r="A131" s="53" t="s">
        <v>98</v>
      </c>
      <c r="B131" s="76">
        <v>706</v>
      </c>
      <c r="C131" s="52" t="s">
        <v>97</v>
      </c>
      <c r="D131" s="52"/>
      <c r="E131" s="52"/>
      <c r="F131" s="114">
        <f>F132</f>
        <v>-2165</v>
      </c>
      <c r="G131" s="115">
        <f aca="true" t="shared" si="9" ref="G131:I132">G132</f>
        <v>0</v>
      </c>
      <c r="H131" s="115">
        <f t="shared" si="9"/>
        <v>-2165</v>
      </c>
      <c r="I131" s="115">
        <f t="shared" si="9"/>
        <v>0</v>
      </c>
    </row>
    <row r="132" spans="1:9" ht="47.25">
      <c r="A132" s="31" t="s">
        <v>135</v>
      </c>
      <c r="B132" s="76">
        <v>706</v>
      </c>
      <c r="C132" s="51" t="s">
        <v>97</v>
      </c>
      <c r="D132" s="52" t="s">
        <v>270</v>
      </c>
      <c r="E132" s="52"/>
      <c r="F132" s="114">
        <f>F133</f>
        <v>-2165</v>
      </c>
      <c r="G132" s="115">
        <f t="shared" si="9"/>
        <v>0</v>
      </c>
      <c r="H132" s="115">
        <f t="shared" si="9"/>
        <v>-2165</v>
      </c>
      <c r="I132" s="115">
        <f t="shared" si="9"/>
        <v>0</v>
      </c>
    </row>
    <row r="133" spans="1:9" ht="15.75">
      <c r="A133" s="31" t="s">
        <v>136</v>
      </c>
      <c r="B133" s="76">
        <v>706</v>
      </c>
      <c r="C133" s="51" t="s">
        <v>97</v>
      </c>
      <c r="D133" s="52" t="s">
        <v>2</v>
      </c>
      <c r="E133" s="52"/>
      <c r="F133" s="114">
        <f>F134+F136</f>
        <v>-2165</v>
      </c>
      <c r="G133" s="115">
        <f>G134+G136</f>
        <v>0</v>
      </c>
      <c r="H133" s="115">
        <f>H134+H136</f>
        <v>-2165</v>
      </c>
      <c r="I133" s="115">
        <f>I134+I136</f>
        <v>0</v>
      </c>
    </row>
    <row r="134" spans="1:9" ht="15.75" hidden="1">
      <c r="A134" s="53" t="s">
        <v>119</v>
      </c>
      <c r="B134" s="76">
        <v>706</v>
      </c>
      <c r="C134" s="51" t="s">
        <v>97</v>
      </c>
      <c r="D134" s="52" t="s">
        <v>3</v>
      </c>
      <c r="E134" s="52"/>
      <c r="F134" s="114">
        <f>F135</f>
        <v>0</v>
      </c>
      <c r="G134" s="115">
        <f>G135</f>
        <v>0</v>
      </c>
      <c r="H134" s="115">
        <f>H135</f>
        <v>0</v>
      </c>
      <c r="I134" s="115">
        <f>I135</f>
        <v>0</v>
      </c>
    </row>
    <row r="135" spans="1:9" ht="31.5" hidden="1">
      <c r="A135" s="53" t="s">
        <v>217</v>
      </c>
      <c r="B135" s="76">
        <v>706</v>
      </c>
      <c r="C135" s="51" t="s">
        <v>97</v>
      </c>
      <c r="D135" s="52" t="s">
        <v>3</v>
      </c>
      <c r="E135" s="52" t="s">
        <v>216</v>
      </c>
      <c r="F135" s="114"/>
      <c r="G135" s="116"/>
      <c r="H135" s="116"/>
      <c r="I135" s="116"/>
    </row>
    <row r="136" spans="1:9" ht="47.25">
      <c r="A136" s="53" t="s">
        <v>291</v>
      </c>
      <c r="B136" s="76">
        <v>706</v>
      </c>
      <c r="C136" s="51" t="s">
        <v>97</v>
      </c>
      <c r="D136" s="52" t="s">
        <v>290</v>
      </c>
      <c r="E136" s="52"/>
      <c r="F136" s="114">
        <f>F137</f>
        <v>-2165</v>
      </c>
      <c r="G136" s="115">
        <f>G137</f>
        <v>0</v>
      </c>
      <c r="H136" s="115">
        <f>H137</f>
        <v>-2165</v>
      </c>
      <c r="I136" s="115">
        <f>I137</f>
        <v>0</v>
      </c>
    </row>
    <row r="137" spans="1:9" ht="15.75">
      <c r="A137" s="53" t="s">
        <v>28</v>
      </c>
      <c r="B137" s="76">
        <v>706</v>
      </c>
      <c r="C137" s="51" t="s">
        <v>97</v>
      </c>
      <c r="D137" s="52" t="s">
        <v>290</v>
      </c>
      <c r="E137" s="52" t="s">
        <v>245</v>
      </c>
      <c r="F137" s="114">
        <v>-2165</v>
      </c>
      <c r="G137" s="116"/>
      <c r="H137" s="116">
        <v>-2165</v>
      </c>
      <c r="I137" s="116"/>
    </row>
    <row r="138" spans="1:9" ht="15.75">
      <c r="A138" s="53" t="s">
        <v>731</v>
      </c>
      <c r="B138" s="76">
        <v>706</v>
      </c>
      <c r="C138" s="51" t="s">
        <v>729</v>
      </c>
      <c r="D138" s="52"/>
      <c r="E138" s="52"/>
      <c r="F138" s="114">
        <f>F139</f>
        <v>70.3</v>
      </c>
      <c r="G138" s="114">
        <f aca="true" t="shared" si="10" ref="G138:I141">G139</f>
        <v>50</v>
      </c>
      <c r="H138" s="114">
        <f t="shared" si="10"/>
        <v>20.3</v>
      </c>
      <c r="I138" s="114">
        <f t="shared" si="10"/>
        <v>0</v>
      </c>
    </row>
    <row r="139" spans="1:9" ht="47.25">
      <c r="A139" s="53" t="s">
        <v>325</v>
      </c>
      <c r="B139" s="76">
        <v>706</v>
      </c>
      <c r="C139" s="51" t="s">
        <v>729</v>
      </c>
      <c r="D139" s="52" t="s">
        <v>270</v>
      </c>
      <c r="E139" s="52"/>
      <c r="F139" s="114">
        <f>F140</f>
        <v>70.3</v>
      </c>
      <c r="G139" s="114">
        <f t="shared" si="10"/>
        <v>50</v>
      </c>
      <c r="H139" s="114">
        <f t="shared" si="10"/>
        <v>20.3</v>
      </c>
      <c r="I139" s="114">
        <f t="shared" si="10"/>
        <v>0</v>
      </c>
    </row>
    <row r="140" spans="1:9" ht="15.75">
      <c r="A140" s="53" t="s">
        <v>327</v>
      </c>
      <c r="B140" s="76">
        <v>706</v>
      </c>
      <c r="C140" s="51" t="s">
        <v>729</v>
      </c>
      <c r="D140" s="52" t="s">
        <v>2</v>
      </c>
      <c r="E140" s="52"/>
      <c r="F140" s="114">
        <f>F141</f>
        <v>70.3</v>
      </c>
      <c r="G140" s="114">
        <f t="shared" si="10"/>
        <v>50</v>
      </c>
      <c r="H140" s="114">
        <f t="shared" si="10"/>
        <v>20.3</v>
      </c>
      <c r="I140" s="114">
        <f t="shared" si="10"/>
        <v>0</v>
      </c>
    </row>
    <row r="141" spans="1:9" ht="94.5">
      <c r="A141" s="53" t="s">
        <v>732</v>
      </c>
      <c r="B141" s="76">
        <v>706</v>
      </c>
      <c r="C141" s="51" t="s">
        <v>729</v>
      </c>
      <c r="D141" s="52" t="s">
        <v>730</v>
      </c>
      <c r="E141" s="52"/>
      <c r="F141" s="114">
        <f>F142</f>
        <v>70.3</v>
      </c>
      <c r="G141" s="114">
        <f t="shared" si="10"/>
        <v>50</v>
      </c>
      <c r="H141" s="114">
        <f t="shared" si="10"/>
        <v>20.3</v>
      </c>
      <c r="I141" s="114">
        <f t="shared" si="10"/>
        <v>0</v>
      </c>
    </row>
    <row r="142" spans="1:9" ht="15.75">
      <c r="A142" s="53" t="s">
        <v>218</v>
      </c>
      <c r="B142" s="76">
        <v>706</v>
      </c>
      <c r="C142" s="51" t="s">
        <v>729</v>
      </c>
      <c r="D142" s="52" t="s">
        <v>730</v>
      </c>
      <c r="E142" s="52" t="s">
        <v>219</v>
      </c>
      <c r="F142" s="114">
        <f>20.3+50</f>
        <v>70.3</v>
      </c>
      <c r="G142" s="116">
        <v>50</v>
      </c>
      <c r="H142" s="116">
        <v>20.3</v>
      </c>
      <c r="I142" s="116"/>
    </row>
    <row r="143" spans="1:9" s="77" customFormat="1" ht="15.75" hidden="1">
      <c r="A143" s="75" t="s">
        <v>43</v>
      </c>
      <c r="B143" s="76">
        <v>706</v>
      </c>
      <c r="C143" s="58" t="s">
        <v>186</v>
      </c>
      <c r="D143" s="58"/>
      <c r="E143" s="58"/>
      <c r="F143" s="112">
        <f>F149+F144+F164</f>
        <v>0</v>
      </c>
      <c r="G143" s="113">
        <f>G149+G144+G164</f>
        <v>0</v>
      </c>
      <c r="H143" s="113">
        <f>H149+H144+H164</f>
        <v>0</v>
      </c>
      <c r="I143" s="113">
        <f>I149+I144+I164</f>
        <v>0</v>
      </c>
    </row>
    <row r="144" spans="1:9" s="77" customFormat="1" ht="27.75" customHeight="1" hidden="1">
      <c r="A144" s="31" t="s">
        <v>164</v>
      </c>
      <c r="B144" s="76">
        <v>706</v>
      </c>
      <c r="C144" s="20" t="s">
        <v>163</v>
      </c>
      <c r="D144" s="58"/>
      <c r="E144" s="58"/>
      <c r="F144" s="107">
        <f>F148</f>
        <v>0</v>
      </c>
      <c r="G144" s="101">
        <f>G148</f>
        <v>0</v>
      </c>
      <c r="H144" s="101">
        <f>H148</f>
        <v>0</v>
      </c>
      <c r="I144" s="101">
        <f>I148</f>
        <v>0</v>
      </c>
    </row>
    <row r="145" spans="1:9" s="77" customFormat="1" ht="31.5" hidden="1">
      <c r="A145" s="53" t="s">
        <v>64</v>
      </c>
      <c r="B145" s="76">
        <v>706</v>
      </c>
      <c r="C145" s="20" t="s">
        <v>163</v>
      </c>
      <c r="D145" s="20" t="s">
        <v>255</v>
      </c>
      <c r="E145" s="58"/>
      <c r="F145" s="114">
        <f>F147</f>
        <v>0</v>
      </c>
      <c r="G145" s="115">
        <f>G147</f>
        <v>0</v>
      </c>
      <c r="H145" s="115">
        <f>H147</f>
        <v>0</v>
      </c>
      <c r="I145" s="115">
        <f>I147</f>
        <v>0</v>
      </c>
    </row>
    <row r="146" spans="1:9" s="77" customFormat="1" ht="32.25" customHeight="1" hidden="1">
      <c r="A146" s="31" t="s">
        <v>146</v>
      </c>
      <c r="B146" s="76">
        <v>706</v>
      </c>
      <c r="C146" s="7" t="s">
        <v>163</v>
      </c>
      <c r="D146" s="20" t="s">
        <v>0</v>
      </c>
      <c r="E146" s="58"/>
      <c r="F146" s="114">
        <f>F145</f>
        <v>0</v>
      </c>
      <c r="G146" s="115">
        <f>G145</f>
        <v>0</v>
      </c>
      <c r="H146" s="115">
        <f>H145</f>
        <v>0</v>
      </c>
      <c r="I146" s="115">
        <f>I145</f>
        <v>0</v>
      </c>
    </row>
    <row r="147" spans="1:9" s="77" customFormat="1" ht="15.75" hidden="1">
      <c r="A147" s="31" t="s">
        <v>152</v>
      </c>
      <c r="B147" s="76">
        <v>706</v>
      </c>
      <c r="C147" s="20" t="s">
        <v>163</v>
      </c>
      <c r="D147" s="7" t="s">
        <v>25</v>
      </c>
      <c r="E147" s="58"/>
      <c r="F147" s="114">
        <f>F148</f>
        <v>0</v>
      </c>
      <c r="G147" s="115">
        <f>G148</f>
        <v>0</v>
      </c>
      <c r="H147" s="115">
        <f>H148</f>
        <v>0</v>
      </c>
      <c r="I147" s="115">
        <f>I148</f>
        <v>0</v>
      </c>
    </row>
    <row r="148" spans="1:9" s="77" customFormat="1" ht="15.75" hidden="1">
      <c r="A148" s="53" t="s">
        <v>250</v>
      </c>
      <c r="B148" s="76">
        <v>706</v>
      </c>
      <c r="C148" s="20" t="s">
        <v>163</v>
      </c>
      <c r="D148" s="7" t="s">
        <v>25</v>
      </c>
      <c r="E148" s="20" t="s">
        <v>249</v>
      </c>
      <c r="F148" s="114"/>
      <c r="G148" s="121"/>
      <c r="H148" s="121"/>
      <c r="I148" s="121"/>
    </row>
    <row r="149" spans="1:9" ht="15.75" hidden="1">
      <c r="A149" s="53" t="s">
        <v>189</v>
      </c>
      <c r="B149" s="76">
        <v>706</v>
      </c>
      <c r="C149" s="52" t="s">
        <v>190</v>
      </c>
      <c r="D149" s="52"/>
      <c r="E149" s="52"/>
      <c r="F149" s="114">
        <f>F151+F153</f>
        <v>0</v>
      </c>
      <c r="G149" s="115">
        <f>G151+G153</f>
        <v>0</v>
      </c>
      <c r="H149" s="115">
        <f>H151+H153</f>
        <v>0</v>
      </c>
      <c r="I149" s="115">
        <f>I151+I153</f>
        <v>0</v>
      </c>
    </row>
    <row r="150" spans="1:9" ht="47.25" hidden="1">
      <c r="A150" s="53" t="s">
        <v>63</v>
      </c>
      <c r="B150" s="76">
        <v>706</v>
      </c>
      <c r="C150" s="52" t="s">
        <v>190</v>
      </c>
      <c r="D150" s="52" t="s">
        <v>244</v>
      </c>
      <c r="E150" s="52"/>
      <c r="F150" s="114">
        <f>F151</f>
        <v>0</v>
      </c>
      <c r="G150" s="115">
        <f aca="true" t="shared" si="11" ref="G150:I151">G151</f>
        <v>0</v>
      </c>
      <c r="H150" s="115">
        <f t="shared" si="11"/>
        <v>0</v>
      </c>
      <c r="I150" s="115">
        <f t="shared" si="11"/>
        <v>0</v>
      </c>
    </row>
    <row r="151" spans="1:9" ht="24" customHeight="1" hidden="1">
      <c r="A151" s="53" t="s">
        <v>200</v>
      </c>
      <c r="B151" s="76">
        <v>706</v>
      </c>
      <c r="C151" s="52" t="s">
        <v>190</v>
      </c>
      <c r="D151" s="51" t="s">
        <v>26</v>
      </c>
      <c r="E151" s="52"/>
      <c r="F151" s="114">
        <f>F152</f>
        <v>0</v>
      </c>
      <c r="G151" s="115">
        <f t="shared" si="11"/>
        <v>0</v>
      </c>
      <c r="H151" s="115">
        <f t="shared" si="11"/>
        <v>0</v>
      </c>
      <c r="I151" s="115">
        <f t="shared" si="11"/>
        <v>0</v>
      </c>
    </row>
    <row r="152" spans="1:9" ht="31.5" hidden="1">
      <c r="A152" s="53" t="s">
        <v>233</v>
      </c>
      <c r="B152" s="76">
        <v>706</v>
      </c>
      <c r="C152" s="52" t="s">
        <v>190</v>
      </c>
      <c r="D152" s="51" t="s">
        <v>26</v>
      </c>
      <c r="E152" s="52" t="s">
        <v>234</v>
      </c>
      <c r="F152" s="114"/>
      <c r="G152" s="116"/>
      <c r="H152" s="116"/>
      <c r="I152" s="116"/>
    </row>
    <row r="153" spans="1:9" ht="31.5" hidden="1">
      <c r="A153" s="53" t="s">
        <v>64</v>
      </c>
      <c r="B153" s="76">
        <v>706</v>
      </c>
      <c r="C153" s="52" t="s">
        <v>190</v>
      </c>
      <c r="D153" s="52" t="s">
        <v>255</v>
      </c>
      <c r="E153" s="52"/>
      <c r="F153" s="114">
        <f>F155+F157</f>
        <v>0</v>
      </c>
      <c r="G153" s="115">
        <f>G155+G157</f>
        <v>0</v>
      </c>
      <c r="H153" s="115">
        <f>H155+H157</f>
        <v>0</v>
      </c>
      <c r="I153" s="115">
        <f>I155+I157</f>
        <v>0</v>
      </c>
    </row>
    <row r="154" spans="1:9" ht="15.75" hidden="1">
      <c r="A154" s="31" t="s">
        <v>146</v>
      </c>
      <c r="B154" s="76">
        <v>706</v>
      </c>
      <c r="C154" s="52" t="s">
        <v>190</v>
      </c>
      <c r="D154" s="52" t="s">
        <v>0</v>
      </c>
      <c r="E154" s="52"/>
      <c r="F154" s="114">
        <f>F153</f>
        <v>0</v>
      </c>
      <c r="G154" s="115">
        <f>G153</f>
        <v>0</v>
      </c>
      <c r="H154" s="115">
        <f>H153</f>
        <v>0</v>
      </c>
      <c r="I154" s="115">
        <f>I153</f>
        <v>0</v>
      </c>
    </row>
    <row r="155" spans="1:9" ht="47.25" hidden="1">
      <c r="A155" s="53" t="s">
        <v>202</v>
      </c>
      <c r="B155" s="76">
        <v>706</v>
      </c>
      <c r="C155" s="52" t="s">
        <v>190</v>
      </c>
      <c r="D155" s="52" t="s">
        <v>232</v>
      </c>
      <c r="E155" s="52"/>
      <c r="F155" s="114">
        <f>F156</f>
        <v>0</v>
      </c>
      <c r="G155" s="115">
        <f>G156</f>
        <v>0</v>
      </c>
      <c r="H155" s="115">
        <f>H156</f>
        <v>0</v>
      </c>
      <c r="I155" s="115">
        <f>I156</f>
        <v>0</v>
      </c>
    </row>
    <row r="156" spans="1:9" ht="15.75" hidden="1">
      <c r="A156" s="53" t="s">
        <v>250</v>
      </c>
      <c r="B156" s="76">
        <v>706</v>
      </c>
      <c r="C156" s="52" t="s">
        <v>190</v>
      </c>
      <c r="D156" s="52" t="s">
        <v>232</v>
      </c>
      <c r="E156" s="52" t="s">
        <v>249</v>
      </c>
      <c r="F156" s="114"/>
      <c r="G156" s="116"/>
      <c r="H156" s="116"/>
      <c r="I156" s="116"/>
    </row>
    <row r="157" spans="1:9" ht="31.5" hidden="1">
      <c r="A157" s="31" t="s">
        <v>138</v>
      </c>
      <c r="B157" s="76">
        <v>706</v>
      </c>
      <c r="C157" s="52" t="s">
        <v>190</v>
      </c>
      <c r="D157" s="52" t="s">
        <v>259</v>
      </c>
      <c r="E157" s="52"/>
      <c r="F157" s="114">
        <f>F159+F162</f>
        <v>0</v>
      </c>
      <c r="G157" s="115">
        <f>G159+G162</f>
        <v>0</v>
      </c>
      <c r="H157" s="115">
        <f>H159+H162</f>
        <v>0</v>
      </c>
      <c r="I157" s="115">
        <f>I159+I162</f>
        <v>0</v>
      </c>
    </row>
    <row r="158" spans="1:9" ht="31.5" hidden="1">
      <c r="A158" s="31" t="s">
        <v>139</v>
      </c>
      <c r="B158" s="76">
        <v>706</v>
      </c>
      <c r="C158" s="52" t="s">
        <v>190</v>
      </c>
      <c r="D158" s="52" t="s">
        <v>4</v>
      </c>
      <c r="E158" s="52"/>
      <c r="F158" s="114">
        <f>F157</f>
        <v>0</v>
      </c>
      <c r="G158" s="115">
        <f>G157</f>
        <v>0</v>
      </c>
      <c r="H158" s="115">
        <f>H157</f>
        <v>0</v>
      </c>
      <c r="I158" s="115">
        <f>I157</f>
        <v>0</v>
      </c>
    </row>
    <row r="159" spans="1:9" ht="31.5" hidden="1">
      <c r="A159" s="53" t="s">
        <v>309</v>
      </c>
      <c r="B159" s="76">
        <v>706</v>
      </c>
      <c r="C159" s="52" t="s">
        <v>190</v>
      </c>
      <c r="D159" s="52" t="s">
        <v>308</v>
      </c>
      <c r="E159" s="52"/>
      <c r="F159" s="114">
        <f>F160</f>
        <v>0</v>
      </c>
      <c r="G159" s="115">
        <f>G160</f>
        <v>0</v>
      </c>
      <c r="H159" s="115">
        <f>H160</f>
        <v>0</v>
      </c>
      <c r="I159" s="115">
        <f>I160</f>
        <v>0</v>
      </c>
    </row>
    <row r="160" spans="1:9" ht="15.75" hidden="1">
      <c r="A160" s="53" t="s">
        <v>250</v>
      </c>
      <c r="B160" s="76">
        <v>706</v>
      </c>
      <c r="C160" s="52" t="s">
        <v>190</v>
      </c>
      <c r="D160" s="52" t="s">
        <v>308</v>
      </c>
      <c r="E160" s="52" t="s">
        <v>249</v>
      </c>
      <c r="F160" s="114"/>
      <c r="G160" s="116"/>
      <c r="H160" s="116"/>
      <c r="I160" s="116"/>
    </row>
    <row r="161" spans="1:9" ht="35.25" customHeight="1" hidden="1">
      <c r="A161" s="53" t="s">
        <v>307</v>
      </c>
      <c r="B161" s="76">
        <v>706</v>
      </c>
      <c r="C161" s="52" t="s">
        <v>190</v>
      </c>
      <c r="D161" s="52" t="s">
        <v>306</v>
      </c>
      <c r="E161" s="52"/>
      <c r="F161" s="114">
        <f>F162</f>
        <v>0</v>
      </c>
      <c r="G161" s="115">
        <f>G162</f>
        <v>0</v>
      </c>
      <c r="H161" s="115">
        <f>H162</f>
        <v>0</v>
      </c>
      <c r="I161" s="115">
        <f>I162</f>
        <v>0</v>
      </c>
    </row>
    <row r="162" spans="1:9" ht="15.75" hidden="1">
      <c r="A162" s="53" t="s">
        <v>250</v>
      </c>
      <c r="B162" s="76">
        <v>706</v>
      </c>
      <c r="C162" s="52" t="s">
        <v>190</v>
      </c>
      <c r="D162" s="52" t="s">
        <v>306</v>
      </c>
      <c r="E162" s="52" t="s">
        <v>249</v>
      </c>
      <c r="F162" s="114"/>
      <c r="G162" s="116"/>
      <c r="H162" s="116"/>
      <c r="I162" s="116"/>
    </row>
    <row r="163" spans="1:9" ht="15.75" hidden="1">
      <c r="A163" s="53" t="s">
        <v>81</v>
      </c>
      <c r="B163" s="76">
        <v>706</v>
      </c>
      <c r="C163" s="52" t="s">
        <v>191</v>
      </c>
      <c r="D163" s="52"/>
      <c r="E163" s="52"/>
      <c r="F163" s="114">
        <f>F164</f>
        <v>0</v>
      </c>
      <c r="G163" s="115">
        <f>G164</f>
        <v>0</v>
      </c>
      <c r="H163" s="115">
        <f>H164</f>
        <v>0</v>
      </c>
      <c r="I163" s="115">
        <f>I164</f>
        <v>0</v>
      </c>
    </row>
    <row r="164" spans="1:9" ht="47.25" hidden="1">
      <c r="A164" s="53" t="s">
        <v>125</v>
      </c>
      <c r="B164" s="76">
        <v>706</v>
      </c>
      <c r="C164" s="52" t="s">
        <v>191</v>
      </c>
      <c r="D164" s="52" t="s">
        <v>242</v>
      </c>
      <c r="E164" s="52"/>
      <c r="F164" s="114">
        <f>F165+F169+F167</f>
        <v>0</v>
      </c>
      <c r="G164" s="115">
        <f>G165+G169+G167</f>
        <v>0</v>
      </c>
      <c r="H164" s="115">
        <f>H165+H169+H167</f>
        <v>0</v>
      </c>
      <c r="I164" s="115">
        <f>I165+I169+I167</f>
        <v>0</v>
      </c>
    </row>
    <row r="165" spans="1:9" ht="63" hidden="1">
      <c r="A165" s="53" t="s">
        <v>208</v>
      </c>
      <c r="B165" s="76">
        <v>706</v>
      </c>
      <c r="C165" s="52" t="s">
        <v>191</v>
      </c>
      <c r="D165" s="52" t="s">
        <v>258</v>
      </c>
      <c r="E165" s="52"/>
      <c r="F165" s="114">
        <f>F166</f>
        <v>0</v>
      </c>
      <c r="G165" s="115">
        <f>G166</f>
        <v>0</v>
      </c>
      <c r="H165" s="115">
        <f>H166</f>
        <v>0</v>
      </c>
      <c r="I165" s="115">
        <f>I166</f>
        <v>0</v>
      </c>
    </row>
    <row r="166" spans="1:9" ht="15.75" hidden="1">
      <c r="A166" s="53" t="s">
        <v>250</v>
      </c>
      <c r="B166" s="76">
        <v>706</v>
      </c>
      <c r="C166" s="52" t="s">
        <v>191</v>
      </c>
      <c r="D166" s="52" t="s">
        <v>258</v>
      </c>
      <c r="E166" s="52" t="s">
        <v>271</v>
      </c>
      <c r="F166" s="114"/>
      <c r="G166" s="116"/>
      <c r="H166" s="116"/>
      <c r="I166" s="116"/>
    </row>
    <row r="167" spans="1:9" ht="63" hidden="1">
      <c r="A167" s="53" t="s">
        <v>293</v>
      </c>
      <c r="B167" s="76">
        <v>706</v>
      </c>
      <c r="C167" s="52" t="s">
        <v>191</v>
      </c>
      <c r="D167" s="52" t="s">
        <v>292</v>
      </c>
      <c r="E167" s="52"/>
      <c r="F167" s="114">
        <f>F168</f>
        <v>0</v>
      </c>
      <c r="G167" s="115">
        <f>G168</f>
        <v>0</v>
      </c>
      <c r="H167" s="115">
        <f>H168</f>
        <v>0</v>
      </c>
      <c r="I167" s="115">
        <f>I168</f>
        <v>0</v>
      </c>
    </row>
    <row r="168" spans="1:9" ht="15.75" hidden="1">
      <c r="A168" s="53" t="s">
        <v>250</v>
      </c>
      <c r="B168" s="76">
        <v>706</v>
      </c>
      <c r="C168" s="52" t="s">
        <v>191</v>
      </c>
      <c r="D168" s="52" t="s">
        <v>292</v>
      </c>
      <c r="E168" s="52" t="s">
        <v>271</v>
      </c>
      <c r="F168" s="114"/>
      <c r="G168" s="116"/>
      <c r="H168" s="116"/>
      <c r="I168" s="116"/>
    </row>
    <row r="169" spans="1:9" ht="31.5" hidden="1">
      <c r="A169" s="53" t="s">
        <v>53</v>
      </c>
      <c r="B169" s="76">
        <v>706</v>
      </c>
      <c r="C169" s="52" t="s">
        <v>191</v>
      </c>
      <c r="D169" s="52" t="s">
        <v>223</v>
      </c>
      <c r="E169" s="52"/>
      <c r="F169" s="114">
        <f>F170</f>
        <v>0</v>
      </c>
      <c r="G169" s="115">
        <f>G170</f>
        <v>0</v>
      </c>
      <c r="H169" s="115">
        <f>H170</f>
        <v>0</v>
      </c>
      <c r="I169" s="115">
        <f>I170</f>
        <v>0</v>
      </c>
    </row>
    <row r="170" spans="1:9" ht="31.5" hidden="1">
      <c r="A170" s="53" t="s">
        <v>217</v>
      </c>
      <c r="B170" s="76">
        <v>706</v>
      </c>
      <c r="C170" s="52" t="s">
        <v>191</v>
      </c>
      <c r="D170" s="52" t="s">
        <v>223</v>
      </c>
      <c r="E170" s="52" t="s">
        <v>216</v>
      </c>
      <c r="F170" s="114"/>
      <c r="G170" s="116"/>
      <c r="H170" s="116"/>
      <c r="I170" s="116"/>
    </row>
    <row r="171" spans="1:9" ht="15.75" hidden="1">
      <c r="A171" s="78" t="s">
        <v>153</v>
      </c>
      <c r="B171" s="26">
        <v>706</v>
      </c>
      <c r="C171" s="37" t="s">
        <v>192</v>
      </c>
      <c r="D171" s="37"/>
      <c r="E171" s="37"/>
      <c r="F171" s="119">
        <f aca="true" t="shared" si="12" ref="F171:I175">F172</f>
        <v>0</v>
      </c>
      <c r="G171" s="119">
        <f t="shared" si="12"/>
        <v>0</v>
      </c>
      <c r="H171" s="119">
        <f t="shared" si="12"/>
        <v>0</v>
      </c>
      <c r="I171" s="119">
        <f t="shared" si="12"/>
        <v>0</v>
      </c>
    </row>
    <row r="172" spans="1:9" ht="15.75" hidden="1">
      <c r="A172" s="53" t="s">
        <v>357</v>
      </c>
      <c r="B172" s="76">
        <v>706</v>
      </c>
      <c r="C172" s="52" t="s">
        <v>154</v>
      </c>
      <c r="D172" s="52"/>
      <c r="E172" s="52"/>
      <c r="F172" s="114">
        <f t="shared" si="12"/>
        <v>0</v>
      </c>
      <c r="G172" s="114">
        <f t="shared" si="12"/>
        <v>0</v>
      </c>
      <c r="H172" s="114">
        <f t="shared" si="12"/>
        <v>0</v>
      </c>
      <c r="I172" s="114">
        <f t="shared" si="12"/>
        <v>0</v>
      </c>
    </row>
    <row r="173" spans="1:9" ht="47.25" hidden="1">
      <c r="A173" s="53" t="s">
        <v>8</v>
      </c>
      <c r="B173" s="76">
        <v>706</v>
      </c>
      <c r="C173" s="52" t="s">
        <v>154</v>
      </c>
      <c r="D173" s="52" t="s">
        <v>5</v>
      </c>
      <c r="E173" s="52"/>
      <c r="F173" s="114">
        <f t="shared" si="12"/>
        <v>0</v>
      </c>
      <c r="G173" s="114">
        <f t="shared" si="12"/>
        <v>0</v>
      </c>
      <c r="H173" s="114">
        <f t="shared" si="12"/>
        <v>0</v>
      </c>
      <c r="I173" s="114">
        <f t="shared" si="12"/>
        <v>0</v>
      </c>
    </row>
    <row r="174" spans="1:9" ht="15.75" hidden="1">
      <c r="A174" s="53" t="s">
        <v>7</v>
      </c>
      <c r="B174" s="76">
        <v>706</v>
      </c>
      <c r="C174" s="52" t="s">
        <v>154</v>
      </c>
      <c r="D174" s="52" t="s">
        <v>6</v>
      </c>
      <c r="E174" s="52"/>
      <c r="F174" s="114">
        <f t="shared" si="12"/>
        <v>0</v>
      </c>
      <c r="G174" s="114">
        <f t="shared" si="12"/>
        <v>0</v>
      </c>
      <c r="H174" s="114">
        <f t="shared" si="12"/>
        <v>0</v>
      </c>
      <c r="I174" s="114">
        <f t="shared" si="12"/>
        <v>0</v>
      </c>
    </row>
    <row r="175" spans="1:9" ht="15.75" hidden="1">
      <c r="A175" s="53" t="s">
        <v>356</v>
      </c>
      <c r="B175" s="76">
        <v>706</v>
      </c>
      <c r="C175" s="52" t="s">
        <v>154</v>
      </c>
      <c r="D175" s="52" t="s">
        <v>347</v>
      </c>
      <c r="E175" s="52"/>
      <c r="F175" s="114">
        <f t="shared" si="12"/>
        <v>0</v>
      </c>
      <c r="G175" s="114">
        <f t="shared" si="12"/>
        <v>0</v>
      </c>
      <c r="H175" s="114">
        <f t="shared" si="12"/>
        <v>0</v>
      </c>
      <c r="I175" s="114">
        <f t="shared" si="12"/>
        <v>0</v>
      </c>
    </row>
    <row r="176" spans="1:9" ht="31.5" hidden="1">
      <c r="A176" s="53" t="s">
        <v>272</v>
      </c>
      <c r="B176" s="76">
        <v>706</v>
      </c>
      <c r="C176" s="52" t="s">
        <v>154</v>
      </c>
      <c r="D176" s="52" t="s">
        <v>347</v>
      </c>
      <c r="E176" s="52" t="s">
        <v>271</v>
      </c>
      <c r="F176" s="114"/>
      <c r="G176" s="116"/>
      <c r="H176" s="116"/>
      <c r="I176" s="116"/>
    </row>
    <row r="177" spans="1:9" s="79" customFormat="1" ht="15.75" hidden="1">
      <c r="A177" s="78" t="s">
        <v>157</v>
      </c>
      <c r="B177" s="26">
        <v>706</v>
      </c>
      <c r="C177" s="37" t="s">
        <v>156</v>
      </c>
      <c r="D177" s="26"/>
      <c r="E177" s="26"/>
      <c r="F177" s="119">
        <f>F182+F178</f>
        <v>0</v>
      </c>
      <c r="G177" s="120">
        <f>G182+G178</f>
        <v>0</v>
      </c>
      <c r="H177" s="120">
        <f>H182+H178</f>
        <v>0</v>
      </c>
      <c r="I177" s="120">
        <f>I182+I178</f>
        <v>0</v>
      </c>
    </row>
    <row r="178" spans="1:9" ht="15.75" hidden="1">
      <c r="A178" s="53" t="s">
        <v>50</v>
      </c>
      <c r="B178" s="76">
        <v>706</v>
      </c>
      <c r="C178" s="52" t="s">
        <v>158</v>
      </c>
      <c r="D178" s="52"/>
      <c r="E178" s="52"/>
      <c r="F178" s="114">
        <f>F180</f>
        <v>0</v>
      </c>
      <c r="G178" s="115">
        <f>G180</f>
        <v>0</v>
      </c>
      <c r="H178" s="115">
        <f>H180</f>
        <v>0</v>
      </c>
      <c r="I178" s="115">
        <f>I180</f>
        <v>0</v>
      </c>
    </row>
    <row r="179" spans="1:9" ht="47.25" hidden="1">
      <c r="A179" s="53" t="s">
        <v>63</v>
      </c>
      <c r="B179" s="76">
        <v>706</v>
      </c>
      <c r="C179" s="52" t="s">
        <v>158</v>
      </c>
      <c r="D179" s="52" t="s">
        <v>244</v>
      </c>
      <c r="E179" s="52"/>
      <c r="F179" s="107">
        <f>F180</f>
        <v>0</v>
      </c>
      <c r="G179" s="101">
        <f aca="true" t="shared" si="13" ref="G179:I180">G180</f>
        <v>0</v>
      </c>
      <c r="H179" s="101">
        <f t="shared" si="13"/>
        <v>0</v>
      </c>
      <c r="I179" s="101">
        <f t="shared" si="13"/>
        <v>0</v>
      </c>
    </row>
    <row r="180" spans="1:9" ht="15.75" hidden="1">
      <c r="A180" s="48" t="s">
        <v>228</v>
      </c>
      <c r="B180" s="76">
        <v>706</v>
      </c>
      <c r="C180" s="52" t="s">
        <v>158</v>
      </c>
      <c r="D180" s="52" t="s">
        <v>227</v>
      </c>
      <c r="E180" s="52"/>
      <c r="F180" s="114">
        <f>F181</f>
        <v>0</v>
      </c>
      <c r="G180" s="115">
        <f t="shared" si="13"/>
        <v>0</v>
      </c>
      <c r="H180" s="115">
        <f t="shared" si="13"/>
        <v>0</v>
      </c>
      <c r="I180" s="115">
        <f t="shared" si="13"/>
        <v>0</v>
      </c>
    </row>
    <row r="181" spans="1:9" ht="31.5" hidden="1">
      <c r="A181" s="16" t="s">
        <v>217</v>
      </c>
      <c r="B181" s="76">
        <v>706</v>
      </c>
      <c r="C181" s="52" t="s">
        <v>158</v>
      </c>
      <c r="D181" s="52" t="s">
        <v>227</v>
      </c>
      <c r="E181" s="52" t="s">
        <v>216</v>
      </c>
      <c r="F181" s="114"/>
      <c r="G181" s="116"/>
      <c r="H181" s="116"/>
      <c r="I181" s="116"/>
    </row>
    <row r="182" spans="1:9" ht="15.75" hidden="1">
      <c r="A182" s="16" t="s">
        <v>42</v>
      </c>
      <c r="B182" s="76">
        <v>706</v>
      </c>
      <c r="C182" s="20" t="s">
        <v>159</v>
      </c>
      <c r="D182" s="20"/>
      <c r="E182" s="20"/>
      <c r="F182" s="114">
        <f>F183</f>
        <v>0</v>
      </c>
      <c r="G182" s="115">
        <f aca="true" t="shared" si="14" ref="G182:I184">G183</f>
        <v>0</v>
      </c>
      <c r="H182" s="115">
        <f t="shared" si="14"/>
        <v>0</v>
      </c>
      <c r="I182" s="115">
        <f t="shared" si="14"/>
        <v>0</v>
      </c>
    </row>
    <row r="183" spans="1:9" ht="47.25" hidden="1">
      <c r="A183" s="48" t="s">
        <v>63</v>
      </c>
      <c r="B183" s="76">
        <v>706</v>
      </c>
      <c r="C183" s="52" t="s">
        <v>159</v>
      </c>
      <c r="D183" s="52" t="s">
        <v>244</v>
      </c>
      <c r="E183" s="52"/>
      <c r="F183" s="114">
        <f>F184</f>
        <v>0</v>
      </c>
      <c r="G183" s="115">
        <f t="shared" si="14"/>
        <v>0</v>
      </c>
      <c r="H183" s="115">
        <f t="shared" si="14"/>
        <v>0</v>
      </c>
      <c r="I183" s="115">
        <f t="shared" si="14"/>
        <v>0</v>
      </c>
    </row>
    <row r="184" spans="1:9" ht="31.5" hidden="1">
      <c r="A184" s="48" t="s">
        <v>229</v>
      </c>
      <c r="B184" s="76">
        <v>706</v>
      </c>
      <c r="C184" s="52" t="s">
        <v>159</v>
      </c>
      <c r="D184" s="52" t="s">
        <v>230</v>
      </c>
      <c r="E184" s="52"/>
      <c r="F184" s="114">
        <f>F185</f>
        <v>0</v>
      </c>
      <c r="G184" s="115">
        <f t="shared" si="14"/>
        <v>0</v>
      </c>
      <c r="H184" s="115">
        <f t="shared" si="14"/>
        <v>0</v>
      </c>
      <c r="I184" s="115">
        <f t="shared" si="14"/>
        <v>0</v>
      </c>
    </row>
    <row r="185" spans="1:9" ht="31.5" hidden="1">
      <c r="A185" s="48" t="s">
        <v>217</v>
      </c>
      <c r="B185" s="143">
        <v>706</v>
      </c>
      <c r="C185" s="52" t="s">
        <v>159</v>
      </c>
      <c r="D185" s="51" t="s">
        <v>230</v>
      </c>
      <c r="E185" s="52" t="s">
        <v>216</v>
      </c>
      <c r="F185" s="114"/>
      <c r="G185" s="116"/>
      <c r="H185" s="116"/>
      <c r="I185" s="116"/>
    </row>
    <row r="186" spans="1:9" ht="47.25" hidden="1">
      <c r="A186" s="144" t="s">
        <v>329</v>
      </c>
      <c r="B186" s="145">
        <v>706</v>
      </c>
      <c r="C186" s="37" t="s">
        <v>160</v>
      </c>
      <c r="D186" s="36"/>
      <c r="E186" s="37"/>
      <c r="F186" s="119">
        <f>F187</f>
        <v>0</v>
      </c>
      <c r="G186" s="119">
        <f aca="true" t="shared" si="15" ref="G186:I189">G187</f>
        <v>0</v>
      </c>
      <c r="H186" s="119">
        <f t="shared" si="15"/>
        <v>0</v>
      </c>
      <c r="I186" s="119">
        <f t="shared" si="15"/>
        <v>0</v>
      </c>
    </row>
    <row r="187" spans="1:9" ht="15.75" hidden="1">
      <c r="A187" s="48" t="s">
        <v>108</v>
      </c>
      <c r="B187" s="143">
        <v>706</v>
      </c>
      <c r="C187" s="52" t="s">
        <v>104</v>
      </c>
      <c r="D187" s="51"/>
      <c r="E187" s="52"/>
      <c r="F187" s="114">
        <f>F188</f>
        <v>0</v>
      </c>
      <c r="G187" s="114">
        <f t="shared" si="15"/>
        <v>0</v>
      </c>
      <c r="H187" s="114">
        <f t="shared" si="15"/>
        <v>0</v>
      </c>
      <c r="I187" s="114">
        <f t="shared" si="15"/>
        <v>0</v>
      </c>
    </row>
    <row r="188" spans="1:9" ht="47.25" hidden="1">
      <c r="A188" s="48" t="s">
        <v>342</v>
      </c>
      <c r="B188" s="143">
        <v>706</v>
      </c>
      <c r="C188" s="52" t="s">
        <v>104</v>
      </c>
      <c r="D188" s="51" t="s">
        <v>240</v>
      </c>
      <c r="E188" s="52"/>
      <c r="F188" s="114">
        <f>F189</f>
        <v>0</v>
      </c>
      <c r="G188" s="114">
        <f t="shared" si="15"/>
        <v>0</v>
      </c>
      <c r="H188" s="114">
        <f t="shared" si="15"/>
        <v>0</v>
      </c>
      <c r="I188" s="114">
        <f t="shared" si="15"/>
        <v>0</v>
      </c>
    </row>
    <row r="189" spans="1:9" ht="15.75" hidden="1">
      <c r="A189" s="48" t="s">
        <v>105</v>
      </c>
      <c r="B189" s="143">
        <v>706</v>
      </c>
      <c r="C189" s="52" t="s">
        <v>104</v>
      </c>
      <c r="D189" s="51" t="s">
        <v>341</v>
      </c>
      <c r="E189" s="52"/>
      <c r="F189" s="114">
        <f>F190</f>
        <v>0</v>
      </c>
      <c r="G189" s="114">
        <f t="shared" si="15"/>
        <v>0</v>
      </c>
      <c r="H189" s="114">
        <f t="shared" si="15"/>
        <v>0</v>
      </c>
      <c r="I189" s="114">
        <f t="shared" si="15"/>
        <v>0</v>
      </c>
    </row>
    <row r="190" spans="1:9" ht="15.75" hidden="1">
      <c r="A190" s="48" t="s">
        <v>28</v>
      </c>
      <c r="B190" s="143">
        <v>706</v>
      </c>
      <c r="C190" s="52" t="s">
        <v>104</v>
      </c>
      <c r="D190" s="51" t="s">
        <v>341</v>
      </c>
      <c r="E190" s="52" t="s">
        <v>245</v>
      </c>
      <c r="F190" s="114"/>
      <c r="G190" s="116"/>
      <c r="H190" s="116"/>
      <c r="I190" s="116"/>
    </row>
    <row r="191" spans="1:9" s="47" customFormat="1" ht="31.5" hidden="1">
      <c r="A191" s="57" t="s">
        <v>201</v>
      </c>
      <c r="B191" s="68">
        <v>730</v>
      </c>
      <c r="C191" s="46"/>
      <c r="D191" s="46"/>
      <c r="E191" s="46"/>
      <c r="F191" s="110">
        <f>F193+F199</f>
        <v>0</v>
      </c>
      <c r="G191" s="111">
        <f>G193+G199</f>
        <v>0</v>
      </c>
      <c r="H191" s="111">
        <f>H193+H199</f>
        <v>0</v>
      </c>
      <c r="I191" s="111">
        <f>I193+I199</f>
        <v>0</v>
      </c>
    </row>
    <row r="192" spans="1:9" s="77" customFormat="1" ht="15.75" hidden="1">
      <c r="A192" s="75" t="s">
        <v>169</v>
      </c>
      <c r="B192" s="76">
        <v>730</v>
      </c>
      <c r="C192" s="58" t="s">
        <v>34</v>
      </c>
      <c r="D192" s="58"/>
      <c r="E192" s="58"/>
      <c r="F192" s="112">
        <f>F193</f>
        <v>0</v>
      </c>
      <c r="G192" s="113">
        <f>G193</f>
        <v>0</v>
      </c>
      <c r="H192" s="113">
        <f>H193</f>
        <v>0</v>
      </c>
      <c r="I192" s="113">
        <f>I193</f>
        <v>0</v>
      </c>
    </row>
    <row r="193" spans="1:9" s="77" customFormat="1" ht="47.25" hidden="1">
      <c r="A193" s="53" t="s">
        <v>283</v>
      </c>
      <c r="B193" s="76">
        <v>730</v>
      </c>
      <c r="C193" s="52" t="s">
        <v>193</v>
      </c>
      <c r="D193" s="58"/>
      <c r="E193" s="58"/>
      <c r="F193" s="114">
        <f>F195</f>
        <v>0</v>
      </c>
      <c r="G193" s="115">
        <f>G195</f>
        <v>0</v>
      </c>
      <c r="H193" s="115">
        <f>H195</f>
        <v>0</v>
      </c>
      <c r="I193" s="115">
        <f>I195</f>
        <v>0</v>
      </c>
    </row>
    <row r="194" spans="1:9" s="77" customFormat="1" ht="31.5" hidden="1">
      <c r="A194" s="31" t="s">
        <v>140</v>
      </c>
      <c r="B194" s="76">
        <v>730</v>
      </c>
      <c r="C194" s="52" t="s">
        <v>193</v>
      </c>
      <c r="D194" s="20" t="s">
        <v>273</v>
      </c>
      <c r="E194" s="50"/>
      <c r="F194" s="114">
        <f>F195</f>
        <v>0</v>
      </c>
      <c r="G194" s="115">
        <f>G195</f>
        <v>0</v>
      </c>
      <c r="H194" s="115">
        <f>H195</f>
        <v>0</v>
      </c>
      <c r="I194" s="115">
        <f>I195</f>
        <v>0</v>
      </c>
    </row>
    <row r="195" spans="1:9" s="77" customFormat="1" ht="15.75" hidden="1">
      <c r="A195" s="53" t="s">
        <v>171</v>
      </c>
      <c r="B195" s="76">
        <v>730</v>
      </c>
      <c r="C195" s="52" t="s">
        <v>193</v>
      </c>
      <c r="D195" s="52" t="s">
        <v>141</v>
      </c>
      <c r="E195" s="52"/>
      <c r="F195" s="114">
        <f>F196+F197+F198</f>
        <v>0</v>
      </c>
      <c r="G195" s="115">
        <f>G196+G197+G198</f>
        <v>0</v>
      </c>
      <c r="H195" s="115">
        <f>H196+H197+H198</f>
        <v>0</v>
      </c>
      <c r="I195" s="115">
        <f>I196+I197+I198</f>
        <v>0</v>
      </c>
    </row>
    <row r="196" spans="1:9" s="77" customFormat="1" ht="63" hidden="1">
      <c r="A196" s="53" t="s">
        <v>214</v>
      </c>
      <c r="B196" s="76">
        <v>730</v>
      </c>
      <c r="C196" s="52" t="s">
        <v>193</v>
      </c>
      <c r="D196" s="52" t="s">
        <v>141</v>
      </c>
      <c r="E196" s="52" t="s">
        <v>215</v>
      </c>
      <c r="F196" s="114"/>
      <c r="G196" s="121"/>
      <c r="H196" s="121"/>
      <c r="I196" s="121"/>
    </row>
    <row r="197" spans="1:9" s="77" customFormat="1" ht="31.5" hidden="1">
      <c r="A197" s="53" t="s">
        <v>217</v>
      </c>
      <c r="B197" s="76">
        <v>730</v>
      </c>
      <c r="C197" s="52" t="s">
        <v>193</v>
      </c>
      <c r="D197" s="52" t="s">
        <v>141</v>
      </c>
      <c r="E197" s="52" t="s">
        <v>216</v>
      </c>
      <c r="F197" s="114"/>
      <c r="G197" s="121"/>
      <c r="H197" s="121"/>
      <c r="I197" s="121"/>
    </row>
    <row r="198" spans="1:9" s="77" customFormat="1" ht="15.75" hidden="1">
      <c r="A198" s="53" t="s">
        <v>218</v>
      </c>
      <c r="B198" s="76">
        <v>730</v>
      </c>
      <c r="C198" s="52" t="s">
        <v>193</v>
      </c>
      <c r="D198" s="52" t="s">
        <v>141</v>
      </c>
      <c r="E198" s="52" t="s">
        <v>219</v>
      </c>
      <c r="F198" s="114"/>
      <c r="G198" s="121"/>
      <c r="H198" s="121"/>
      <c r="I198" s="121"/>
    </row>
    <row r="199" spans="1:9" s="79" customFormat="1" ht="15.75" hidden="1">
      <c r="A199" s="78" t="s">
        <v>157</v>
      </c>
      <c r="B199" s="26">
        <v>730</v>
      </c>
      <c r="C199" s="37" t="s">
        <v>156</v>
      </c>
      <c r="D199" s="26"/>
      <c r="E199" s="26"/>
      <c r="F199" s="119">
        <f>F200</f>
        <v>0</v>
      </c>
      <c r="G199" s="120">
        <f>G200</f>
        <v>0</v>
      </c>
      <c r="H199" s="120">
        <f>H200</f>
        <v>0</v>
      </c>
      <c r="I199" s="120">
        <f>I200</f>
        <v>0</v>
      </c>
    </row>
    <row r="200" spans="1:9" ht="15.75" hidden="1">
      <c r="A200" s="53" t="s">
        <v>42</v>
      </c>
      <c r="B200" s="76">
        <v>730</v>
      </c>
      <c r="C200" s="52" t="s">
        <v>159</v>
      </c>
      <c r="D200" s="52"/>
      <c r="E200" s="52"/>
      <c r="F200" s="114">
        <f>F202</f>
        <v>0</v>
      </c>
      <c r="G200" s="115">
        <f>G202</f>
        <v>0</v>
      </c>
      <c r="H200" s="115">
        <f>H202</f>
        <v>0</v>
      </c>
      <c r="I200" s="115">
        <f>I202</f>
        <v>0</v>
      </c>
    </row>
    <row r="201" spans="1:9" ht="47.25" hidden="1">
      <c r="A201" s="53" t="s">
        <v>63</v>
      </c>
      <c r="B201" s="76">
        <v>730</v>
      </c>
      <c r="C201" s="52" t="s">
        <v>159</v>
      </c>
      <c r="D201" s="52" t="s">
        <v>244</v>
      </c>
      <c r="E201" s="52"/>
      <c r="F201" s="114">
        <f>F202</f>
        <v>0</v>
      </c>
      <c r="G201" s="115">
        <f aca="true" t="shared" si="16" ref="G201:I202">G202</f>
        <v>0</v>
      </c>
      <c r="H201" s="115">
        <f t="shared" si="16"/>
        <v>0</v>
      </c>
      <c r="I201" s="115">
        <f t="shared" si="16"/>
        <v>0</v>
      </c>
    </row>
    <row r="202" spans="1:9" ht="31.5" hidden="1">
      <c r="A202" s="48" t="s">
        <v>229</v>
      </c>
      <c r="B202" s="76">
        <v>730</v>
      </c>
      <c r="C202" s="52" t="s">
        <v>159</v>
      </c>
      <c r="D202" s="52" t="s">
        <v>230</v>
      </c>
      <c r="E202" s="52"/>
      <c r="F202" s="114">
        <f>F203</f>
        <v>0</v>
      </c>
      <c r="G202" s="115">
        <f t="shared" si="16"/>
        <v>0</v>
      </c>
      <c r="H202" s="115">
        <f t="shared" si="16"/>
        <v>0</v>
      </c>
      <c r="I202" s="115">
        <f t="shared" si="16"/>
        <v>0</v>
      </c>
    </row>
    <row r="203" spans="1:9" ht="31.5" hidden="1">
      <c r="A203" s="54" t="s">
        <v>217</v>
      </c>
      <c r="B203" s="45">
        <v>730</v>
      </c>
      <c r="C203" s="55" t="s">
        <v>159</v>
      </c>
      <c r="D203" s="55" t="s">
        <v>230</v>
      </c>
      <c r="E203" s="55" t="s">
        <v>216</v>
      </c>
      <c r="F203" s="123"/>
      <c r="G203" s="116"/>
      <c r="H203" s="116"/>
      <c r="I203" s="116"/>
    </row>
    <row r="204" spans="1:9" s="47" customFormat="1" ht="47.25">
      <c r="A204" s="57" t="s">
        <v>733</v>
      </c>
      <c r="B204" s="68">
        <v>756</v>
      </c>
      <c r="C204" s="82"/>
      <c r="D204" s="82"/>
      <c r="E204" s="82"/>
      <c r="F204" s="110">
        <f>F205+F216+F231</f>
        <v>1200</v>
      </c>
      <c r="G204" s="111">
        <f>G205+G216+G231</f>
        <v>1200</v>
      </c>
      <c r="H204" s="111">
        <f>H205+H216+H231</f>
        <v>0</v>
      </c>
      <c r="I204" s="111">
        <f>I205+I216+I231</f>
        <v>0</v>
      </c>
    </row>
    <row r="205" spans="1:9" ht="15.75" hidden="1">
      <c r="A205" s="75" t="s">
        <v>162</v>
      </c>
      <c r="B205" s="76">
        <v>756</v>
      </c>
      <c r="C205" s="58" t="s">
        <v>35</v>
      </c>
      <c r="D205" s="58"/>
      <c r="E205" s="58"/>
      <c r="F205" s="112">
        <f>F207+F210</f>
        <v>0</v>
      </c>
      <c r="G205" s="113">
        <f>G207+G210</f>
        <v>0</v>
      </c>
      <c r="H205" s="113">
        <f>H207+H210</f>
        <v>0</v>
      </c>
      <c r="I205" s="113">
        <f>I207+I210</f>
        <v>0</v>
      </c>
    </row>
    <row r="206" spans="1:9" s="1" customFormat="1" ht="15.75" hidden="1">
      <c r="A206" s="31" t="s">
        <v>41</v>
      </c>
      <c r="B206" s="28">
        <v>756</v>
      </c>
      <c r="C206" s="20" t="s">
        <v>178</v>
      </c>
      <c r="D206" s="20"/>
      <c r="E206" s="20"/>
      <c r="F206" s="107">
        <f>F207</f>
        <v>0</v>
      </c>
      <c r="G206" s="101">
        <f aca="true" t="shared" si="17" ref="G206:I208">G207</f>
        <v>0</v>
      </c>
      <c r="H206" s="101">
        <f t="shared" si="17"/>
        <v>0</v>
      </c>
      <c r="I206" s="101">
        <f t="shared" si="17"/>
        <v>0</v>
      </c>
    </row>
    <row r="207" spans="1:9" ht="31.5" hidden="1">
      <c r="A207" s="53" t="s">
        <v>128</v>
      </c>
      <c r="B207" s="76">
        <v>756</v>
      </c>
      <c r="C207" s="52" t="s">
        <v>178</v>
      </c>
      <c r="D207" s="52" t="s">
        <v>66</v>
      </c>
      <c r="E207" s="52"/>
      <c r="F207" s="114">
        <f>F208</f>
        <v>0</v>
      </c>
      <c r="G207" s="115">
        <f t="shared" si="17"/>
        <v>0</v>
      </c>
      <c r="H207" s="115">
        <f t="shared" si="17"/>
        <v>0</v>
      </c>
      <c r="I207" s="115">
        <f t="shared" si="17"/>
        <v>0</v>
      </c>
    </row>
    <row r="208" spans="1:9" ht="15.75" hidden="1">
      <c r="A208" s="53" t="s">
        <v>47</v>
      </c>
      <c r="B208" s="76">
        <v>756</v>
      </c>
      <c r="C208" s="52" t="s">
        <v>178</v>
      </c>
      <c r="D208" s="52" t="s">
        <v>277</v>
      </c>
      <c r="E208" s="52"/>
      <c r="F208" s="114">
        <f>F209</f>
        <v>0</v>
      </c>
      <c r="G208" s="115">
        <f t="shared" si="17"/>
        <v>0</v>
      </c>
      <c r="H208" s="115">
        <f t="shared" si="17"/>
        <v>0</v>
      </c>
      <c r="I208" s="115">
        <f t="shared" si="17"/>
        <v>0</v>
      </c>
    </row>
    <row r="209" spans="1:9" ht="31.5" hidden="1">
      <c r="A209" s="53" t="s">
        <v>233</v>
      </c>
      <c r="B209" s="76">
        <v>756</v>
      </c>
      <c r="C209" s="52" t="s">
        <v>178</v>
      </c>
      <c r="D209" s="52" t="s">
        <v>277</v>
      </c>
      <c r="E209" s="52" t="s">
        <v>234</v>
      </c>
      <c r="F209" s="114"/>
      <c r="G209" s="116"/>
      <c r="H209" s="116"/>
      <c r="I209" s="116"/>
    </row>
    <row r="210" spans="1:9" ht="15.75" hidden="1">
      <c r="A210" s="53" t="s">
        <v>187</v>
      </c>
      <c r="B210" s="76">
        <v>756</v>
      </c>
      <c r="C210" s="52" t="s">
        <v>179</v>
      </c>
      <c r="D210" s="52"/>
      <c r="E210" s="52"/>
      <c r="F210" s="114">
        <f>F211</f>
        <v>0</v>
      </c>
      <c r="G210" s="115">
        <f>G211</f>
        <v>0</v>
      </c>
      <c r="H210" s="115">
        <f>H211</f>
        <v>0</v>
      </c>
      <c r="I210" s="115">
        <f>I211</f>
        <v>0</v>
      </c>
    </row>
    <row r="211" spans="1:9" ht="31.5" hidden="1">
      <c r="A211" s="31" t="s">
        <v>62</v>
      </c>
      <c r="B211" s="76">
        <v>756</v>
      </c>
      <c r="C211" s="52" t="s">
        <v>179</v>
      </c>
      <c r="D211" s="52" t="s">
        <v>267</v>
      </c>
      <c r="E211" s="52"/>
      <c r="F211" s="114">
        <f>F212+F214</f>
        <v>0</v>
      </c>
      <c r="G211" s="115">
        <f>G212+G214</f>
        <v>0</v>
      </c>
      <c r="H211" s="115">
        <f>H212+H214</f>
        <v>0</v>
      </c>
      <c r="I211" s="115">
        <f>I212+I214</f>
        <v>0</v>
      </c>
    </row>
    <row r="212" spans="1:9" ht="15.75" hidden="1">
      <c r="A212" s="53" t="s">
        <v>266</v>
      </c>
      <c r="B212" s="76">
        <v>756</v>
      </c>
      <c r="C212" s="52" t="s">
        <v>179</v>
      </c>
      <c r="D212" s="52" t="s">
        <v>243</v>
      </c>
      <c r="E212" s="52"/>
      <c r="F212" s="114">
        <f>F213</f>
        <v>0</v>
      </c>
      <c r="G212" s="115">
        <f>G213</f>
        <v>0</v>
      </c>
      <c r="H212" s="115">
        <f>H213</f>
        <v>0</v>
      </c>
      <c r="I212" s="115">
        <f>I213</f>
        <v>0</v>
      </c>
    </row>
    <row r="213" spans="1:9" ht="31.5" hidden="1">
      <c r="A213" s="53" t="s">
        <v>233</v>
      </c>
      <c r="B213" s="76">
        <v>756</v>
      </c>
      <c r="C213" s="52" t="s">
        <v>179</v>
      </c>
      <c r="D213" s="52" t="s">
        <v>243</v>
      </c>
      <c r="E213" s="52" t="s">
        <v>234</v>
      </c>
      <c r="F213" s="114"/>
      <c r="G213" s="116"/>
      <c r="H213" s="116"/>
      <c r="I213" s="116"/>
    </row>
    <row r="214" spans="1:9" ht="15.75" hidden="1">
      <c r="A214" s="53" t="s">
        <v>84</v>
      </c>
      <c r="B214" s="76">
        <v>756</v>
      </c>
      <c r="C214" s="52" t="s">
        <v>179</v>
      </c>
      <c r="D214" s="52" t="s">
        <v>268</v>
      </c>
      <c r="E214" s="52"/>
      <c r="F214" s="114">
        <f>F215</f>
        <v>0</v>
      </c>
      <c r="G214" s="115">
        <f>G215</f>
        <v>0</v>
      </c>
      <c r="H214" s="115">
        <f>H215</f>
        <v>0</v>
      </c>
      <c r="I214" s="115">
        <f>I215</f>
        <v>0</v>
      </c>
    </row>
    <row r="215" spans="1:9" ht="31.5" hidden="1">
      <c r="A215" s="53" t="s">
        <v>233</v>
      </c>
      <c r="B215" s="76">
        <v>756</v>
      </c>
      <c r="C215" s="52" t="s">
        <v>179</v>
      </c>
      <c r="D215" s="52" t="s">
        <v>268</v>
      </c>
      <c r="E215" s="52" t="s">
        <v>234</v>
      </c>
      <c r="F215" s="114"/>
      <c r="G215" s="116"/>
      <c r="H215" s="116"/>
      <c r="I215" s="116"/>
    </row>
    <row r="216" spans="1:9" s="77" customFormat="1" ht="15.75">
      <c r="A216" s="75" t="s">
        <v>279</v>
      </c>
      <c r="B216" s="76">
        <v>756</v>
      </c>
      <c r="C216" s="58" t="s">
        <v>38</v>
      </c>
      <c r="D216" s="80"/>
      <c r="E216" s="80"/>
      <c r="F216" s="112">
        <f>F217+F225</f>
        <v>1200</v>
      </c>
      <c r="G216" s="113">
        <f>G217+G225</f>
        <v>1200</v>
      </c>
      <c r="H216" s="113">
        <f>H217+H225</f>
        <v>0</v>
      </c>
      <c r="I216" s="113">
        <f>I217+I225</f>
        <v>0</v>
      </c>
    </row>
    <row r="217" spans="1:9" s="77" customFormat="1" ht="15.75" hidden="1">
      <c r="A217" s="53" t="s">
        <v>182</v>
      </c>
      <c r="B217" s="76">
        <v>756</v>
      </c>
      <c r="C217" s="52" t="s">
        <v>39</v>
      </c>
      <c r="D217" s="52"/>
      <c r="E217" s="52"/>
      <c r="F217" s="114">
        <f>F218</f>
        <v>0</v>
      </c>
      <c r="G217" s="115">
        <f>G218</f>
        <v>0</v>
      </c>
      <c r="H217" s="115">
        <f>H218</f>
        <v>0</v>
      </c>
      <c r="I217" s="115">
        <f>I218</f>
        <v>0</v>
      </c>
    </row>
    <row r="218" spans="1:9" s="77" customFormat="1" ht="31.5" hidden="1">
      <c r="A218" s="53" t="s">
        <v>128</v>
      </c>
      <c r="B218" s="76">
        <v>756</v>
      </c>
      <c r="C218" s="52" t="s">
        <v>39</v>
      </c>
      <c r="D218" s="52" t="s">
        <v>66</v>
      </c>
      <c r="E218" s="52"/>
      <c r="F218" s="114">
        <f>F219+F221+F223</f>
        <v>0</v>
      </c>
      <c r="G218" s="114">
        <f>G219+G221+G223</f>
        <v>0</v>
      </c>
      <c r="H218" s="114">
        <f>H219+H221+H223</f>
        <v>0</v>
      </c>
      <c r="I218" s="114">
        <f>I219+I221+I223</f>
        <v>0</v>
      </c>
    </row>
    <row r="219" spans="1:9" s="77" customFormat="1" ht="15.75" hidden="1">
      <c r="A219" s="53" t="s">
        <v>343</v>
      </c>
      <c r="B219" s="76">
        <v>756</v>
      </c>
      <c r="C219" s="52" t="s">
        <v>39</v>
      </c>
      <c r="D219" s="52" t="s">
        <v>340</v>
      </c>
      <c r="E219" s="52"/>
      <c r="F219" s="114">
        <f>F220</f>
        <v>0</v>
      </c>
      <c r="G219" s="114">
        <f>G220</f>
        <v>0</v>
      </c>
      <c r="H219" s="114">
        <f>H220</f>
        <v>0</v>
      </c>
      <c r="I219" s="114">
        <f>I220</f>
        <v>0</v>
      </c>
    </row>
    <row r="220" spans="1:9" s="77" customFormat="1" ht="31.5" hidden="1">
      <c r="A220" s="53" t="s">
        <v>233</v>
      </c>
      <c r="B220" s="76">
        <v>756</v>
      </c>
      <c r="C220" s="52" t="s">
        <v>39</v>
      </c>
      <c r="D220" s="52" t="s">
        <v>340</v>
      </c>
      <c r="E220" s="52" t="s">
        <v>234</v>
      </c>
      <c r="F220" s="114"/>
      <c r="G220" s="115"/>
      <c r="H220" s="115"/>
      <c r="I220" s="115"/>
    </row>
    <row r="221" spans="1:9" ht="15.75" hidden="1">
      <c r="A221" s="53" t="s">
        <v>48</v>
      </c>
      <c r="B221" s="76">
        <v>756</v>
      </c>
      <c r="C221" s="52" t="s">
        <v>39</v>
      </c>
      <c r="D221" s="52" t="s">
        <v>261</v>
      </c>
      <c r="E221" s="52"/>
      <c r="F221" s="114">
        <f>F222</f>
        <v>0</v>
      </c>
      <c r="G221" s="115">
        <f>G222</f>
        <v>0</v>
      </c>
      <c r="H221" s="115">
        <f>H222</f>
        <v>0</v>
      </c>
      <c r="I221" s="115">
        <f>I222</f>
        <v>0</v>
      </c>
    </row>
    <row r="222" spans="1:9" ht="31.5" hidden="1">
      <c r="A222" s="53" t="s">
        <v>233</v>
      </c>
      <c r="B222" s="76">
        <v>756</v>
      </c>
      <c r="C222" s="52" t="s">
        <v>39</v>
      </c>
      <c r="D222" s="52" t="s">
        <v>261</v>
      </c>
      <c r="E222" s="52" t="s">
        <v>234</v>
      </c>
      <c r="F222" s="107"/>
      <c r="G222" s="116"/>
      <c r="H222" s="116"/>
      <c r="I222" s="116"/>
    </row>
    <row r="223" spans="1:9" ht="47.25" hidden="1">
      <c r="A223" s="53" t="s">
        <v>120</v>
      </c>
      <c r="B223" s="76">
        <v>756</v>
      </c>
      <c r="C223" s="52" t="s">
        <v>39</v>
      </c>
      <c r="D223" s="52" t="s">
        <v>100</v>
      </c>
      <c r="E223" s="52"/>
      <c r="F223" s="107">
        <f>F224</f>
        <v>0</v>
      </c>
      <c r="G223" s="101">
        <f>G224</f>
        <v>0</v>
      </c>
      <c r="H223" s="101">
        <f>H224</f>
        <v>0</v>
      </c>
      <c r="I223" s="101">
        <f>I224</f>
        <v>0</v>
      </c>
    </row>
    <row r="224" spans="1:9" ht="31.5" hidden="1">
      <c r="A224" s="53" t="s">
        <v>233</v>
      </c>
      <c r="B224" s="76">
        <v>756</v>
      </c>
      <c r="C224" s="52" t="s">
        <v>39</v>
      </c>
      <c r="D224" s="52" t="s">
        <v>100</v>
      </c>
      <c r="E224" s="52" t="s">
        <v>234</v>
      </c>
      <c r="F224" s="107"/>
      <c r="G224" s="116"/>
      <c r="H224" s="116"/>
      <c r="I224" s="116"/>
    </row>
    <row r="225" spans="1:9" ht="15.75">
      <c r="A225" s="53" t="s">
        <v>150</v>
      </c>
      <c r="B225" s="76">
        <v>756</v>
      </c>
      <c r="C225" s="52" t="s">
        <v>183</v>
      </c>
      <c r="D225" s="52"/>
      <c r="E225" s="52"/>
      <c r="F225" s="114">
        <f>F226</f>
        <v>1200</v>
      </c>
      <c r="G225" s="115">
        <f aca="true" t="shared" si="18" ref="G225:I226">G226</f>
        <v>1200</v>
      </c>
      <c r="H225" s="115">
        <f t="shared" si="18"/>
        <v>0</v>
      </c>
      <c r="I225" s="115">
        <f t="shared" si="18"/>
        <v>0</v>
      </c>
    </row>
    <row r="226" spans="1:9" ht="31.5">
      <c r="A226" s="53" t="s">
        <v>128</v>
      </c>
      <c r="B226" s="76">
        <v>756</v>
      </c>
      <c r="C226" s="52" t="s">
        <v>183</v>
      </c>
      <c r="D226" s="52" t="s">
        <v>66</v>
      </c>
      <c r="E226" s="52"/>
      <c r="F226" s="114">
        <f>F227</f>
        <v>1200</v>
      </c>
      <c r="G226" s="115">
        <f t="shared" si="18"/>
        <v>1200</v>
      </c>
      <c r="H226" s="115">
        <f t="shared" si="18"/>
        <v>0</v>
      </c>
      <c r="I226" s="115">
        <f t="shared" si="18"/>
        <v>0</v>
      </c>
    </row>
    <row r="227" spans="1:9" ht="63">
      <c r="A227" s="53" t="s">
        <v>82</v>
      </c>
      <c r="B227" s="76">
        <v>756</v>
      </c>
      <c r="C227" s="52" t="s">
        <v>183</v>
      </c>
      <c r="D227" s="52" t="s">
        <v>260</v>
      </c>
      <c r="E227" s="52"/>
      <c r="F227" s="114">
        <f>F228+F229+F230</f>
        <v>1200</v>
      </c>
      <c r="G227" s="115">
        <f>G228+G229+G230</f>
        <v>1200</v>
      </c>
      <c r="H227" s="115">
        <f>H228+H229+H230</f>
        <v>0</v>
      </c>
      <c r="I227" s="115">
        <f>I228+I229+I230</f>
        <v>0</v>
      </c>
    </row>
    <row r="228" spans="1:9" ht="63">
      <c r="A228" s="53" t="s">
        <v>214</v>
      </c>
      <c r="B228" s="76">
        <v>756</v>
      </c>
      <c r="C228" s="52" t="s">
        <v>183</v>
      </c>
      <c r="D228" s="52" t="s">
        <v>260</v>
      </c>
      <c r="E228" s="52" t="s">
        <v>215</v>
      </c>
      <c r="F228" s="114">
        <v>1000</v>
      </c>
      <c r="G228" s="116">
        <v>1000</v>
      </c>
      <c r="H228" s="116"/>
      <c r="I228" s="116"/>
    </row>
    <row r="229" spans="1:9" ht="31.5">
      <c r="A229" s="53" t="s">
        <v>217</v>
      </c>
      <c r="B229" s="76">
        <v>756</v>
      </c>
      <c r="C229" s="52" t="s">
        <v>183</v>
      </c>
      <c r="D229" s="52" t="s">
        <v>260</v>
      </c>
      <c r="E229" s="52" t="s">
        <v>216</v>
      </c>
      <c r="F229" s="114">
        <v>200</v>
      </c>
      <c r="G229" s="116">
        <v>200</v>
      </c>
      <c r="H229" s="116"/>
      <c r="I229" s="116"/>
    </row>
    <row r="230" spans="1:9" ht="15.75" hidden="1">
      <c r="A230" s="53" t="s">
        <v>218</v>
      </c>
      <c r="B230" s="76">
        <v>756</v>
      </c>
      <c r="C230" s="52" t="s">
        <v>183</v>
      </c>
      <c r="D230" s="52" t="s">
        <v>260</v>
      </c>
      <c r="E230" s="52" t="s">
        <v>219</v>
      </c>
      <c r="F230" s="114"/>
      <c r="G230" s="116"/>
      <c r="H230" s="116"/>
      <c r="I230" s="116"/>
    </row>
    <row r="231" spans="1:9" ht="15.75" hidden="1">
      <c r="A231" s="75" t="s">
        <v>153</v>
      </c>
      <c r="B231" s="76">
        <v>756</v>
      </c>
      <c r="C231" s="58" t="s">
        <v>192</v>
      </c>
      <c r="D231" s="52"/>
      <c r="E231" s="52"/>
      <c r="F231" s="112">
        <f>F232</f>
        <v>0</v>
      </c>
      <c r="G231" s="113">
        <f aca="true" t="shared" si="19" ref="G231:I232">G232</f>
        <v>0</v>
      </c>
      <c r="H231" s="113">
        <f t="shared" si="19"/>
        <v>0</v>
      </c>
      <c r="I231" s="113">
        <f t="shared" si="19"/>
        <v>0</v>
      </c>
    </row>
    <row r="232" spans="1:9" s="77" customFormat="1" ht="15.75" hidden="1">
      <c r="A232" s="53" t="s">
        <v>155</v>
      </c>
      <c r="B232" s="76">
        <v>756</v>
      </c>
      <c r="C232" s="52" t="s">
        <v>154</v>
      </c>
      <c r="D232" s="58"/>
      <c r="E232" s="58"/>
      <c r="F232" s="114">
        <f>F233</f>
        <v>0</v>
      </c>
      <c r="G232" s="115">
        <f t="shared" si="19"/>
        <v>0</v>
      </c>
      <c r="H232" s="115">
        <f t="shared" si="19"/>
        <v>0</v>
      </c>
      <c r="I232" s="115">
        <f t="shared" si="19"/>
        <v>0</v>
      </c>
    </row>
    <row r="233" spans="1:9" ht="31.5" hidden="1">
      <c r="A233" s="53" t="s">
        <v>129</v>
      </c>
      <c r="B233" s="76">
        <v>756</v>
      </c>
      <c r="C233" s="52" t="s">
        <v>154</v>
      </c>
      <c r="D233" s="52" t="s">
        <v>246</v>
      </c>
      <c r="E233" s="52"/>
      <c r="F233" s="114">
        <f>F234+F236</f>
        <v>0</v>
      </c>
      <c r="G233" s="115">
        <f>G234+G236</f>
        <v>0</v>
      </c>
      <c r="H233" s="115">
        <f>H234+H236</f>
        <v>0</v>
      </c>
      <c r="I233" s="115">
        <f>I234+I236</f>
        <v>0</v>
      </c>
    </row>
    <row r="234" spans="1:9" ht="15.75" hidden="1">
      <c r="A234" s="53" t="s">
        <v>72</v>
      </c>
      <c r="B234" s="76">
        <v>756</v>
      </c>
      <c r="C234" s="52" t="s">
        <v>154</v>
      </c>
      <c r="D234" s="52" t="s">
        <v>247</v>
      </c>
      <c r="E234" s="52"/>
      <c r="F234" s="114">
        <f>F235</f>
        <v>0</v>
      </c>
      <c r="G234" s="115">
        <f>G235</f>
        <v>0</v>
      </c>
      <c r="H234" s="115">
        <f>H235</f>
        <v>0</v>
      </c>
      <c r="I234" s="115">
        <f>I235</f>
        <v>0</v>
      </c>
    </row>
    <row r="235" spans="1:9" ht="31.5" hidden="1">
      <c r="A235" s="53" t="s">
        <v>233</v>
      </c>
      <c r="B235" s="76">
        <v>756</v>
      </c>
      <c r="C235" s="52" t="s">
        <v>154</v>
      </c>
      <c r="D235" s="52" t="s">
        <v>247</v>
      </c>
      <c r="E235" s="52" t="s">
        <v>234</v>
      </c>
      <c r="F235" s="114"/>
      <c r="G235" s="116"/>
      <c r="H235" s="116"/>
      <c r="I235" s="116"/>
    </row>
    <row r="236" spans="1:9" ht="15.75" hidden="1">
      <c r="A236" s="53" t="s">
        <v>51</v>
      </c>
      <c r="B236" s="76">
        <v>756</v>
      </c>
      <c r="C236" s="52" t="s">
        <v>154</v>
      </c>
      <c r="D236" s="52" t="s">
        <v>248</v>
      </c>
      <c r="E236" s="52"/>
      <c r="F236" s="114">
        <f>F237</f>
        <v>0</v>
      </c>
      <c r="G236" s="115">
        <f>G237</f>
        <v>0</v>
      </c>
      <c r="H236" s="115">
        <f>H237</f>
        <v>0</v>
      </c>
      <c r="I236" s="115">
        <f>I237</f>
        <v>0</v>
      </c>
    </row>
    <row r="237" spans="1:9" s="77" customFormat="1" ht="31.5" hidden="1">
      <c r="A237" s="54" t="s">
        <v>217</v>
      </c>
      <c r="B237" s="45">
        <v>756</v>
      </c>
      <c r="C237" s="55" t="s">
        <v>154</v>
      </c>
      <c r="D237" s="55" t="s">
        <v>248</v>
      </c>
      <c r="E237" s="55" t="s">
        <v>216</v>
      </c>
      <c r="F237" s="123"/>
      <c r="G237" s="121"/>
      <c r="H237" s="121"/>
      <c r="I237" s="121"/>
    </row>
    <row r="238" spans="1:9" s="4" customFormat="1" ht="47.25" hidden="1">
      <c r="A238" s="30" t="s">
        <v>206</v>
      </c>
      <c r="B238" s="68">
        <v>771</v>
      </c>
      <c r="C238" s="14"/>
      <c r="D238" s="15"/>
      <c r="E238" s="14"/>
      <c r="F238" s="106">
        <f>F240</f>
        <v>0</v>
      </c>
      <c r="G238" s="102">
        <f>G240</f>
        <v>0</v>
      </c>
      <c r="H238" s="102">
        <f>H240</f>
        <v>0</v>
      </c>
      <c r="I238" s="102">
        <f>I240</f>
        <v>0</v>
      </c>
    </row>
    <row r="239" spans="1:9" s="85" customFormat="1" ht="31.5" hidden="1">
      <c r="A239" s="78" t="s">
        <v>172</v>
      </c>
      <c r="B239" s="26">
        <v>771</v>
      </c>
      <c r="C239" s="36" t="s">
        <v>173</v>
      </c>
      <c r="D239" s="83"/>
      <c r="E239" s="84"/>
      <c r="F239" s="119">
        <f>F240</f>
        <v>0</v>
      </c>
      <c r="G239" s="120">
        <f aca="true" t="shared" si="20" ref="G239:I240">G240</f>
        <v>0</v>
      </c>
      <c r="H239" s="120">
        <f t="shared" si="20"/>
        <v>0</v>
      </c>
      <c r="I239" s="120">
        <f t="shared" si="20"/>
        <v>0</v>
      </c>
    </row>
    <row r="240" spans="1:9" ht="31.5" hidden="1">
      <c r="A240" s="53" t="s">
        <v>203</v>
      </c>
      <c r="B240" s="76">
        <v>771</v>
      </c>
      <c r="C240" s="51" t="s">
        <v>83</v>
      </c>
      <c r="D240" s="52"/>
      <c r="E240" s="51"/>
      <c r="F240" s="114">
        <f>F241</f>
        <v>0</v>
      </c>
      <c r="G240" s="115">
        <f t="shared" si="20"/>
        <v>0</v>
      </c>
      <c r="H240" s="115">
        <f t="shared" si="20"/>
        <v>0</v>
      </c>
      <c r="I240" s="115">
        <f t="shared" si="20"/>
        <v>0</v>
      </c>
    </row>
    <row r="241" spans="1:9" ht="31.5" hidden="1">
      <c r="A241" s="31" t="s">
        <v>130</v>
      </c>
      <c r="B241" s="76">
        <v>771</v>
      </c>
      <c r="C241" s="51" t="s">
        <v>83</v>
      </c>
      <c r="D241" s="52" t="s">
        <v>241</v>
      </c>
      <c r="E241" s="51"/>
      <c r="F241" s="107">
        <f>F243+F247</f>
        <v>0</v>
      </c>
      <c r="G241" s="101">
        <f>G243+G247</f>
        <v>0</v>
      </c>
      <c r="H241" s="101">
        <f>H243+H247</f>
        <v>0</v>
      </c>
      <c r="I241" s="101">
        <f>I243+I247</f>
        <v>0</v>
      </c>
    </row>
    <row r="242" spans="1:9" ht="31.5" hidden="1">
      <c r="A242" s="31" t="s">
        <v>131</v>
      </c>
      <c r="B242" s="76">
        <v>771</v>
      </c>
      <c r="C242" s="51" t="s">
        <v>83</v>
      </c>
      <c r="D242" s="52" t="s">
        <v>132</v>
      </c>
      <c r="E242" s="51"/>
      <c r="F242" s="107">
        <f>F243</f>
        <v>0</v>
      </c>
      <c r="G242" s="101">
        <f>G243</f>
        <v>0</v>
      </c>
      <c r="H242" s="101">
        <f>H243</f>
        <v>0</v>
      </c>
      <c r="I242" s="101">
        <f>I243</f>
        <v>0</v>
      </c>
    </row>
    <row r="243" spans="1:9" ht="15.75" hidden="1">
      <c r="A243" s="53" t="s">
        <v>75</v>
      </c>
      <c r="B243" s="76">
        <v>771</v>
      </c>
      <c r="C243" s="51" t="s">
        <v>83</v>
      </c>
      <c r="D243" s="52" t="s">
        <v>133</v>
      </c>
      <c r="E243" s="51"/>
      <c r="F243" s="107">
        <f>F244+F245+F246</f>
        <v>0</v>
      </c>
      <c r="G243" s="101">
        <f>G244+G245+G246</f>
        <v>0</v>
      </c>
      <c r="H243" s="101">
        <f>H244+H245+H246</f>
        <v>0</v>
      </c>
      <c r="I243" s="101">
        <f>I244+I245+I246</f>
        <v>0</v>
      </c>
    </row>
    <row r="244" spans="1:9" ht="63" hidden="1">
      <c r="A244" s="53" t="s">
        <v>214</v>
      </c>
      <c r="B244" s="76">
        <v>771</v>
      </c>
      <c r="C244" s="51" t="s">
        <v>83</v>
      </c>
      <c r="D244" s="52" t="s">
        <v>133</v>
      </c>
      <c r="E244" s="51" t="s">
        <v>215</v>
      </c>
      <c r="F244" s="107"/>
      <c r="G244" s="116"/>
      <c r="H244" s="116"/>
      <c r="I244" s="116"/>
    </row>
    <row r="245" spans="1:9" ht="31.5" hidden="1">
      <c r="A245" s="53" t="s">
        <v>217</v>
      </c>
      <c r="B245" s="76">
        <v>771</v>
      </c>
      <c r="C245" s="51" t="s">
        <v>83</v>
      </c>
      <c r="D245" s="52" t="s">
        <v>133</v>
      </c>
      <c r="E245" s="51" t="s">
        <v>216</v>
      </c>
      <c r="F245" s="107"/>
      <c r="G245" s="116"/>
      <c r="H245" s="116"/>
      <c r="I245" s="116"/>
    </row>
    <row r="246" spans="1:9" ht="15.75" hidden="1">
      <c r="A246" s="53" t="s">
        <v>218</v>
      </c>
      <c r="B246" s="76">
        <v>771</v>
      </c>
      <c r="C246" s="51" t="s">
        <v>83</v>
      </c>
      <c r="D246" s="52" t="s">
        <v>133</v>
      </c>
      <c r="E246" s="51" t="s">
        <v>219</v>
      </c>
      <c r="F246" s="107"/>
      <c r="G246" s="116"/>
      <c r="H246" s="116"/>
      <c r="I246" s="116"/>
    </row>
    <row r="247" spans="1:9" ht="31.5" hidden="1">
      <c r="A247" s="53" t="s">
        <v>16</v>
      </c>
      <c r="B247" s="76">
        <v>771</v>
      </c>
      <c r="C247" s="51" t="s">
        <v>83</v>
      </c>
      <c r="D247" s="52" t="s">
        <v>17</v>
      </c>
      <c r="E247" s="51"/>
      <c r="F247" s="114">
        <f>F248</f>
        <v>0</v>
      </c>
      <c r="G247" s="115">
        <f aca="true" t="shared" si="21" ref="G247:I248">G248</f>
        <v>0</v>
      </c>
      <c r="H247" s="115">
        <f t="shared" si="21"/>
        <v>0</v>
      </c>
      <c r="I247" s="115">
        <f t="shared" si="21"/>
        <v>0</v>
      </c>
    </row>
    <row r="248" spans="1:9" ht="15.75" hidden="1">
      <c r="A248" s="53" t="s">
        <v>75</v>
      </c>
      <c r="B248" s="76">
        <v>771</v>
      </c>
      <c r="C248" s="51" t="s">
        <v>83</v>
      </c>
      <c r="D248" s="52" t="s">
        <v>18</v>
      </c>
      <c r="E248" s="51"/>
      <c r="F248" s="114">
        <f>F249</f>
        <v>0</v>
      </c>
      <c r="G248" s="115">
        <f t="shared" si="21"/>
        <v>0</v>
      </c>
      <c r="H248" s="115">
        <f t="shared" si="21"/>
        <v>0</v>
      </c>
      <c r="I248" s="115">
        <f t="shared" si="21"/>
        <v>0</v>
      </c>
    </row>
    <row r="249" spans="1:9" ht="31.5" hidden="1">
      <c r="A249" s="54" t="s">
        <v>217</v>
      </c>
      <c r="B249" s="45">
        <v>771</v>
      </c>
      <c r="C249" s="56" t="s">
        <v>83</v>
      </c>
      <c r="D249" s="55" t="s">
        <v>18</v>
      </c>
      <c r="E249" s="56" t="s">
        <v>216</v>
      </c>
      <c r="F249" s="123"/>
      <c r="G249" s="116"/>
      <c r="H249" s="116"/>
      <c r="I249" s="116"/>
    </row>
    <row r="250" spans="1:9" s="47" customFormat="1" ht="47.25">
      <c r="A250" s="57" t="s">
        <v>317</v>
      </c>
      <c r="B250" s="68">
        <v>775</v>
      </c>
      <c r="C250" s="82"/>
      <c r="D250" s="82"/>
      <c r="E250" s="82"/>
      <c r="F250" s="110">
        <f>F258+F313+F251+F332</f>
        <v>3100</v>
      </c>
      <c r="G250" s="111">
        <f>G258+G313+G251+G332</f>
        <v>3100</v>
      </c>
      <c r="H250" s="111">
        <f>H258+H313+H251+H332</f>
        <v>0</v>
      </c>
      <c r="I250" s="111">
        <f>I258+I313+I251+I332</f>
        <v>0</v>
      </c>
    </row>
    <row r="251" spans="1:9" s="47" customFormat="1" ht="15.75" hidden="1">
      <c r="A251" s="75" t="s">
        <v>169</v>
      </c>
      <c r="B251" s="26">
        <v>775</v>
      </c>
      <c r="C251" s="58" t="s">
        <v>34</v>
      </c>
      <c r="D251" s="58"/>
      <c r="E251" s="58"/>
      <c r="F251" s="112">
        <f>F252</f>
        <v>0</v>
      </c>
      <c r="G251" s="113">
        <f>G252</f>
        <v>0</v>
      </c>
      <c r="H251" s="113">
        <f>H252</f>
        <v>0</v>
      </c>
      <c r="I251" s="113">
        <f>I252</f>
        <v>0</v>
      </c>
    </row>
    <row r="252" spans="1:9" s="47" customFormat="1" ht="47.25" hidden="1">
      <c r="A252" s="53" t="s">
        <v>80</v>
      </c>
      <c r="B252" s="76">
        <v>775</v>
      </c>
      <c r="C252" s="52" t="s">
        <v>170</v>
      </c>
      <c r="D252" s="52"/>
      <c r="E252" s="52"/>
      <c r="F252" s="114">
        <f>F254</f>
        <v>0</v>
      </c>
      <c r="G252" s="115">
        <f>G254</f>
        <v>0</v>
      </c>
      <c r="H252" s="115">
        <f>H254</f>
        <v>0</v>
      </c>
      <c r="I252" s="115">
        <f>I254</f>
        <v>0</v>
      </c>
    </row>
    <row r="253" spans="1:9" s="47" customFormat="1" ht="47.25" hidden="1">
      <c r="A253" s="31" t="s">
        <v>60</v>
      </c>
      <c r="B253" s="76">
        <v>775</v>
      </c>
      <c r="C253" s="52" t="s">
        <v>170</v>
      </c>
      <c r="D253" s="52" t="s">
        <v>264</v>
      </c>
      <c r="E253" s="52"/>
      <c r="F253" s="124">
        <f>F254</f>
        <v>0</v>
      </c>
      <c r="G253" s="115">
        <f>G254</f>
        <v>0</v>
      </c>
      <c r="H253" s="115">
        <f>H254</f>
        <v>0</v>
      </c>
      <c r="I253" s="115">
        <f>I254</f>
        <v>0</v>
      </c>
    </row>
    <row r="254" spans="1:9" s="47" customFormat="1" ht="15.75" hidden="1">
      <c r="A254" s="53" t="s">
        <v>171</v>
      </c>
      <c r="B254" s="76">
        <v>775</v>
      </c>
      <c r="C254" s="52" t="s">
        <v>170</v>
      </c>
      <c r="D254" s="52" t="s">
        <v>57</v>
      </c>
      <c r="E254" s="52"/>
      <c r="F254" s="124">
        <f>F255+F256+F257</f>
        <v>0</v>
      </c>
      <c r="G254" s="115">
        <f>G255+G256+G257</f>
        <v>0</v>
      </c>
      <c r="H254" s="115">
        <f>H255+H256+H257</f>
        <v>0</v>
      </c>
      <c r="I254" s="115">
        <f>I255+I256+I257</f>
        <v>0</v>
      </c>
    </row>
    <row r="255" spans="1:9" s="47" customFormat="1" ht="63" hidden="1">
      <c r="A255" s="53" t="s">
        <v>214</v>
      </c>
      <c r="B255" s="76">
        <v>775</v>
      </c>
      <c r="C255" s="52" t="s">
        <v>170</v>
      </c>
      <c r="D255" s="52" t="s">
        <v>57</v>
      </c>
      <c r="E255" s="52" t="s">
        <v>215</v>
      </c>
      <c r="F255" s="124"/>
      <c r="G255" s="117"/>
      <c r="H255" s="117"/>
      <c r="I255" s="117"/>
    </row>
    <row r="256" spans="1:9" s="47" customFormat="1" ht="31.5" hidden="1">
      <c r="A256" s="53" t="s">
        <v>217</v>
      </c>
      <c r="B256" s="76">
        <v>775</v>
      </c>
      <c r="C256" s="52" t="s">
        <v>170</v>
      </c>
      <c r="D256" s="52" t="s">
        <v>57</v>
      </c>
      <c r="E256" s="52" t="s">
        <v>216</v>
      </c>
      <c r="F256" s="124"/>
      <c r="G256" s="117"/>
      <c r="H256" s="117"/>
      <c r="I256" s="117"/>
    </row>
    <row r="257" spans="1:9" s="47" customFormat="1" ht="15.75" hidden="1">
      <c r="A257" s="53" t="s">
        <v>218</v>
      </c>
      <c r="B257" s="76">
        <v>775</v>
      </c>
      <c r="C257" s="52" t="s">
        <v>170</v>
      </c>
      <c r="D257" s="52" t="s">
        <v>57</v>
      </c>
      <c r="E257" s="52" t="s">
        <v>219</v>
      </c>
      <c r="F257" s="124"/>
      <c r="G257" s="117"/>
      <c r="H257" s="117"/>
      <c r="I257" s="117"/>
    </row>
    <row r="258" spans="1:9" s="77" customFormat="1" ht="15.75">
      <c r="A258" s="75" t="s">
        <v>162</v>
      </c>
      <c r="B258" s="76">
        <v>775</v>
      </c>
      <c r="C258" s="58" t="s">
        <v>35</v>
      </c>
      <c r="D258" s="58"/>
      <c r="E258" s="58"/>
      <c r="F258" s="112">
        <f>F259+F272+F287+F292+F303</f>
        <v>3100</v>
      </c>
      <c r="G258" s="113">
        <f>G259+G272+G287+G292+G303</f>
        <v>3100</v>
      </c>
      <c r="H258" s="113">
        <f>H259+H272+H287+H292+H303</f>
        <v>0</v>
      </c>
      <c r="I258" s="113">
        <f>I259+I272+I287+I292+I303</f>
        <v>0</v>
      </c>
    </row>
    <row r="259" spans="1:9" ht="15.75" hidden="1">
      <c r="A259" s="53" t="s">
        <v>40</v>
      </c>
      <c r="B259" s="76">
        <v>775</v>
      </c>
      <c r="C259" s="52" t="s">
        <v>36</v>
      </c>
      <c r="D259" s="52"/>
      <c r="E259" s="52"/>
      <c r="F259" s="114">
        <f>F260</f>
        <v>0</v>
      </c>
      <c r="G259" s="115">
        <f>G260</f>
        <v>0</v>
      </c>
      <c r="H259" s="115">
        <f>H260</f>
        <v>0</v>
      </c>
      <c r="I259" s="115">
        <f>I260</f>
        <v>0</v>
      </c>
    </row>
    <row r="260" spans="1:9" ht="47.25" hidden="1">
      <c r="A260" s="31" t="s">
        <v>60</v>
      </c>
      <c r="B260" s="76">
        <v>775</v>
      </c>
      <c r="C260" s="52" t="s">
        <v>36</v>
      </c>
      <c r="D260" s="52" t="s">
        <v>264</v>
      </c>
      <c r="E260" s="52"/>
      <c r="F260" s="114">
        <f>F261+F264+F266+F268+F270</f>
        <v>0</v>
      </c>
      <c r="G260" s="115">
        <f>G261+G264+G266+G268+G270</f>
        <v>0</v>
      </c>
      <c r="H260" s="115">
        <f>H261+H264+H266+H268+H270</f>
        <v>0</v>
      </c>
      <c r="I260" s="115">
        <f>I261+I264+I266+I268+I270</f>
        <v>0</v>
      </c>
    </row>
    <row r="261" spans="1:9" ht="15.75" hidden="1">
      <c r="A261" s="53" t="s">
        <v>49</v>
      </c>
      <c r="B261" s="76">
        <v>775</v>
      </c>
      <c r="C261" s="52" t="s">
        <v>36</v>
      </c>
      <c r="D261" s="52" t="s">
        <v>236</v>
      </c>
      <c r="E261" s="52"/>
      <c r="F261" s="114">
        <f>F262+F263</f>
        <v>0</v>
      </c>
      <c r="G261" s="115">
        <f>G262+G263</f>
        <v>0</v>
      </c>
      <c r="H261" s="115">
        <f>H262+H263</f>
        <v>0</v>
      </c>
      <c r="I261" s="115">
        <f>I262+I263</f>
        <v>0</v>
      </c>
    </row>
    <row r="262" spans="1:9" ht="15.75" hidden="1">
      <c r="A262" s="53" t="s">
        <v>250</v>
      </c>
      <c r="B262" s="76">
        <v>775</v>
      </c>
      <c r="C262" s="52" t="s">
        <v>36</v>
      </c>
      <c r="D262" s="52" t="s">
        <v>236</v>
      </c>
      <c r="E262" s="52" t="s">
        <v>249</v>
      </c>
      <c r="F262" s="114"/>
      <c r="G262" s="116"/>
      <c r="H262" s="116"/>
      <c r="I262" s="116"/>
    </row>
    <row r="263" spans="1:9" ht="31.5" hidden="1">
      <c r="A263" s="53" t="s">
        <v>233</v>
      </c>
      <c r="B263" s="76">
        <v>775</v>
      </c>
      <c r="C263" s="52" t="s">
        <v>36</v>
      </c>
      <c r="D263" s="52" t="s">
        <v>236</v>
      </c>
      <c r="E263" s="52" t="s">
        <v>234</v>
      </c>
      <c r="F263" s="114"/>
      <c r="G263" s="116"/>
      <c r="H263" s="116"/>
      <c r="I263" s="116"/>
    </row>
    <row r="264" spans="1:9" ht="63" hidden="1">
      <c r="A264" s="53" t="s">
        <v>295</v>
      </c>
      <c r="B264" s="76">
        <v>775</v>
      </c>
      <c r="C264" s="52" t="s">
        <v>36</v>
      </c>
      <c r="D264" s="52" t="s">
        <v>294</v>
      </c>
      <c r="E264" s="52"/>
      <c r="F264" s="114">
        <f>F265</f>
        <v>0</v>
      </c>
      <c r="G264" s="115">
        <f>G265</f>
        <v>0</v>
      </c>
      <c r="H264" s="115">
        <f>H265</f>
        <v>0</v>
      </c>
      <c r="I264" s="115">
        <f>I265</f>
        <v>0</v>
      </c>
    </row>
    <row r="265" spans="1:9" ht="31.5" hidden="1">
      <c r="A265" s="53" t="s">
        <v>233</v>
      </c>
      <c r="B265" s="76">
        <v>775</v>
      </c>
      <c r="C265" s="52" t="s">
        <v>36</v>
      </c>
      <c r="D265" s="52" t="s">
        <v>294</v>
      </c>
      <c r="E265" s="52" t="s">
        <v>234</v>
      </c>
      <c r="F265" s="114"/>
      <c r="G265" s="116"/>
      <c r="H265" s="116"/>
      <c r="I265" s="116"/>
    </row>
    <row r="266" spans="1:9" ht="47.25" hidden="1">
      <c r="A266" s="53" t="s">
        <v>120</v>
      </c>
      <c r="B266" s="76">
        <v>775</v>
      </c>
      <c r="C266" s="52" t="s">
        <v>36</v>
      </c>
      <c r="D266" s="52" t="s">
        <v>99</v>
      </c>
      <c r="E266" s="52"/>
      <c r="F266" s="114">
        <f>F267</f>
        <v>0</v>
      </c>
      <c r="G266" s="115">
        <f>G267</f>
        <v>0</v>
      </c>
      <c r="H266" s="115">
        <f>H267</f>
        <v>0</v>
      </c>
      <c r="I266" s="115">
        <f>I267</f>
        <v>0</v>
      </c>
    </row>
    <row r="267" spans="1:9" ht="31.5" hidden="1">
      <c r="A267" s="53" t="s">
        <v>233</v>
      </c>
      <c r="B267" s="76">
        <v>775</v>
      </c>
      <c r="C267" s="52" t="s">
        <v>36</v>
      </c>
      <c r="D267" s="52" t="s">
        <v>99</v>
      </c>
      <c r="E267" s="52" t="s">
        <v>234</v>
      </c>
      <c r="F267" s="114"/>
      <c r="G267" s="116"/>
      <c r="H267" s="116"/>
      <c r="I267" s="116"/>
    </row>
    <row r="268" spans="1:9" ht="178.5" customHeight="1" hidden="1">
      <c r="A268" s="53" t="s">
        <v>109</v>
      </c>
      <c r="B268" s="76">
        <v>775</v>
      </c>
      <c r="C268" s="52" t="s">
        <v>36</v>
      </c>
      <c r="D268" s="52" t="s">
        <v>196</v>
      </c>
      <c r="E268" s="52"/>
      <c r="F268" s="114">
        <f>F269</f>
        <v>0</v>
      </c>
      <c r="G268" s="115">
        <f>G269</f>
        <v>0</v>
      </c>
      <c r="H268" s="115">
        <f>H269</f>
        <v>0</v>
      </c>
      <c r="I268" s="115">
        <f>I269</f>
        <v>0</v>
      </c>
    </row>
    <row r="269" spans="1:9" ht="31.5" hidden="1">
      <c r="A269" s="53" t="s">
        <v>233</v>
      </c>
      <c r="B269" s="76">
        <v>775</v>
      </c>
      <c r="C269" s="52" t="s">
        <v>36</v>
      </c>
      <c r="D269" s="52" t="s">
        <v>196</v>
      </c>
      <c r="E269" s="52" t="s">
        <v>234</v>
      </c>
      <c r="F269" s="114"/>
      <c r="G269" s="116"/>
      <c r="H269" s="116"/>
      <c r="I269" s="116"/>
    </row>
    <row r="270" spans="1:9" ht="204.75" hidden="1">
      <c r="A270" s="53" t="s">
        <v>121</v>
      </c>
      <c r="B270" s="76">
        <v>775</v>
      </c>
      <c r="C270" s="52" t="s">
        <v>36</v>
      </c>
      <c r="D270" s="52" t="s">
        <v>195</v>
      </c>
      <c r="E270" s="52"/>
      <c r="F270" s="114">
        <f>F271</f>
        <v>0</v>
      </c>
      <c r="G270" s="115">
        <f>G271</f>
        <v>0</v>
      </c>
      <c r="H270" s="115">
        <f>H271</f>
        <v>0</v>
      </c>
      <c r="I270" s="115">
        <f>I271</f>
        <v>0</v>
      </c>
    </row>
    <row r="271" spans="1:9" ht="31.5" hidden="1">
      <c r="A271" s="53" t="s">
        <v>233</v>
      </c>
      <c r="B271" s="76">
        <v>775</v>
      </c>
      <c r="C271" s="52" t="s">
        <v>36</v>
      </c>
      <c r="D271" s="52" t="s">
        <v>195</v>
      </c>
      <c r="E271" s="52" t="s">
        <v>234</v>
      </c>
      <c r="F271" s="114"/>
      <c r="G271" s="116"/>
      <c r="H271" s="116"/>
      <c r="I271" s="116"/>
    </row>
    <row r="272" spans="1:9" ht="15.75">
      <c r="A272" s="53" t="s">
        <v>41</v>
      </c>
      <c r="B272" s="76">
        <v>775</v>
      </c>
      <c r="C272" s="52" t="s">
        <v>178</v>
      </c>
      <c r="D272" s="52"/>
      <c r="E272" s="52"/>
      <c r="F272" s="114">
        <f>F273+F284</f>
        <v>3100</v>
      </c>
      <c r="G272" s="115">
        <f>G273+G284</f>
        <v>3100</v>
      </c>
      <c r="H272" s="115">
        <f>H273+H284</f>
        <v>0</v>
      </c>
      <c r="I272" s="115">
        <f>I273+I284</f>
        <v>0</v>
      </c>
    </row>
    <row r="273" spans="1:9" ht="47.25">
      <c r="A273" s="31" t="s">
        <v>60</v>
      </c>
      <c r="B273" s="76">
        <v>775</v>
      </c>
      <c r="C273" s="52" t="s">
        <v>178</v>
      </c>
      <c r="D273" s="52" t="s">
        <v>264</v>
      </c>
      <c r="E273" s="52"/>
      <c r="F273" s="114">
        <f>F274+F276+F278+F280+F282</f>
        <v>3100</v>
      </c>
      <c r="G273" s="115">
        <f>G274+G276+G278+G280+G282</f>
        <v>3100</v>
      </c>
      <c r="H273" s="115">
        <f>H274+H276+H278+H280+H282</f>
        <v>0</v>
      </c>
      <c r="I273" s="115">
        <f>I274+I276+I278+I280+I282</f>
        <v>0</v>
      </c>
    </row>
    <row r="274" spans="1:9" ht="31.5">
      <c r="A274" s="53" t="s">
        <v>238</v>
      </c>
      <c r="B274" s="76">
        <v>775</v>
      </c>
      <c r="C274" s="52" t="s">
        <v>178</v>
      </c>
      <c r="D274" s="52" t="s">
        <v>237</v>
      </c>
      <c r="E274" s="52"/>
      <c r="F274" s="114">
        <f>F275</f>
        <v>3100</v>
      </c>
      <c r="G274" s="115">
        <f>G275</f>
        <v>3100</v>
      </c>
      <c r="H274" s="115">
        <f>H275</f>
        <v>0</v>
      </c>
      <c r="I274" s="115">
        <f>I275</f>
        <v>0</v>
      </c>
    </row>
    <row r="275" spans="1:9" ht="31.5">
      <c r="A275" s="53" t="s">
        <v>233</v>
      </c>
      <c r="B275" s="76">
        <v>775</v>
      </c>
      <c r="C275" s="52" t="s">
        <v>178</v>
      </c>
      <c r="D275" s="52" t="s">
        <v>237</v>
      </c>
      <c r="E275" s="52" t="s">
        <v>234</v>
      </c>
      <c r="F275" s="114">
        <v>3100</v>
      </c>
      <c r="G275" s="116">
        <v>3100</v>
      </c>
      <c r="H275" s="116"/>
      <c r="I275" s="116"/>
    </row>
    <row r="276" spans="1:9" ht="15.75" hidden="1">
      <c r="A276" s="53" t="s">
        <v>47</v>
      </c>
      <c r="B276" s="76">
        <v>775</v>
      </c>
      <c r="C276" s="52" t="s">
        <v>178</v>
      </c>
      <c r="D276" s="52" t="s">
        <v>239</v>
      </c>
      <c r="E276" s="52"/>
      <c r="F276" s="114">
        <f>F277</f>
        <v>0</v>
      </c>
      <c r="G276" s="115">
        <f>G277</f>
        <v>0</v>
      </c>
      <c r="H276" s="115">
        <f>H277</f>
        <v>0</v>
      </c>
      <c r="I276" s="115">
        <f>I277</f>
        <v>0</v>
      </c>
    </row>
    <row r="277" spans="1:9" ht="31.5" hidden="1">
      <c r="A277" s="53" t="s">
        <v>233</v>
      </c>
      <c r="B277" s="76">
        <v>775</v>
      </c>
      <c r="C277" s="52" t="s">
        <v>178</v>
      </c>
      <c r="D277" s="52" t="s">
        <v>239</v>
      </c>
      <c r="E277" s="52" t="s">
        <v>234</v>
      </c>
      <c r="F277" s="114"/>
      <c r="G277" s="116"/>
      <c r="H277" s="116"/>
      <c r="I277" s="116"/>
    </row>
    <row r="278" spans="1:9" ht="47.25" hidden="1">
      <c r="A278" s="53" t="s">
        <v>54</v>
      </c>
      <c r="B278" s="76">
        <v>775</v>
      </c>
      <c r="C278" s="52" t="s">
        <v>178</v>
      </c>
      <c r="D278" s="52" t="s">
        <v>99</v>
      </c>
      <c r="E278" s="52"/>
      <c r="F278" s="114">
        <f>F279</f>
        <v>0</v>
      </c>
      <c r="G278" s="115">
        <f>G279</f>
        <v>0</v>
      </c>
      <c r="H278" s="115">
        <f>H279</f>
        <v>0</v>
      </c>
      <c r="I278" s="115">
        <f>I279</f>
        <v>0</v>
      </c>
    </row>
    <row r="279" spans="1:9" ht="31.5" hidden="1">
      <c r="A279" s="53" t="s">
        <v>233</v>
      </c>
      <c r="B279" s="76">
        <v>775</v>
      </c>
      <c r="C279" s="52" t="s">
        <v>178</v>
      </c>
      <c r="D279" s="52" t="s">
        <v>99</v>
      </c>
      <c r="E279" s="52" t="s">
        <v>234</v>
      </c>
      <c r="F279" s="114"/>
      <c r="G279" s="116"/>
      <c r="H279" s="116"/>
      <c r="I279" s="116"/>
    </row>
    <row r="280" spans="1:9" ht="157.5" hidden="1">
      <c r="A280" s="53" t="s">
        <v>123</v>
      </c>
      <c r="B280" s="76">
        <v>775</v>
      </c>
      <c r="C280" s="52" t="s">
        <v>178</v>
      </c>
      <c r="D280" s="52" t="s">
        <v>197</v>
      </c>
      <c r="E280" s="52"/>
      <c r="F280" s="114">
        <f>F281</f>
        <v>0</v>
      </c>
      <c r="G280" s="115">
        <f>G281</f>
        <v>0</v>
      </c>
      <c r="H280" s="115">
        <f>H281</f>
        <v>0</v>
      </c>
      <c r="I280" s="115">
        <f>I281</f>
        <v>0</v>
      </c>
    </row>
    <row r="281" spans="1:9" ht="31.5" hidden="1">
      <c r="A281" s="53" t="s">
        <v>233</v>
      </c>
      <c r="B281" s="76">
        <v>775</v>
      </c>
      <c r="C281" s="52" t="s">
        <v>178</v>
      </c>
      <c r="D281" s="52" t="s">
        <v>197</v>
      </c>
      <c r="E281" s="52" t="s">
        <v>234</v>
      </c>
      <c r="F281" s="114"/>
      <c r="G281" s="116"/>
      <c r="H281" s="116"/>
      <c r="I281" s="116"/>
    </row>
    <row r="282" spans="1:9" ht="173.25" hidden="1">
      <c r="A282" s="53" t="s">
        <v>287</v>
      </c>
      <c r="B282" s="76">
        <v>775</v>
      </c>
      <c r="C282" s="52" t="s">
        <v>178</v>
      </c>
      <c r="D282" s="52" t="s">
        <v>198</v>
      </c>
      <c r="E282" s="52"/>
      <c r="F282" s="114">
        <f>F283</f>
        <v>0</v>
      </c>
      <c r="G282" s="115">
        <f>G283</f>
        <v>0</v>
      </c>
      <c r="H282" s="115">
        <f>H283</f>
        <v>0</v>
      </c>
      <c r="I282" s="115">
        <f>I283</f>
        <v>0</v>
      </c>
    </row>
    <row r="283" spans="1:9" ht="31.5" hidden="1">
      <c r="A283" s="53" t="s">
        <v>233</v>
      </c>
      <c r="B283" s="76">
        <v>775</v>
      </c>
      <c r="C283" s="52" t="s">
        <v>178</v>
      </c>
      <c r="D283" s="52" t="s">
        <v>198</v>
      </c>
      <c r="E283" s="52" t="s">
        <v>234</v>
      </c>
      <c r="F283" s="114"/>
      <c r="G283" s="116"/>
      <c r="H283" s="116"/>
      <c r="I283" s="116"/>
    </row>
    <row r="284" spans="1:9" ht="47.25" hidden="1">
      <c r="A284" s="53" t="s">
        <v>125</v>
      </c>
      <c r="B284" s="76">
        <v>775</v>
      </c>
      <c r="C284" s="52" t="s">
        <v>178</v>
      </c>
      <c r="D284" s="52" t="s">
        <v>242</v>
      </c>
      <c r="E284" s="52"/>
      <c r="F284" s="114">
        <f aca="true" t="shared" si="22" ref="F284:I285">F285</f>
        <v>0</v>
      </c>
      <c r="G284" s="115">
        <f t="shared" si="22"/>
        <v>0</v>
      </c>
      <c r="H284" s="115">
        <f t="shared" si="22"/>
        <v>0</v>
      </c>
      <c r="I284" s="115">
        <f t="shared" si="22"/>
        <v>0</v>
      </c>
    </row>
    <row r="285" spans="1:9" ht="126" hidden="1">
      <c r="A285" s="53" t="s">
        <v>124</v>
      </c>
      <c r="B285" s="76">
        <v>775</v>
      </c>
      <c r="C285" s="52" t="s">
        <v>178</v>
      </c>
      <c r="D285" s="52" t="s">
        <v>269</v>
      </c>
      <c r="E285" s="52"/>
      <c r="F285" s="114">
        <f t="shared" si="22"/>
        <v>0</v>
      </c>
      <c r="G285" s="115">
        <f t="shared" si="22"/>
        <v>0</v>
      </c>
      <c r="H285" s="115">
        <f t="shared" si="22"/>
        <v>0</v>
      </c>
      <c r="I285" s="115">
        <f t="shared" si="22"/>
        <v>0</v>
      </c>
    </row>
    <row r="286" spans="1:9" ht="15.75" hidden="1">
      <c r="A286" s="53" t="s">
        <v>250</v>
      </c>
      <c r="B286" s="76">
        <v>775</v>
      </c>
      <c r="C286" s="52" t="s">
        <v>178</v>
      </c>
      <c r="D286" s="52" t="s">
        <v>269</v>
      </c>
      <c r="E286" s="52" t="s">
        <v>249</v>
      </c>
      <c r="F286" s="114"/>
      <c r="G286" s="116"/>
      <c r="H286" s="116"/>
      <c r="I286" s="116"/>
    </row>
    <row r="287" spans="1:9" s="89" customFormat="1" ht="31.5" hidden="1">
      <c r="A287" s="86" t="s">
        <v>285</v>
      </c>
      <c r="B287" s="87">
        <v>775</v>
      </c>
      <c r="C287" s="88" t="s">
        <v>37</v>
      </c>
      <c r="D287" s="88"/>
      <c r="E287" s="88"/>
      <c r="F287" s="125">
        <f>F289</f>
        <v>0</v>
      </c>
      <c r="G287" s="126">
        <f>G289</f>
        <v>0</v>
      </c>
      <c r="H287" s="126">
        <f>H289</f>
        <v>0</v>
      </c>
      <c r="I287" s="126">
        <f>I289</f>
        <v>0</v>
      </c>
    </row>
    <row r="288" spans="1:9" s="89" customFormat="1" ht="47.25" hidden="1">
      <c r="A288" s="31" t="s">
        <v>60</v>
      </c>
      <c r="B288" s="87">
        <v>775</v>
      </c>
      <c r="C288" s="52" t="s">
        <v>37</v>
      </c>
      <c r="D288" s="88" t="s">
        <v>264</v>
      </c>
      <c r="E288" s="88"/>
      <c r="F288" s="125">
        <f>F289</f>
        <v>0</v>
      </c>
      <c r="G288" s="126">
        <f>G289</f>
        <v>0</v>
      </c>
      <c r="H288" s="126">
        <f>H289</f>
        <v>0</v>
      </c>
      <c r="I288" s="126">
        <f>I289</f>
        <v>0</v>
      </c>
    </row>
    <row r="289" spans="1:9" s="89" customFormat="1" ht="15.75" hidden="1">
      <c r="A289" s="53" t="s">
        <v>276</v>
      </c>
      <c r="B289" s="87">
        <v>775</v>
      </c>
      <c r="C289" s="52" t="s">
        <v>37</v>
      </c>
      <c r="D289" s="52" t="s">
        <v>231</v>
      </c>
      <c r="E289" s="52"/>
      <c r="F289" s="114">
        <f>F290+F291</f>
        <v>0</v>
      </c>
      <c r="G289" s="115">
        <f>G290+G291</f>
        <v>0</v>
      </c>
      <c r="H289" s="115">
        <f>H290+H291</f>
        <v>0</v>
      </c>
      <c r="I289" s="115">
        <f>I290+I291</f>
        <v>0</v>
      </c>
    </row>
    <row r="290" spans="1:9" s="89" customFormat="1" ht="63" hidden="1">
      <c r="A290" s="53" t="s">
        <v>214</v>
      </c>
      <c r="B290" s="87">
        <v>775</v>
      </c>
      <c r="C290" s="52" t="s">
        <v>37</v>
      </c>
      <c r="D290" s="52" t="s">
        <v>231</v>
      </c>
      <c r="E290" s="52" t="s">
        <v>215</v>
      </c>
      <c r="F290" s="114"/>
      <c r="G290" s="127"/>
      <c r="H290" s="127"/>
      <c r="I290" s="127"/>
    </row>
    <row r="291" spans="1:9" s="89" customFormat="1" ht="31.5" hidden="1">
      <c r="A291" s="53" t="s">
        <v>217</v>
      </c>
      <c r="B291" s="87">
        <v>775</v>
      </c>
      <c r="C291" s="52" t="s">
        <v>37</v>
      </c>
      <c r="D291" s="52" t="s">
        <v>231</v>
      </c>
      <c r="E291" s="52" t="s">
        <v>216</v>
      </c>
      <c r="F291" s="114"/>
      <c r="G291" s="127"/>
      <c r="H291" s="127"/>
      <c r="I291" s="127"/>
    </row>
    <row r="292" spans="1:9" ht="15.75" hidden="1">
      <c r="A292" s="53" t="s">
        <v>187</v>
      </c>
      <c r="B292" s="76">
        <v>775</v>
      </c>
      <c r="C292" s="52" t="s">
        <v>179</v>
      </c>
      <c r="D292" s="52"/>
      <c r="E292" s="52"/>
      <c r="F292" s="114">
        <f>F293+F300</f>
        <v>0</v>
      </c>
      <c r="G292" s="115">
        <f>G293+G300</f>
        <v>0</v>
      </c>
      <c r="H292" s="115">
        <f>H293+H300</f>
        <v>0</v>
      </c>
      <c r="I292" s="115">
        <f>I293+I300</f>
        <v>0</v>
      </c>
    </row>
    <row r="293" spans="1:9" ht="47.25" hidden="1">
      <c r="A293" s="31" t="s">
        <v>60</v>
      </c>
      <c r="B293" s="76">
        <v>775</v>
      </c>
      <c r="C293" s="52" t="s">
        <v>179</v>
      </c>
      <c r="D293" s="52" t="s">
        <v>264</v>
      </c>
      <c r="E293" s="52"/>
      <c r="F293" s="114">
        <f>F294+F297</f>
        <v>0</v>
      </c>
      <c r="G293" s="115">
        <f>G294+G297</f>
        <v>0</v>
      </c>
      <c r="H293" s="115">
        <f>H294+H297</f>
        <v>0</v>
      </c>
      <c r="I293" s="115">
        <f>I294+I297</f>
        <v>0</v>
      </c>
    </row>
    <row r="294" spans="1:9" ht="47.25">
      <c r="A294" s="53" t="s">
        <v>297</v>
      </c>
      <c r="B294" s="76">
        <v>775</v>
      </c>
      <c r="C294" s="52" t="s">
        <v>179</v>
      </c>
      <c r="D294" s="52" t="s">
        <v>296</v>
      </c>
      <c r="E294" s="52"/>
      <c r="F294" s="114">
        <f>F296+F295</f>
        <v>0</v>
      </c>
      <c r="G294" s="114">
        <f>G296+G295</f>
        <v>0</v>
      </c>
      <c r="H294" s="114">
        <f>H296+H295</f>
        <v>0</v>
      </c>
      <c r="I294" s="114">
        <f>I296+I295</f>
        <v>0</v>
      </c>
    </row>
    <row r="295" spans="1:9" ht="15.75">
      <c r="A295" s="53" t="s">
        <v>250</v>
      </c>
      <c r="B295" s="76">
        <v>775</v>
      </c>
      <c r="C295" s="52" t="s">
        <v>179</v>
      </c>
      <c r="D295" s="52" t="s">
        <v>296</v>
      </c>
      <c r="E295" s="52" t="s">
        <v>249</v>
      </c>
      <c r="F295" s="114">
        <v>11216.9</v>
      </c>
      <c r="G295" s="115"/>
      <c r="H295" s="115"/>
      <c r="I295" s="115">
        <v>11216.9</v>
      </c>
    </row>
    <row r="296" spans="1:9" ht="31.5">
      <c r="A296" s="53" t="s">
        <v>233</v>
      </c>
      <c r="B296" s="76">
        <v>775</v>
      </c>
      <c r="C296" s="52" t="s">
        <v>179</v>
      </c>
      <c r="D296" s="52" t="s">
        <v>296</v>
      </c>
      <c r="E296" s="52" t="s">
        <v>234</v>
      </c>
      <c r="F296" s="114">
        <v>-11216.9</v>
      </c>
      <c r="G296" s="116"/>
      <c r="H296" s="116"/>
      <c r="I296" s="116">
        <v>-11216.9</v>
      </c>
    </row>
    <row r="297" spans="1:9" ht="15.75">
      <c r="A297" s="53" t="s">
        <v>84</v>
      </c>
      <c r="B297" s="76">
        <v>775</v>
      </c>
      <c r="C297" s="52" t="s">
        <v>179</v>
      </c>
      <c r="D297" s="52" t="s">
        <v>265</v>
      </c>
      <c r="E297" s="52"/>
      <c r="F297" s="114">
        <f>F298+F299</f>
        <v>0</v>
      </c>
      <c r="G297" s="114">
        <f>G298+G299</f>
        <v>0</v>
      </c>
      <c r="H297" s="114">
        <f>H298+H299</f>
        <v>0</v>
      </c>
      <c r="I297" s="114">
        <f>I298+I299</f>
        <v>0</v>
      </c>
    </row>
    <row r="298" spans="1:9" ht="15.75">
      <c r="A298" s="53" t="s">
        <v>250</v>
      </c>
      <c r="B298" s="76">
        <v>775</v>
      </c>
      <c r="C298" s="52" t="s">
        <v>179</v>
      </c>
      <c r="D298" s="52" t="s">
        <v>265</v>
      </c>
      <c r="E298" s="52" t="s">
        <v>249</v>
      </c>
      <c r="F298" s="114">
        <v>-1320</v>
      </c>
      <c r="G298" s="116"/>
      <c r="H298" s="116"/>
      <c r="I298" s="116">
        <v>-1320</v>
      </c>
    </row>
    <row r="299" spans="1:9" ht="31.5">
      <c r="A299" s="53" t="s">
        <v>233</v>
      </c>
      <c r="B299" s="76">
        <v>775</v>
      </c>
      <c r="C299" s="52" t="s">
        <v>179</v>
      </c>
      <c r="D299" s="52" t="s">
        <v>265</v>
      </c>
      <c r="E299" s="52" t="s">
        <v>234</v>
      </c>
      <c r="F299" s="114">
        <v>1320</v>
      </c>
      <c r="G299" s="116"/>
      <c r="H299" s="116"/>
      <c r="I299" s="116">
        <v>1320</v>
      </c>
    </row>
    <row r="300" spans="1:9" ht="47.25" hidden="1">
      <c r="A300" s="53" t="s">
        <v>125</v>
      </c>
      <c r="B300" s="76">
        <v>775</v>
      </c>
      <c r="C300" s="52" t="s">
        <v>179</v>
      </c>
      <c r="D300" s="52" t="s">
        <v>242</v>
      </c>
      <c r="E300" s="52"/>
      <c r="F300" s="114">
        <f aca="true" t="shared" si="23" ref="F300:I301">F301</f>
        <v>0</v>
      </c>
      <c r="G300" s="115">
        <f t="shared" si="23"/>
        <v>0</v>
      </c>
      <c r="H300" s="115">
        <f t="shared" si="23"/>
        <v>0</v>
      </c>
      <c r="I300" s="115">
        <f t="shared" si="23"/>
        <v>0</v>
      </c>
    </row>
    <row r="301" spans="1:9" ht="47.25" hidden="1">
      <c r="A301" s="53" t="s">
        <v>299</v>
      </c>
      <c r="B301" s="76">
        <v>775</v>
      </c>
      <c r="C301" s="52" t="s">
        <v>179</v>
      </c>
      <c r="D301" s="52" t="s">
        <v>298</v>
      </c>
      <c r="E301" s="52"/>
      <c r="F301" s="114">
        <f t="shared" si="23"/>
        <v>0</v>
      </c>
      <c r="G301" s="115">
        <f t="shared" si="23"/>
        <v>0</v>
      </c>
      <c r="H301" s="115">
        <f t="shared" si="23"/>
        <v>0</v>
      </c>
      <c r="I301" s="115">
        <f t="shared" si="23"/>
        <v>0</v>
      </c>
    </row>
    <row r="302" spans="1:9" ht="15.75" hidden="1">
      <c r="A302" s="53" t="s">
        <v>250</v>
      </c>
      <c r="B302" s="76">
        <v>775</v>
      </c>
      <c r="C302" s="52" t="s">
        <v>179</v>
      </c>
      <c r="D302" s="52" t="s">
        <v>298</v>
      </c>
      <c r="E302" s="52" t="s">
        <v>249</v>
      </c>
      <c r="F302" s="114"/>
      <c r="G302" s="116"/>
      <c r="H302" s="116"/>
      <c r="I302" s="116"/>
    </row>
    <row r="303" spans="1:9" ht="15.75" hidden="1">
      <c r="A303" s="53" t="s">
        <v>180</v>
      </c>
      <c r="B303" s="76">
        <v>775</v>
      </c>
      <c r="C303" s="52" t="s">
        <v>181</v>
      </c>
      <c r="D303" s="52"/>
      <c r="E303" s="52"/>
      <c r="F303" s="114">
        <f>F304</f>
        <v>0</v>
      </c>
      <c r="G303" s="115">
        <f>G304</f>
        <v>0</v>
      </c>
      <c r="H303" s="115">
        <f>H304</f>
        <v>0</v>
      </c>
      <c r="I303" s="115">
        <f>I304</f>
        <v>0</v>
      </c>
    </row>
    <row r="304" spans="1:9" ht="47.25" hidden="1">
      <c r="A304" s="31" t="s">
        <v>60</v>
      </c>
      <c r="B304" s="76">
        <v>775</v>
      </c>
      <c r="C304" s="52" t="s">
        <v>181</v>
      </c>
      <c r="D304" s="52" t="s">
        <v>264</v>
      </c>
      <c r="E304" s="52"/>
      <c r="F304" s="114">
        <f>F305+F308</f>
        <v>0</v>
      </c>
      <c r="G304" s="115">
        <f>G305+G308</f>
        <v>0</v>
      </c>
      <c r="H304" s="115">
        <f>H305+H308</f>
        <v>0</v>
      </c>
      <c r="I304" s="115">
        <f>I305+I308</f>
        <v>0</v>
      </c>
    </row>
    <row r="305" spans="1:9" ht="15.75" hidden="1">
      <c r="A305" s="53" t="s">
        <v>188</v>
      </c>
      <c r="B305" s="76">
        <v>775</v>
      </c>
      <c r="C305" s="52" t="s">
        <v>181</v>
      </c>
      <c r="D305" s="52" t="s">
        <v>263</v>
      </c>
      <c r="E305" s="52"/>
      <c r="F305" s="114">
        <f>F307+F306</f>
        <v>0</v>
      </c>
      <c r="G305" s="115">
        <f>G307+G306</f>
        <v>0</v>
      </c>
      <c r="H305" s="115">
        <f>H307+H306</f>
        <v>0</v>
      </c>
      <c r="I305" s="115">
        <f>I307+I306</f>
        <v>0</v>
      </c>
    </row>
    <row r="306" spans="1:9" ht="54" customHeight="1" hidden="1">
      <c r="A306" s="53" t="s">
        <v>214</v>
      </c>
      <c r="B306" s="76">
        <v>775</v>
      </c>
      <c r="C306" s="52" t="s">
        <v>181</v>
      </c>
      <c r="D306" s="52" t="s">
        <v>263</v>
      </c>
      <c r="E306" s="52" t="s">
        <v>215</v>
      </c>
      <c r="F306" s="114"/>
      <c r="G306" s="116"/>
      <c r="H306" s="116"/>
      <c r="I306" s="116"/>
    </row>
    <row r="307" spans="1:9" ht="22.5" customHeight="1" hidden="1">
      <c r="A307" s="53" t="s">
        <v>217</v>
      </c>
      <c r="B307" s="76">
        <v>775</v>
      </c>
      <c r="C307" s="52" t="s">
        <v>181</v>
      </c>
      <c r="D307" s="52" t="s">
        <v>263</v>
      </c>
      <c r="E307" s="52" t="s">
        <v>216</v>
      </c>
      <c r="F307" s="114"/>
      <c r="G307" s="116"/>
      <c r="H307" s="116"/>
      <c r="I307" s="116"/>
    </row>
    <row r="308" spans="1:9" ht="63" hidden="1">
      <c r="A308" s="53" t="s">
        <v>82</v>
      </c>
      <c r="B308" s="76">
        <v>775</v>
      </c>
      <c r="C308" s="52" t="s">
        <v>181</v>
      </c>
      <c r="D308" s="52" t="s">
        <v>262</v>
      </c>
      <c r="E308" s="52"/>
      <c r="F308" s="114">
        <f>F309+F310+F311+F312</f>
        <v>0</v>
      </c>
      <c r="G308" s="115">
        <f>G309+G310+G311+G312</f>
        <v>0</v>
      </c>
      <c r="H308" s="115">
        <f>H309+H310+H311+H312</f>
        <v>0</v>
      </c>
      <c r="I308" s="115">
        <f>I309+I310+I311+I312</f>
        <v>0</v>
      </c>
    </row>
    <row r="309" spans="1:9" ht="51" customHeight="1" hidden="1">
      <c r="A309" s="53" t="s">
        <v>214</v>
      </c>
      <c r="B309" s="76">
        <v>775</v>
      </c>
      <c r="C309" s="52" t="s">
        <v>181</v>
      </c>
      <c r="D309" s="52" t="s">
        <v>262</v>
      </c>
      <c r="E309" s="52" t="s">
        <v>215</v>
      </c>
      <c r="F309" s="114"/>
      <c r="G309" s="116"/>
      <c r="H309" s="116"/>
      <c r="I309" s="116"/>
    </row>
    <row r="310" spans="1:9" ht="31.5" hidden="1">
      <c r="A310" s="53" t="s">
        <v>217</v>
      </c>
      <c r="B310" s="76">
        <v>775</v>
      </c>
      <c r="C310" s="52" t="s">
        <v>181</v>
      </c>
      <c r="D310" s="52" t="s">
        <v>262</v>
      </c>
      <c r="E310" s="52" t="s">
        <v>216</v>
      </c>
      <c r="F310" s="114"/>
      <c r="G310" s="116"/>
      <c r="H310" s="116"/>
      <c r="I310" s="116"/>
    </row>
    <row r="311" spans="1:9" ht="31.5" hidden="1">
      <c r="A311" s="53" t="s">
        <v>233</v>
      </c>
      <c r="B311" s="76">
        <v>775</v>
      </c>
      <c r="C311" s="52" t="s">
        <v>181</v>
      </c>
      <c r="D311" s="52" t="s">
        <v>262</v>
      </c>
      <c r="E311" s="52" t="s">
        <v>234</v>
      </c>
      <c r="F311" s="114"/>
      <c r="G311" s="116"/>
      <c r="H311" s="116"/>
      <c r="I311" s="116"/>
    </row>
    <row r="312" spans="1:9" ht="15.75" hidden="1">
      <c r="A312" s="53" t="s">
        <v>218</v>
      </c>
      <c r="B312" s="76">
        <v>775</v>
      </c>
      <c r="C312" s="52" t="s">
        <v>181</v>
      </c>
      <c r="D312" s="52" t="s">
        <v>262</v>
      </c>
      <c r="E312" s="52" t="s">
        <v>219</v>
      </c>
      <c r="F312" s="114"/>
      <c r="G312" s="116"/>
      <c r="H312" s="116"/>
      <c r="I312" s="116"/>
    </row>
    <row r="313" spans="1:9" s="77" customFormat="1" ht="15.75" hidden="1">
      <c r="A313" s="75" t="s">
        <v>43</v>
      </c>
      <c r="B313" s="76">
        <v>775</v>
      </c>
      <c r="C313" s="58" t="s">
        <v>186</v>
      </c>
      <c r="D313" s="58"/>
      <c r="E313" s="90"/>
      <c r="F313" s="114">
        <f>F319+F314</f>
        <v>0</v>
      </c>
      <c r="G313" s="115">
        <f>G319+G314</f>
        <v>0</v>
      </c>
      <c r="H313" s="115">
        <f>H319+H314</f>
        <v>0</v>
      </c>
      <c r="I313" s="115">
        <f>I319+I314</f>
        <v>0</v>
      </c>
    </row>
    <row r="314" spans="1:9" s="77" customFormat="1" ht="31.5" hidden="1">
      <c r="A314" s="53" t="s">
        <v>64</v>
      </c>
      <c r="B314" s="76">
        <v>775</v>
      </c>
      <c r="C314" s="52" t="s">
        <v>190</v>
      </c>
      <c r="D314" s="52" t="s">
        <v>255</v>
      </c>
      <c r="E314" s="52"/>
      <c r="F314" s="114">
        <f>F315+F317</f>
        <v>0</v>
      </c>
      <c r="G314" s="115">
        <f>G315+G317</f>
        <v>0</v>
      </c>
      <c r="H314" s="115">
        <f>H315+H317</f>
        <v>0</v>
      </c>
      <c r="I314" s="115">
        <f>I315+I317</f>
        <v>0</v>
      </c>
    </row>
    <row r="315" spans="1:9" s="77" customFormat="1" ht="78.75" hidden="1">
      <c r="A315" s="53" t="s">
        <v>301</v>
      </c>
      <c r="B315" s="76">
        <v>775</v>
      </c>
      <c r="C315" s="52" t="s">
        <v>190</v>
      </c>
      <c r="D315" s="52" t="s">
        <v>318</v>
      </c>
      <c r="E315" s="52"/>
      <c r="F315" s="107">
        <f>F316</f>
        <v>0</v>
      </c>
      <c r="G315" s="101">
        <f>G316</f>
        <v>0</v>
      </c>
      <c r="H315" s="101">
        <f>H316</f>
        <v>0</v>
      </c>
      <c r="I315" s="101">
        <f>I316</f>
        <v>0</v>
      </c>
    </row>
    <row r="316" spans="1:9" s="77" customFormat="1" ht="31.5" hidden="1">
      <c r="A316" s="53" t="s">
        <v>233</v>
      </c>
      <c r="B316" s="76">
        <v>775</v>
      </c>
      <c r="C316" s="52" t="s">
        <v>190</v>
      </c>
      <c r="D316" s="52" t="s">
        <v>318</v>
      </c>
      <c r="E316" s="52" t="s">
        <v>234</v>
      </c>
      <c r="F316" s="114"/>
      <c r="G316" s="121"/>
      <c r="H316" s="121"/>
      <c r="I316" s="121"/>
    </row>
    <row r="317" spans="1:9" s="77" customFormat="1" ht="55.5" customHeight="1" hidden="1">
      <c r="A317" s="53" t="s">
        <v>303</v>
      </c>
      <c r="B317" s="76">
        <v>775</v>
      </c>
      <c r="C317" s="52" t="s">
        <v>190</v>
      </c>
      <c r="D317" s="52" t="s">
        <v>319</v>
      </c>
      <c r="E317" s="52"/>
      <c r="F317" s="114">
        <f>F318</f>
        <v>0</v>
      </c>
      <c r="G317" s="115">
        <f>G318</f>
        <v>0</v>
      </c>
      <c r="H317" s="115">
        <f>H318</f>
        <v>0</v>
      </c>
      <c r="I317" s="115">
        <f>I318</f>
        <v>0</v>
      </c>
    </row>
    <row r="318" spans="1:9" s="77" customFormat="1" ht="31.5" hidden="1">
      <c r="A318" s="53" t="s">
        <v>233</v>
      </c>
      <c r="B318" s="76">
        <v>775</v>
      </c>
      <c r="C318" s="52" t="s">
        <v>190</v>
      </c>
      <c r="D318" s="52" t="s">
        <v>319</v>
      </c>
      <c r="E318" s="52" t="s">
        <v>234</v>
      </c>
      <c r="F318" s="114"/>
      <c r="G318" s="121"/>
      <c r="H318" s="121"/>
      <c r="I318" s="121"/>
    </row>
    <row r="319" spans="1:9" ht="15.75" hidden="1">
      <c r="A319" s="53" t="s">
        <v>81</v>
      </c>
      <c r="B319" s="76">
        <v>775</v>
      </c>
      <c r="C319" s="52" t="s">
        <v>191</v>
      </c>
      <c r="D319" s="52"/>
      <c r="E319" s="59"/>
      <c r="F319" s="114">
        <f>F323+F320</f>
        <v>0</v>
      </c>
      <c r="G319" s="115">
        <f>G323+G320</f>
        <v>0</v>
      </c>
      <c r="H319" s="115">
        <f>H323+H320</f>
        <v>0</v>
      </c>
      <c r="I319" s="115">
        <f>I323+I320</f>
        <v>0</v>
      </c>
    </row>
    <row r="320" spans="1:9" s="77" customFormat="1" ht="31.5" hidden="1">
      <c r="A320" s="53" t="s">
        <v>64</v>
      </c>
      <c r="B320" s="76">
        <v>775</v>
      </c>
      <c r="C320" s="52" t="s">
        <v>191</v>
      </c>
      <c r="D320" s="52" t="s">
        <v>255</v>
      </c>
      <c r="E320" s="52"/>
      <c r="F320" s="114">
        <f aca="true" t="shared" si="24" ref="F320:I321">F321</f>
        <v>0</v>
      </c>
      <c r="G320" s="115">
        <f t="shared" si="24"/>
        <v>0</v>
      </c>
      <c r="H320" s="115">
        <f t="shared" si="24"/>
        <v>0</v>
      </c>
      <c r="I320" s="115">
        <f t="shared" si="24"/>
        <v>0</v>
      </c>
    </row>
    <row r="321" spans="1:9" ht="78.75" hidden="1">
      <c r="A321" s="53" t="s">
        <v>207</v>
      </c>
      <c r="B321" s="76">
        <v>775</v>
      </c>
      <c r="C321" s="52" t="s">
        <v>191</v>
      </c>
      <c r="D321" s="52" t="s">
        <v>254</v>
      </c>
      <c r="E321" s="59"/>
      <c r="F321" s="114">
        <f t="shared" si="24"/>
        <v>0</v>
      </c>
      <c r="G321" s="115">
        <f t="shared" si="24"/>
        <v>0</v>
      </c>
      <c r="H321" s="115">
        <f t="shared" si="24"/>
        <v>0</v>
      </c>
      <c r="I321" s="115">
        <f t="shared" si="24"/>
        <v>0</v>
      </c>
    </row>
    <row r="322" spans="1:9" ht="31.5" hidden="1">
      <c r="A322" s="53" t="s">
        <v>233</v>
      </c>
      <c r="B322" s="76">
        <v>775</v>
      </c>
      <c r="C322" s="52" t="s">
        <v>191</v>
      </c>
      <c r="D322" s="52" t="s">
        <v>254</v>
      </c>
      <c r="E322" s="52" t="s">
        <v>234</v>
      </c>
      <c r="F322" s="114"/>
      <c r="G322" s="116"/>
      <c r="H322" s="116"/>
      <c r="I322" s="116"/>
    </row>
    <row r="323" spans="1:9" ht="47.25" hidden="1">
      <c r="A323" s="53" t="s">
        <v>125</v>
      </c>
      <c r="B323" s="76">
        <v>775</v>
      </c>
      <c r="C323" s="52" t="s">
        <v>191</v>
      </c>
      <c r="D323" s="52" t="s">
        <v>242</v>
      </c>
      <c r="E323" s="52"/>
      <c r="F323" s="114">
        <f>F324+F326+F328+F330</f>
        <v>0</v>
      </c>
      <c r="G323" s="115">
        <f>G324+G326+G328+G330</f>
        <v>0</v>
      </c>
      <c r="H323" s="115">
        <f>H324+H326+H328+H330</f>
        <v>0</v>
      </c>
      <c r="I323" s="115">
        <f>I324+I326+I328+I330</f>
        <v>0</v>
      </c>
    </row>
    <row r="324" spans="1:9" ht="47.25" hidden="1">
      <c r="A324" s="53" t="s">
        <v>257</v>
      </c>
      <c r="B324" s="76">
        <v>775</v>
      </c>
      <c r="C324" s="52" t="s">
        <v>191</v>
      </c>
      <c r="D324" s="52" t="s">
        <v>256</v>
      </c>
      <c r="E324" s="52"/>
      <c r="F324" s="114">
        <f>F325</f>
        <v>0</v>
      </c>
      <c r="G324" s="115">
        <f>G325</f>
        <v>0</v>
      </c>
      <c r="H324" s="115">
        <f>H325</f>
        <v>0</v>
      </c>
      <c r="I324" s="115">
        <f>I325</f>
        <v>0</v>
      </c>
    </row>
    <row r="325" spans="1:9" ht="15.75" hidden="1">
      <c r="A325" s="53" t="s">
        <v>250</v>
      </c>
      <c r="B325" s="76">
        <v>775</v>
      </c>
      <c r="C325" s="52" t="s">
        <v>191</v>
      </c>
      <c r="D325" s="52" t="s">
        <v>256</v>
      </c>
      <c r="E325" s="52" t="s">
        <v>249</v>
      </c>
      <c r="F325" s="114"/>
      <c r="G325" s="116"/>
      <c r="H325" s="116"/>
      <c r="I325" s="116"/>
    </row>
    <row r="326" spans="1:9" ht="63" hidden="1">
      <c r="A326" s="53" t="s">
        <v>209</v>
      </c>
      <c r="B326" s="76">
        <v>775</v>
      </c>
      <c r="C326" s="52" t="s">
        <v>191</v>
      </c>
      <c r="D326" s="52" t="s">
        <v>253</v>
      </c>
      <c r="E326" s="59"/>
      <c r="F326" s="114">
        <f>F327</f>
        <v>0</v>
      </c>
      <c r="G326" s="115">
        <f>G327</f>
        <v>0</v>
      </c>
      <c r="H326" s="115">
        <f>H327</f>
        <v>0</v>
      </c>
      <c r="I326" s="115">
        <f>I327</f>
        <v>0</v>
      </c>
    </row>
    <row r="327" spans="1:9" ht="15.75" hidden="1">
      <c r="A327" s="53" t="s">
        <v>250</v>
      </c>
      <c r="B327" s="76">
        <v>775</v>
      </c>
      <c r="C327" s="52" t="s">
        <v>191</v>
      </c>
      <c r="D327" s="52" t="s">
        <v>253</v>
      </c>
      <c r="E327" s="52" t="s">
        <v>249</v>
      </c>
      <c r="F327" s="114"/>
      <c r="G327" s="116"/>
      <c r="H327" s="116"/>
      <c r="I327" s="116"/>
    </row>
    <row r="328" spans="1:9" ht="57" customHeight="1" hidden="1">
      <c r="A328" s="53" t="s">
        <v>210</v>
      </c>
      <c r="B328" s="76">
        <v>775</v>
      </c>
      <c r="C328" s="52" t="s">
        <v>191</v>
      </c>
      <c r="D328" s="52" t="s">
        <v>252</v>
      </c>
      <c r="E328" s="52"/>
      <c r="F328" s="114">
        <f>F329</f>
        <v>0</v>
      </c>
      <c r="G328" s="115">
        <f>G329</f>
        <v>0</v>
      </c>
      <c r="H328" s="115">
        <f>H329</f>
        <v>0</v>
      </c>
      <c r="I328" s="115">
        <f>I329</f>
        <v>0</v>
      </c>
    </row>
    <row r="329" spans="1:9" ht="15.75" hidden="1">
      <c r="A329" s="53" t="s">
        <v>250</v>
      </c>
      <c r="B329" s="76">
        <v>775</v>
      </c>
      <c r="C329" s="52" t="s">
        <v>191</v>
      </c>
      <c r="D329" s="52" t="s">
        <v>252</v>
      </c>
      <c r="E329" s="52" t="s">
        <v>249</v>
      </c>
      <c r="F329" s="114"/>
      <c r="G329" s="116"/>
      <c r="H329" s="116"/>
      <c r="I329" s="116"/>
    </row>
    <row r="330" spans="1:9" ht="47.25" hidden="1">
      <c r="A330" s="53" t="s">
        <v>211</v>
      </c>
      <c r="B330" s="76">
        <v>775</v>
      </c>
      <c r="C330" s="52" t="s">
        <v>191</v>
      </c>
      <c r="D330" s="52" t="s">
        <v>251</v>
      </c>
      <c r="E330" s="52"/>
      <c r="F330" s="114">
        <f>F331</f>
        <v>0</v>
      </c>
      <c r="G330" s="115">
        <f>G331</f>
        <v>0</v>
      </c>
      <c r="H330" s="115">
        <f>H331</f>
        <v>0</v>
      </c>
      <c r="I330" s="115">
        <f>I331</f>
        <v>0</v>
      </c>
    </row>
    <row r="331" spans="1:9" ht="15.75" hidden="1">
      <c r="A331" s="53" t="s">
        <v>250</v>
      </c>
      <c r="B331" s="76">
        <v>775</v>
      </c>
      <c r="C331" s="52" t="s">
        <v>191</v>
      </c>
      <c r="D331" s="52" t="s">
        <v>251</v>
      </c>
      <c r="E331" s="52" t="s">
        <v>249</v>
      </c>
      <c r="F331" s="114"/>
      <c r="G331" s="116"/>
      <c r="H331" s="116"/>
      <c r="I331" s="116"/>
    </row>
    <row r="332" spans="1:9" s="79" customFormat="1" ht="15.75" hidden="1">
      <c r="A332" s="78" t="s">
        <v>153</v>
      </c>
      <c r="B332" s="26">
        <v>775</v>
      </c>
      <c r="C332" s="37" t="s">
        <v>192</v>
      </c>
      <c r="D332" s="37"/>
      <c r="E332" s="37"/>
      <c r="F332" s="119">
        <f aca="true" t="shared" si="25" ref="F332:I334">F333</f>
        <v>0</v>
      </c>
      <c r="G332" s="120">
        <f t="shared" si="25"/>
        <v>0</v>
      </c>
      <c r="H332" s="120">
        <f t="shared" si="25"/>
        <v>0</v>
      </c>
      <c r="I332" s="120">
        <f t="shared" si="25"/>
        <v>0</v>
      </c>
    </row>
    <row r="333" spans="1:9" s="77" customFormat="1" ht="15.75" hidden="1">
      <c r="A333" s="53" t="s">
        <v>286</v>
      </c>
      <c r="B333" s="76">
        <v>775</v>
      </c>
      <c r="C333" s="52" t="s">
        <v>154</v>
      </c>
      <c r="D333" s="58"/>
      <c r="E333" s="58"/>
      <c r="F333" s="114">
        <f t="shared" si="25"/>
        <v>0</v>
      </c>
      <c r="G333" s="115">
        <f t="shared" si="25"/>
        <v>0</v>
      </c>
      <c r="H333" s="115">
        <f t="shared" si="25"/>
        <v>0</v>
      </c>
      <c r="I333" s="115">
        <f t="shared" si="25"/>
        <v>0</v>
      </c>
    </row>
    <row r="334" spans="1:9" s="77" customFormat="1" ht="31.5" hidden="1">
      <c r="A334" s="53" t="s">
        <v>129</v>
      </c>
      <c r="B334" s="76">
        <v>775</v>
      </c>
      <c r="C334" s="52" t="s">
        <v>154</v>
      </c>
      <c r="D334" s="52" t="s">
        <v>246</v>
      </c>
      <c r="E334" s="52"/>
      <c r="F334" s="114">
        <f t="shared" si="25"/>
        <v>0</v>
      </c>
      <c r="G334" s="115">
        <f t="shared" si="25"/>
        <v>0</v>
      </c>
      <c r="H334" s="115">
        <f t="shared" si="25"/>
        <v>0</v>
      </c>
      <c r="I334" s="115">
        <f t="shared" si="25"/>
        <v>0</v>
      </c>
    </row>
    <row r="335" spans="1:9" s="77" customFormat="1" ht="15.75" hidden="1">
      <c r="A335" s="53" t="s">
        <v>51</v>
      </c>
      <c r="B335" s="76">
        <v>775</v>
      </c>
      <c r="C335" s="52" t="s">
        <v>154</v>
      </c>
      <c r="D335" s="52" t="s">
        <v>248</v>
      </c>
      <c r="E335" s="52"/>
      <c r="F335" s="114">
        <f>F336+F337</f>
        <v>0</v>
      </c>
      <c r="G335" s="115">
        <f>G336+G337</f>
        <v>0</v>
      </c>
      <c r="H335" s="115">
        <f>H336+H337</f>
        <v>0</v>
      </c>
      <c r="I335" s="115">
        <f>I336+I337</f>
        <v>0</v>
      </c>
    </row>
    <row r="336" spans="1:9" s="77" customFormat="1" ht="50.25" customHeight="1" hidden="1">
      <c r="A336" s="53" t="s">
        <v>214</v>
      </c>
      <c r="B336" s="76">
        <v>775</v>
      </c>
      <c r="C336" s="52" t="s">
        <v>154</v>
      </c>
      <c r="D336" s="52" t="s">
        <v>248</v>
      </c>
      <c r="E336" s="52" t="s">
        <v>215</v>
      </c>
      <c r="F336" s="114"/>
      <c r="G336" s="121"/>
      <c r="H336" s="121"/>
      <c r="I336" s="121"/>
    </row>
    <row r="337" spans="1:9" ht="18.75" customHeight="1" hidden="1">
      <c r="A337" s="54" t="s">
        <v>217</v>
      </c>
      <c r="B337" s="45">
        <v>775</v>
      </c>
      <c r="C337" s="55" t="s">
        <v>154</v>
      </c>
      <c r="D337" s="55" t="s">
        <v>248</v>
      </c>
      <c r="E337" s="55" t="s">
        <v>216</v>
      </c>
      <c r="F337" s="123"/>
      <c r="G337" s="116"/>
      <c r="H337" s="116"/>
      <c r="I337" s="116"/>
    </row>
    <row r="338" spans="1:9" s="47" customFormat="1" ht="47.25" hidden="1">
      <c r="A338" s="57" t="s">
        <v>31</v>
      </c>
      <c r="B338" s="68">
        <v>782</v>
      </c>
      <c r="C338" s="46"/>
      <c r="D338" s="82"/>
      <c r="E338" s="82"/>
      <c r="F338" s="110">
        <f>F339+F346</f>
        <v>0</v>
      </c>
      <c r="G338" s="111">
        <f>G339+G346</f>
        <v>0</v>
      </c>
      <c r="H338" s="111">
        <f>H339+H346</f>
        <v>0</v>
      </c>
      <c r="I338" s="111">
        <f>I339+I346</f>
        <v>0</v>
      </c>
    </row>
    <row r="339" spans="1:9" ht="15.75" hidden="1">
      <c r="A339" s="75" t="s">
        <v>169</v>
      </c>
      <c r="B339" s="26">
        <v>782</v>
      </c>
      <c r="C339" s="58" t="s">
        <v>34</v>
      </c>
      <c r="D339" s="58"/>
      <c r="E339" s="58"/>
      <c r="F339" s="112">
        <f>F340</f>
        <v>0</v>
      </c>
      <c r="G339" s="113">
        <f>G340</f>
        <v>0</v>
      </c>
      <c r="H339" s="113">
        <f>H340</f>
        <v>0</v>
      </c>
      <c r="I339" s="113">
        <f>I340</f>
        <v>0</v>
      </c>
    </row>
    <row r="340" spans="1:9" ht="47.25" hidden="1">
      <c r="A340" s="53" t="s">
        <v>80</v>
      </c>
      <c r="B340" s="76">
        <v>782</v>
      </c>
      <c r="C340" s="52" t="s">
        <v>170</v>
      </c>
      <c r="D340" s="52"/>
      <c r="E340" s="52"/>
      <c r="F340" s="114">
        <f>F342</f>
        <v>0</v>
      </c>
      <c r="G340" s="115">
        <f>G342</f>
        <v>0</v>
      </c>
      <c r="H340" s="115">
        <f>H342</f>
        <v>0</v>
      </c>
      <c r="I340" s="115">
        <f>I342</f>
        <v>0</v>
      </c>
    </row>
    <row r="341" spans="1:9" ht="47.25" customHeight="1" hidden="1">
      <c r="A341" s="31" t="s">
        <v>127</v>
      </c>
      <c r="B341" s="76">
        <v>782</v>
      </c>
      <c r="C341" s="52" t="s">
        <v>170</v>
      </c>
      <c r="D341" s="52" t="s">
        <v>275</v>
      </c>
      <c r="E341" s="52"/>
      <c r="F341" s="124">
        <f>F342</f>
        <v>0</v>
      </c>
      <c r="G341" s="115">
        <f>G342</f>
        <v>0</v>
      </c>
      <c r="H341" s="115">
        <f>H342</f>
        <v>0</v>
      </c>
      <c r="I341" s="115">
        <f>I342</f>
        <v>0</v>
      </c>
    </row>
    <row r="342" spans="1:9" ht="15.75" hidden="1">
      <c r="A342" s="53" t="s">
        <v>171</v>
      </c>
      <c r="B342" s="76">
        <v>782</v>
      </c>
      <c r="C342" s="52" t="s">
        <v>170</v>
      </c>
      <c r="D342" s="52" t="s">
        <v>58</v>
      </c>
      <c r="E342" s="52"/>
      <c r="F342" s="124">
        <f>F343+F344+F345</f>
        <v>0</v>
      </c>
      <c r="G342" s="115">
        <f>G343+G344+G345</f>
        <v>0</v>
      </c>
      <c r="H342" s="115">
        <f>H343+H344+H345</f>
        <v>0</v>
      </c>
      <c r="I342" s="115">
        <f>I343+I344+I345</f>
        <v>0</v>
      </c>
    </row>
    <row r="343" spans="1:9" ht="63" hidden="1">
      <c r="A343" s="53" t="s">
        <v>214</v>
      </c>
      <c r="B343" s="76">
        <v>782</v>
      </c>
      <c r="C343" s="52" t="s">
        <v>170</v>
      </c>
      <c r="D343" s="52" t="s">
        <v>58</v>
      </c>
      <c r="E343" s="52" t="s">
        <v>215</v>
      </c>
      <c r="F343" s="124"/>
      <c r="G343" s="116"/>
      <c r="H343" s="116"/>
      <c r="I343" s="116"/>
    </row>
    <row r="344" spans="1:9" ht="16.5" customHeight="1" hidden="1">
      <c r="A344" s="53" t="s">
        <v>217</v>
      </c>
      <c r="B344" s="76">
        <v>782</v>
      </c>
      <c r="C344" s="52" t="s">
        <v>170</v>
      </c>
      <c r="D344" s="52" t="s">
        <v>58</v>
      </c>
      <c r="E344" s="52" t="s">
        <v>216</v>
      </c>
      <c r="F344" s="124"/>
      <c r="G344" s="116"/>
      <c r="H344" s="116"/>
      <c r="I344" s="116"/>
    </row>
    <row r="345" spans="1:9" ht="15.75" hidden="1">
      <c r="A345" s="53" t="s">
        <v>218</v>
      </c>
      <c r="B345" s="76">
        <v>782</v>
      </c>
      <c r="C345" s="52" t="s">
        <v>170</v>
      </c>
      <c r="D345" s="52" t="s">
        <v>58</v>
      </c>
      <c r="E345" s="52" t="s">
        <v>219</v>
      </c>
      <c r="F345" s="124"/>
      <c r="G345" s="116"/>
      <c r="H345" s="116"/>
      <c r="I345" s="116"/>
    </row>
    <row r="346" spans="1:9" s="79" customFormat="1" ht="15.75" hidden="1">
      <c r="A346" s="78" t="s">
        <v>174</v>
      </c>
      <c r="B346" s="26">
        <v>782</v>
      </c>
      <c r="C346" s="37" t="s">
        <v>175</v>
      </c>
      <c r="D346" s="37"/>
      <c r="E346" s="37"/>
      <c r="F346" s="119">
        <f>F347</f>
        <v>0</v>
      </c>
      <c r="G346" s="120">
        <f aca="true" t="shared" si="26" ref="G346:I349">G347</f>
        <v>0</v>
      </c>
      <c r="H346" s="120">
        <f t="shared" si="26"/>
        <v>0</v>
      </c>
      <c r="I346" s="120">
        <f t="shared" si="26"/>
        <v>0</v>
      </c>
    </row>
    <row r="347" spans="1:9" ht="15.75" hidden="1">
      <c r="A347" s="31" t="s">
        <v>69</v>
      </c>
      <c r="B347" s="76">
        <v>782</v>
      </c>
      <c r="C347" s="20" t="s">
        <v>68</v>
      </c>
      <c r="D347" s="52"/>
      <c r="E347" s="52"/>
      <c r="F347" s="114">
        <f>F348</f>
        <v>0</v>
      </c>
      <c r="G347" s="115">
        <f t="shared" si="26"/>
        <v>0</v>
      </c>
      <c r="H347" s="115">
        <f t="shared" si="26"/>
        <v>0</v>
      </c>
      <c r="I347" s="115">
        <f t="shared" si="26"/>
        <v>0</v>
      </c>
    </row>
    <row r="348" spans="1:9" ht="63" hidden="1">
      <c r="A348" s="31" t="s">
        <v>127</v>
      </c>
      <c r="B348" s="76">
        <v>782</v>
      </c>
      <c r="C348" s="20" t="s">
        <v>68</v>
      </c>
      <c r="D348" s="20" t="s">
        <v>275</v>
      </c>
      <c r="E348" s="20"/>
      <c r="F348" s="114">
        <f>F349</f>
        <v>0</v>
      </c>
      <c r="G348" s="115">
        <f t="shared" si="26"/>
        <v>0</v>
      </c>
      <c r="H348" s="115">
        <f t="shared" si="26"/>
        <v>0</v>
      </c>
      <c r="I348" s="115">
        <f t="shared" si="26"/>
        <v>0</v>
      </c>
    </row>
    <row r="349" spans="1:9" ht="15.75" hidden="1">
      <c r="A349" s="31" t="s">
        <v>70</v>
      </c>
      <c r="B349" s="76">
        <v>782</v>
      </c>
      <c r="C349" s="20" t="s">
        <v>68</v>
      </c>
      <c r="D349" s="20" t="s">
        <v>19</v>
      </c>
      <c r="E349" s="20"/>
      <c r="F349" s="114">
        <f>F350</f>
        <v>0</v>
      </c>
      <c r="G349" s="115">
        <f t="shared" si="26"/>
        <v>0</v>
      </c>
      <c r="H349" s="115">
        <f t="shared" si="26"/>
        <v>0</v>
      </c>
      <c r="I349" s="115">
        <f t="shared" si="26"/>
        <v>0</v>
      </c>
    </row>
    <row r="350" spans="1:9" ht="31.5" hidden="1">
      <c r="A350" s="53" t="s">
        <v>217</v>
      </c>
      <c r="B350" s="76">
        <v>782</v>
      </c>
      <c r="C350" s="20" t="s">
        <v>68</v>
      </c>
      <c r="D350" s="24" t="s">
        <v>19</v>
      </c>
      <c r="E350" s="20" t="s">
        <v>216</v>
      </c>
      <c r="F350" s="114"/>
      <c r="G350" s="116"/>
      <c r="H350" s="116"/>
      <c r="I350" s="116"/>
    </row>
    <row r="351" spans="1:9" ht="47.25" hidden="1">
      <c r="A351" s="57" t="s">
        <v>151</v>
      </c>
      <c r="B351" s="68">
        <v>792</v>
      </c>
      <c r="C351" s="46"/>
      <c r="D351" s="82"/>
      <c r="E351" s="82"/>
      <c r="F351" s="110">
        <f>F352+F359</f>
        <v>0</v>
      </c>
      <c r="G351" s="111">
        <f>G352+G359</f>
        <v>0</v>
      </c>
      <c r="H351" s="111">
        <f>H352+H359</f>
        <v>0</v>
      </c>
      <c r="I351" s="111">
        <f>I352+I359</f>
        <v>0</v>
      </c>
    </row>
    <row r="352" spans="1:9" ht="15.75" hidden="1">
      <c r="A352" s="75" t="s">
        <v>169</v>
      </c>
      <c r="B352" s="26">
        <v>792</v>
      </c>
      <c r="C352" s="58" t="s">
        <v>34</v>
      </c>
      <c r="D352" s="58"/>
      <c r="E352" s="58"/>
      <c r="F352" s="112">
        <f>F353</f>
        <v>0</v>
      </c>
      <c r="G352" s="116"/>
      <c r="H352" s="116"/>
      <c r="I352" s="116"/>
    </row>
    <row r="353" spans="1:9" ht="47.25" hidden="1">
      <c r="A353" s="53" t="s">
        <v>80</v>
      </c>
      <c r="B353" s="76">
        <v>792</v>
      </c>
      <c r="C353" s="52" t="s">
        <v>170</v>
      </c>
      <c r="D353" s="52"/>
      <c r="E353" s="52"/>
      <c r="F353" s="114">
        <f>F355</f>
        <v>0</v>
      </c>
      <c r="G353" s="115">
        <f>G355</f>
        <v>0</v>
      </c>
      <c r="H353" s="115">
        <f>H355</f>
        <v>0</v>
      </c>
      <c r="I353" s="115">
        <f>I355</f>
        <v>0</v>
      </c>
    </row>
    <row r="354" spans="1:9" ht="47.25" hidden="1">
      <c r="A354" s="53" t="s">
        <v>61</v>
      </c>
      <c r="B354" s="76">
        <v>792</v>
      </c>
      <c r="C354" s="52" t="s">
        <v>170</v>
      </c>
      <c r="D354" s="52" t="s">
        <v>240</v>
      </c>
      <c r="E354" s="52"/>
      <c r="F354" s="114">
        <f>F355</f>
        <v>0</v>
      </c>
      <c r="G354" s="115">
        <f>G355</f>
        <v>0</v>
      </c>
      <c r="H354" s="115">
        <f>H355</f>
        <v>0</v>
      </c>
      <c r="I354" s="115">
        <f>I355</f>
        <v>0</v>
      </c>
    </row>
    <row r="355" spans="1:9" ht="15.75" hidden="1">
      <c r="A355" s="53" t="s">
        <v>171</v>
      </c>
      <c r="B355" s="76">
        <v>792</v>
      </c>
      <c r="C355" s="52" t="s">
        <v>170</v>
      </c>
      <c r="D355" s="52" t="s">
        <v>220</v>
      </c>
      <c r="E355" s="52"/>
      <c r="F355" s="114">
        <f>F356+F357+F358</f>
        <v>0</v>
      </c>
      <c r="G355" s="115">
        <f>G356+G357+G358</f>
        <v>0</v>
      </c>
      <c r="H355" s="115">
        <f>H356+H357+H358</f>
        <v>0</v>
      </c>
      <c r="I355" s="115">
        <f>I356+I357+I358</f>
        <v>0</v>
      </c>
    </row>
    <row r="356" spans="1:9" ht="63" hidden="1">
      <c r="A356" s="53" t="s">
        <v>214</v>
      </c>
      <c r="B356" s="76">
        <v>792</v>
      </c>
      <c r="C356" s="52" t="s">
        <v>170</v>
      </c>
      <c r="D356" s="52" t="s">
        <v>220</v>
      </c>
      <c r="E356" s="52" t="s">
        <v>215</v>
      </c>
      <c r="F356" s="114"/>
      <c r="G356" s="116"/>
      <c r="H356" s="116"/>
      <c r="I356" s="116"/>
    </row>
    <row r="357" spans="1:9" ht="31.5" hidden="1">
      <c r="A357" s="53" t="s">
        <v>217</v>
      </c>
      <c r="B357" s="76">
        <v>792</v>
      </c>
      <c r="C357" s="52" t="s">
        <v>170</v>
      </c>
      <c r="D357" s="52" t="s">
        <v>220</v>
      </c>
      <c r="E357" s="52" t="s">
        <v>216</v>
      </c>
      <c r="F357" s="114"/>
      <c r="G357" s="116"/>
      <c r="H357" s="116"/>
      <c r="I357" s="116"/>
    </row>
    <row r="358" spans="1:9" ht="15.75" hidden="1">
      <c r="A358" s="53" t="s">
        <v>218</v>
      </c>
      <c r="B358" s="76">
        <v>792</v>
      </c>
      <c r="C358" s="52" t="s">
        <v>170</v>
      </c>
      <c r="D358" s="52" t="s">
        <v>220</v>
      </c>
      <c r="E358" s="52" t="s">
        <v>219</v>
      </c>
      <c r="F358" s="114"/>
      <c r="G358" s="116"/>
      <c r="H358" s="116"/>
      <c r="I358" s="116"/>
    </row>
    <row r="359" spans="1:9" s="79" customFormat="1" ht="64.5" customHeight="1" hidden="1">
      <c r="A359" s="78" t="s">
        <v>52</v>
      </c>
      <c r="B359" s="26">
        <v>792</v>
      </c>
      <c r="C359" s="37" t="s">
        <v>160</v>
      </c>
      <c r="D359" s="37"/>
      <c r="E359" s="37"/>
      <c r="F359" s="119">
        <f>F360+F364</f>
        <v>0</v>
      </c>
      <c r="G359" s="120">
        <f>G360+G364</f>
        <v>0</v>
      </c>
      <c r="H359" s="120">
        <f>H360+H364</f>
        <v>0</v>
      </c>
      <c r="I359" s="120">
        <f>I360+I364</f>
        <v>0</v>
      </c>
    </row>
    <row r="360" spans="1:9" ht="41.25" customHeight="1" hidden="1">
      <c r="A360" s="53" t="s">
        <v>65</v>
      </c>
      <c r="B360" s="95">
        <v>792</v>
      </c>
      <c r="C360" s="52" t="s">
        <v>165</v>
      </c>
      <c r="D360" s="52"/>
      <c r="E360" s="52"/>
      <c r="F360" s="114">
        <f>F362</f>
        <v>0</v>
      </c>
      <c r="G360" s="115">
        <f>G362</f>
        <v>0</v>
      </c>
      <c r="H360" s="115">
        <f>H362</f>
        <v>0</v>
      </c>
      <c r="I360" s="115">
        <f>I362</f>
        <v>0</v>
      </c>
    </row>
    <row r="361" spans="1:9" ht="57" customHeight="1" hidden="1">
      <c r="A361" s="53" t="s">
        <v>61</v>
      </c>
      <c r="B361" s="95">
        <v>792</v>
      </c>
      <c r="C361" s="52" t="s">
        <v>165</v>
      </c>
      <c r="D361" s="52" t="s">
        <v>240</v>
      </c>
      <c r="E361" s="52"/>
      <c r="F361" s="114">
        <f>F362</f>
        <v>0</v>
      </c>
      <c r="G361" s="115">
        <f aca="true" t="shared" si="27" ref="G361:I362">G362</f>
        <v>0</v>
      </c>
      <c r="H361" s="115">
        <f t="shared" si="27"/>
        <v>0</v>
      </c>
      <c r="I361" s="115">
        <f t="shared" si="27"/>
        <v>0</v>
      </c>
    </row>
    <row r="362" spans="1:9" ht="28.5" customHeight="1" hidden="1">
      <c r="A362" s="53" t="s">
        <v>305</v>
      </c>
      <c r="B362" s="95">
        <v>792</v>
      </c>
      <c r="C362" s="52" t="s">
        <v>165</v>
      </c>
      <c r="D362" s="52" t="s">
        <v>304</v>
      </c>
      <c r="E362" s="52"/>
      <c r="F362" s="107">
        <f>F363</f>
        <v>0</v>
      </c>
      <c r="G362" s="101">
        <f t="shared" si="27"/>
        <v>0</v>
      </c>
      <c r="H362" s="101">
        <f t="shared" si="27"/>
        <v>0</v>
      </c>
      <c r="I362" s="101">
        <f t="shared" si="27"/>
        <v>0</v>
      </c>
    </row>
    <row r="363" spans="1:9" ht="26.25" customHeight="1" hidden="1">
      <c r="A363" s="48" t="s">
        <v>28</v>
      </c>
      <c r="B363" s="95">
        <v>792</v>
      </c>
      <c r="C363" s="49" t="s">
        <v>165</v>
      </c>
      <c r="D363" s="52" t="s">
        <v>304</v>
      </c>
      <c r="E363" s="52" t="s">
        <v>245</v>
      </c>
      <c r="F363" s="114"/>
      <c r="G363" s="116"/>
      <c r="H363" s="116"/>
      <c r="I363" s="116"/>
    </row>
    <row r="364" spans="1:9" ht="27" customHeight="1" hidden="1">
      <c r="A364" s="48" t="s">
        <v>108</v>
      </c>
      <c r="B364" s="95">
        <v>792</v>
      </c>
      <c r="C364" s="51" t="s">
        <v>104</v>
      </c>
      <c r="D364" s="52"/>
      <c r="E364" s="51"/>
      <c r="F364" s="114">
        <f>F365</f>
        <v>0</v>
      </c>
      <c r="G364" s="116"/>
      <c r="H364" s="116"/>
      <c r="I364" s="116"/>
    </row>
    <row r="365" spans="1:9" ht="56.25" customHeight="1" hidden="1">
      <c r="A365" s="48" t="s">
        <v>8</v>
      </c>
      <c r="B365" s="95">
        <v>792</v>
      </c>
      <c r="C365" s="51" t="s">
        <v>104</v>
      </c>
      <c r="D365" s="52" t="s">
        <v>5</v>
      </c>
      <c r="E365" s="51"/>
      <c r="F365" s="114">
        <f>F366</f>
        <v>0</v>
      </c>
      <c r="G365" s="116"/>
      <c r="H365" s="116"/>
      <c r="I365" s="116"/>
    </row>
    <row r="366" spans="1:9" ht="24" customHeight="1" hidden="1">
      <c r="A366" s="48" t="s">
        <v>106</v>
      </c>
      <c r="B366" s="95">
        <v>792</v>
      </c>
      <c r="C366" s="51" t="s">
        <v>104</v>
      </c>
      <c r="D366" s="52" t="s">
        <v>10</v>
      </c>
      <c r="E366" s="51"/>
      <c r="F366" s="114">
        <f>F367</f>
        <v>0</v>
      </c>
      <c r="G366" s="116"/>
      <c r="H366" s="116"/>
      <c r="I366" s="116"/>
    </row>
    <row r="367" spans="1:9" ht="15" customHeight="1" hidden="1">
      <c r="A367" s="48" t="s">
        <v>105</v>
      </c>
      <c r="B367" s="95">
        <v>792</v>
      </c>
      <c r="C367" s="51" t="s">
        <v>104</v>
      </c>
      <c r="D367" s="52" t="s">
        <v>107</v>
      </c>
      <c r="E367" s="51"/>
      <c r="F367" s="114">
        <f>F368</f>
        <v>0</v>
      </c>
      <c r="G367" s="116"/>
      <c r="H367" s="116"/>
      <c r="I367" s="116"/>
    </row>
    <row r="368" spans="1:9" ht="15" customHeight="1" hidden="1">
      <c r="A368" s="53" t="s">
        <v>28</v>
      </c>
      <c r="B368" s="95">
        <v>792</v>
      </c>
      <c r="C368" s="51" t="s">
        <v>104</v>
      </c>
      <c r="D368" s="52" t="s">
        <v>107</v>
      </c>
      <c r="E368" s="51" t="s">
        <v>245</v>
      </c>
      <c r="F368" s="114"/>
      <c r="G368" s="116"/>
      <c r="H368" s="116"/>
      <c r="I368" s="116"/>
    </row>
    <row r="369" spans="1:9" ht="15.75">
      <c r="A369" s="91" t="s">
        <v>45</v>
      </c>
      <c r="B369" s="92"/>
      <c r="C369" s="93"/>
      <c r="D369" s="92"/>
      <c r="E369" s="93"/>
      <c r="F369" s="111">
        <f>F351+F338+F238+F204+F191+F13+F250</f>
        <v>101563.996</v>
      </c>
      <c r="G369" s="111">
        <f>G351+G338+G238+G204+G191+G13+G250</f>
        <v>5350</v>
      </c>
      <c r="H369" s="111">
        <f>H351+H338+H238+H204+H191+H13+H250</f>
        <v>96213.996</v>
      </c>
      <c r="I369" s="111">
        <f>I351+I338+I238+I204+I191+I13+I250</f>
        <v>0</v>
      </c>
    </row>
    <row r="371" spans="1:6" s="5" customFormat="1" ht="15" customHeight="1">
      <c r="A371" s="323" t="s">
        <v>743</v>
      </c>
      <c r="B371" s="323"/>
      <c r="C371" s="323"/>
      <c r="D371" s="323"/>
      <c r="E371" s="323"/>
      <c r="F371" s="323"/>
    </row>
    <row r="372" spans="2:6" ht="15.75">
      <c r="B372" s="99"/>
      <c r="C372" s="99"/>
      <c r="D372" s="99"/>
      <c r="E372" s="99"/>
      <c r="F372" s="81"/>
    </row>
    <row r="373" spans="2:6" ht="15.75">
      <c r="B373" s="99"/>
      <c r="C373" s="99"/>
      <c r="D373" s="99"/>
      <c r="E373" s="99"/>
      <c r="F373" s="81"/>
    </row>
  </sheetData>
  <sheetProtection/>
  <mergeCells count="10">
    <mergeCell ref="A5:F5"/>
    <mergeCell ref="A371:F371"/>
    <mergeCell ref="A7:F7"/>
    <mergeCell ref="A8:F8"/>
    <mergeCell ref="E10:F10"/>
    <mergeCell ref="A1:F1"/>
    <mergeCell ref="A2:F2"/>
    <mergeCell ref="A3:F3"/>
    <mergeCell ref="A4:F4"/>
    <mergeCell ref="A9:F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10"/>
  <sheetViews>
    <sheetView tabSelected="1" zoomScale="70" zoomScaleNormal="70" zoomScalePageLayoutView="0" workbookViewId="0" topLeftCell="A1">
      <selection activeCell="A5" sqref="A5:G5"/>
    </sheetView>
  </sheetViews>
  <sheetFormatPr defaultColWidth="9.00390625" defaultRowHeight="12.75"/>
  <cols>
    <col min="1" max="1" width="60.25390625" style="96" customWidth="1"/>
    <col min="2" max="2" width="5.375" style="2" customWidth="1"/>
    <col min="3" max="3" width="7.125" style="2" customWidth="1"/>
    <col min="4" max="4" width="10.25390625" style="2" customWidth="1"/>
    <col min="5" max="5" width="5.125" style="2" customWidth="1"/>
    <col min="6" max="6" width="11.25390625" style="32" customWidth="1"/>
    <col min="7" max="7" width="11.25390625" style="2" customWidth="1"/>
    <col min="8" max="8" width="9.625" style="96" bestFit="1" customWidth="1"/>
    <col min="9" max="16384" width="9.125" style="96" customWidth="1"/>
  </cols>
  <sheetData>
    <row r="1" spans="1:7" ht="15.75">
      <c r="A1" s="340" t="s">
        <v>664</v>
      </c>
      <c r="B1" s="340"/>
      <c r="C1" s="340"/>
      <c r="D1" s="340"/>
      <c r="E1" s="340"/>
      <c r="F1" s="340"/>
      <c r="G1" s="340"/>
    </row>
    <row r="2" spans="1:7" ht="15.75">
      <c r="A2" s="340" t="s">
        <v>663</v>
      </c>
      <c r="B2" s="340"/>
      <c r="C2" s="340"/>
      <c r="D2" s="340"/>
      <c r="E2" s="340"/>
      <c r="F2" s="340"/>
      <c r="G2" s="340"/>
    </row>
    <row r="3" spans="1:7" ht="15.75">
      <c r="A3" s="340" t="s">
        <v>665</v>
      </c>
      <c r="B3" s="340"/>
      <c r="C3" s="340"/>
      <c r="D3" s="340"/>
      <c r="E3" s="340"/>
      <c r="F3" s="340"/>
      <c r="G3" s="340"/>
    </row>
    <row r="4" spans="1:7" ht="15.75">
      <c r="A4" s="340" t="s">
        <v>666</v>
      </c>
      <c r="B4" s="340"/>
      <c r="C4" s="340"/>
      <c r="D4" s="340"/>
      <c r="E4" s="340"/>
      <c r="F4" s="340"/>
      <c r="G4" s="340"/>
    </row>
    <row r="5" spans="1:7" ht="15.75">
      <c r="A5" s="340" t="s">
        <v>745</v>
      </c>
      <c r="B5" s="340"/>
      <c r="C5" s="340"/>
      <c r="D5" s="340"/>
      <c r="E5" s="340"/>
      <c r="F5" s="340"/>
      <c r="G5" s="340"/>
    </row>
    <row r="7" spans="1:7" ht="15.75">
      <c r="A7" s="331" t="s">
        <v>688</v>
      </c>
      <c r="B7" s="331"/>
      <c r="C7" s="331"/>
      <c r="D7" s="331"/>
      <c r="E7" s="331"/>
      <c r="F7" s="331"/>
      <c r="G7" s="338"/>
    </row>
    <row r="8" spans="1:7" ht="15.75">
      <c r="A8" s="331" t="s">
        <v>626</v>
      </c>
      <c r="B8" s="331"/>
      <c r="C8" s="331"/>
      <c r="D8" s="331"/>
      <c r="E8" s="331"/>
      <c r="F8" s="331"/>
      <c r="G8" s="338"/>
    </row>
    <row r="9" spans="1:7" ht="15.75">
      <c r="A9" s="331" t="s">
        <v>690</v>
      </c>
      <c r="B9" s="331"/>
      <c r="C9" s="331"/>
      <c r="D9" s="331"/>
      <c r="E9" s="331"/>
      <c r="F9" s="331"/>
      <c r="G9" s="331"/>
    </row>
    <row r="10" spans="5:7" ht="16.5" thickBot="1">
      <c r="E10" s="330" t="s">
        <v>90</v>
      </c>
      <c r="F10" s="330"/>
      <c r="G10" s="330"/>
    </row>
    <row r="11" spans="1:7" s="2" customFormat="1" ht="31.5">
      <c r="A11" s="266" t="s">
        <v>46</v>
      </c>
      <c r="B11" s="9" t="s">
        <v>184</v>
      </c>
      <c r="C11" s="9" t="s">
        <v>166</v>
      </c>
      <c r="D11" s="62" t="s">
        <v>29</v>
      </c>
      <c r="E11" s="9" t="s">
        <v>30</v>
      </c>
      <c r="F11" s="267">
        <v>2016</v>
      </c>
      <c r="G11" s="268">
        <v>2017</v>
      </c>
    </row>
    <row r="12" spans="1:7" s="2" customFormat="1" ht="15.75">
      <c r="A12" s="269">
        <v>1</v>
      </c>
      <c r="B12" s="270">
        <v>2</v>
      </c>
      <c r="C12" s="270">
        <v>3</v>
      </c>
      <c r="D12" s="271">
        <v>4</v>
      </c>
      <c r="E12" s="270">
        <v>5</v>
      </c>
      <c r="F12" s="272">
        <v>6</v>
      </c>
      <c r="G12" s="270">
        <v>7</v>
      </c>
    </row>
    <row r="13" spans="1:7" s="4" customFormat="1" ht="47.25">
      <c r="A13" s="30" t="s">
        <v>205</v>
      </c>
      <c r="B13" s="68">
        <v>706</v>
      </c>
      <c r="C13" s="14"/>
      <c r="D13" s="15"/>
      <c r="E13" s="15"/>
      <c r="F13" s="210">
        <f>F14+F50+F97+F125+F45+F79</f>
        <v>42870</v>
      </c>
      <c r="G13" s="261">
        <f>G14+G50+G97+G125+G45+G79</f>
        <v>42870</v>
      </c>
    </row>
    <row r="14" spans="1:7" s="79" customFormat="1" ht="15.75" hidden="1">
      <c r="A14" s="78" t="s">
        <v>169</v>
      </c>
      <c r="B14" s="95">
        <v>706</v>
      </c>
      <c r="C14" s="36" t="s">
        <v>34</v>
      </c>
      <c r="D14" s="37"/>
      <c r="E14" s="37"/>
      <c r="F14" s="273">
        <f>F15+F23+F28</f>
        <v>0</v>
      </c>
      <c r="G14" s="273">
        <f>G15+G23+G28</f>
        <v>0</v>
      </c>
    </row>
    <row r="15" spans="1:7" ht="63" hidden="1">
      <c r="A15" s="31" t="s">
        <v>80</v>
      </c>
      <c r="B15" s="95">
        <v>706</v>
      </c>
      <c r="C15" s="7" t="s">
        <v>170</v>
      </c>
      <c r="D15" s="20"/>
      <c r="E15" s="20"/>
      <c r="F15" s="212">
        <f>F16</f>
        <v>0</v>
      </c>
      <c r="G15" s="212">
        <f>G16</f>
        <v>0</v>
      </c>
    </row>
    <row r="16" spans="1:7" ht="47.25" hidden="1">
      <c r="A16" s="31" t="s">
        <v>140</v>
      </c>
      <c r="B16" s="95">
        <v>706</v>
      </c>
      <c r="C16" s="7" t="s">
        <v>170</v>
      </c>
      <c r="D16" s="20" t="s">
        <v>273</v>
      </c>
      <c r="E16" s="20"/>
      <c r="F16" s="212">
        <f>F17+F21</f>
        <v>0</v>
      </c>
      <c r="G16" s="254">
        <f>G17+G21</f>
        <v>0</v>
      </c>
    </row>
    <row r="17" spans="1:7" ht="15.75" hidden="1">
      <c r="A17" s="31" t="s">
        <v>171</v>
      </c>
      <c r="B17" s="95">
        <v>706</v>
      </c>
      <c r="C17" s="7" t="s">
        <v>170</v>
      </c>
      <c r="D17" s="20" t="s">
        <v>141</v>
      </c>
      <c r="E17" s="20"/>
      <c r="F17" s="212">
        <f>F18+F19+F20</f>
        <v>0</v>
      </c>
      <c r="G17" s="254">
        <f>G18+G19+G20</f>
        <v>0</v>
      </c>
    </row>
    <row r="18" spans="1:7" ht="78.75" hidden="1">
      <c r="A18" s="31" t="s">
        <v>214</v>
      </c>
      <c r="B18" s="95">
        <v>706</v>
      </c>
      <c r="C18" s="7" t="s">
        <v>170</v>
      </c>
      <c r="D18" s="20" t="s">
        <v>141</v>
      </c>
      <c r="E18" s="20" t="s">
        <v>215</v>
      </c>
      <c r="F18" s="212"/>
      <c r="G18" s="254"/>
    </row>
    <row r="19" spans="1:7" ht="31.5" hidden="1">
      <c r="A19" s="31" t="s">
        <v>217</v>
      </c>
      <c r="B19" s="95">
        <v>706</v>
      </c>
      <c r="C19" s="7" t="s">
        <v>170</v>
      </c>
      <c r="D19" s="20" t="s">
        <v>141</v>
      </c>
      <c r="E19" s="20" t="s">
        <v>216</v>
      </c>
      <c r="F19" s="212"/>
      <c r="G19" s="254"/>
    </row>
    <row r="20" spans="1:7" ht="15.75" hidden="1">
      <c r="A20" s="31" t="s">
        <v>218</v>
      </c>
      <c r="B20" s="95">
        <v>706</v>
      </c>
      <c r="C20" s="7" t="s">
        <v>170</v>
      </c>
      <c r="D20" s="20" t="s">
        <v>141</v>
      </c>
      <c r="E20" s="20" t="s">
        <v>219</v>
      </c>
      <c r="F20" s="212"/>
      <c r="G20" s="254"/>
    </row>
    <row r="21" spans="1:7" ht="31.5" hidden="1">
      <c r="A21" s="31" t="s">
        <v>194</v>
      </c>
      <c r="B21" s="95">
        <v>706</v>
      </c>
      <c r="C21" s="7" t="s">
        <v>170</v>
      </c>
      <c r="D21" s="20" t="s">
        <v>142</v>
      </c>
      <c r="E21" s="20"/>
      <c r="F21" s="212">
        <f>F22</f>
        <v>0</v>
      </c>
      <c r="G21" s="254">
        <f>G22</f>
        <v>0</v>
      </c>
    </row>
    <row r="22" spans="1:7" ht="78.75" hidden="1">
      <c r="A22" s="31" t="s">
        <v>214</v>
      </c>
      <c r="B22" s="95">
        <v>706</v>
      </c>
      <c r="C22" s="7" t="s">
        <v>170</v>
      </c>
      <c r="D22" s="20" t="s">
        <v>142</v>
      </c>
      <c r="E22" s="20" t="s">
        <v>215</v>
      </c>
      <c r="F22" s="212"/>
      <c r="G22" s="254"/>
    </row>
    <row r="23" spans="1:7" ht="15.75" hidden="1">
      <c r="A23" s="31" t="s">
        <v>44</v>
      </c>
      <c r="B23" s="95">
        <v>706</v>
      </c>
      <c r="C23" s="7" t="s">
        <v>147</v>
      </c>
      <c r="D23" s="20"/>
      <c r="E23" s="20"/>
      <c r="F23" s="212">
        <f>F26</f>
        <v>0</v>
      </c>
      <c r="G23" s="212">
        <f>G26</f>
        <v>0</v>
      </c>
    </row>
    <row r="24" spans="1:7" ht="47.25" hidden="1">
      <c r="A24" s="31" t="s">
        <v>130</v>
      </c>
      <c r="B24" s="95">
        <v>706</v>
      </c>
      <c r="C24" s="7" t="s">
        <v>147</v>
      </c>
      <c r="D24" s="20" t="s">
        <v>241</v>
      </c>
      <c r="E24" s="20"/>
      <c r="F24" s="212">
        <f>F26</f>
        <v>0</v>
      </c>
      <c r="G24" s="254">
        <f>G26</f>
        <v>0</v>
      </c>
    </row>
    <row r="25" spans="1:7" ht="47.25" hidden="1">
      <c r="A25" s="31" t="s">
        <v>131</v>
      </c>
      <c r="B25" s="95">
        <v>706</v>
      </c>
      <c r="C25" s="7" t="s">
        <v>147</v>
      </c>
      <c r="D25" s="20" t="s">
        <v>132</v>
      </c>
      <c r="E25" s="20"/>
      <c r="F25" s="212">
        <f>F26</f>
        <v>0</v>
      </c>
      <c r="G25" s="254">
        <f>G26</f>
        <v>0</v>
      </c>
    </row>
    <row r="26" spans="1:7" ht="15.75" hidden="1">
      <c r="A26" s="31" t="s">
        <v>161</v>
      </c>
      <c r="B26" s="95">
        <v>706</v>
      </c>
      <c r="C26" s="7" t="s">
        <v>147</v>
      </c>
      <c r="D26" s="20" t="s">
        <v>134</v>
      </c>
      <c r="E26" s="20"/>
      <c r="F26" s="212">
        <f>F27</f>
        <v>0</v>
      </c>
      <c r="G26" s="254">
        <f>G27</f>
        <v>0</v>
      </c>
    </row>
    <row r="27" spans="1:7" ht="15.75" hidden="1">
      <c r="A27" s="31" t="s">
        <v>218</v>
      </c>
      <c r="B27" s="95">
        <v>706</v>
      </c>
      <c r="C27" s="7" t="s">
        <v>147</v>
      </c>
      <c r="D27" s="20" t="s">
        <v>134</v>
      </c>
      <c r="E27" s="20" t="s">
        <v>219</v>
      </c>
      <c r="F27" s="212"/>
      <c r="G27" s="254"/>
    </row>
    <row r="28" spans="1:7" ht="15.75" hidden="1">
      <c r="A28" s="31" t="s">
        <v>56</v>
      </c>
      <c r="B28" s="95">
        <v>706</v>
      </c>
      <c r="C28" s="7" t="s">
        <v>148</v>
      </c>
      <c r="D28" s="20"/>
      <c r="E28" s="20"/>
      <c r="F28" s="212">
        <f>F33+F29+F39</f>
        <v>0</v>
      </c>
      <c r="G28" s="212">
        <f>G33+G29+G39</f>
        <v>0</v>
      </c>
    </row>
    <row r="29" spans="1:7" ht="63" hidden="1">
      <c r="A29" s="31" t="s">
        <v>125</v>
      </c>
      <c r="B29" s="95">
        <v>706</v>
      </c>
      <c r="C29" s="7" t="s">
        <v>148</v>
      </c>
      <c r="D29" s="20" t="s">
        <v>242</v>
      </c>
      <c r="E29" s="20"/>
      <c r="F29" s="212">
        <f>F30</f>
        <v>0</v>
      </c>
      <c r="G29" s="212">
        <f>G30</f>
        <v>0</v>
      </c>
    </row>
    <row r="30" spans="1:7" ht="47.25" hidden="1">
      <c r="A30" s="31" t="s">
        <v>53</v>
      </c>
      <c r="B30" s="95">
        <v>706</v>
      </c>
      <c r="C30" s="7" t="s">
        <v>148</v>
      </c>
      <c r="D30" s="20" t="s">
        <v>223</v>
      </c>
      <c r="E30" s="20"/>
      <c r="F30" s="212">
        <f>F31+F32</f>
        <v>0</v>
      </c>
      <c r="G30" s="254">
        <f>G31+G32</f>
        <v>0</v>
      </c>
    </row>
    <row r="31" spans="1:7" ht="78.75" hidden="1">
      <c r="A31" s="31" t="s">
        <v>214</v>
      </c>
      <c r="B31" s="95">
        <v>706</v>
      </c>
      <c r="C31" s="7" t="s">
        <v>148</v>
      </c>
      <c r="D31" s="20" t="s">
        <v>223</v>
      </c>
      <c r="E31" s="20" t="s">
        <v>215</v>
      </c>
      <c r="F31" s="212"/>
      <c r="G31" s="254"/>
    </row>
    <row r="32" spans="1:7" ht="31.5" hidden="1">
      <c r="A32" s="31" t="s">
        <v>217</v>
      </c>
      <c r="B32" s="95">
        <v>706</v>
      </c>
      <c r="C32" s="7" t="s">
        <v>148</v>
      </c>
      <c r="D32" s="20" t="s">
        <v>223</v>
      </c>
      <c r="E32" s="20" t="s">
        <v>216</v>
      </c>
      <c r="F32" s="212"/>
      <c r="G32" s="254"/>
    </row>
    <row r="33" spans="1:7" ht="47.25" hidden="1">
      <c r="A33" s="31" t="s">
        <v>140</v>
      </c>
      <c r="B33" s="95">
        <v>706</v>
      </c>
      <c r="C33" s="7" t="s">
        <v>148</v>
      </c>
      <c r="D33" s="20" t="s">
        <v>273</v>
      </c>
      <c r="E33" s="20"/>
      <c r="F33" s="212">
        <f>F34+F36</f>
        <v>0</v>
      </c>
      <c r="G33" s="212">
        <f>G34+G36</f>
        <v>0</v>
      </c>
    </row>
    <row r="34" spans="1:7" ht="63" hidden="1">
      <c r="A34" s="31" t="s">
        <v>115</v>
      </c>
      <c r="B34" s="95">
        <v>706</v>
      </c>
      <c r="C34" s="7" t="s">
        <v>148</v>
      </c>
      <c r="D34" s="20" t="s">
        <v>144</v>
      </c>
      <c r="E34" s="20"/>
      <c r="F34" s="212">
        <f>F35</f>
        <v>0</v>
      </c>
      <c r="G34" s="254">
        <f>G35</f>
        <v>0</v>
      </c>
    </row>
    <row r="35" spans="1:7" ht="78.75" hidden="1">
      <c r="A35" s="31" t="s">
        <v>214</v>
      </c>
      <c r="B35" s="95">
        <v>706</v>
      </c>
      <c r="C35" s="7" t="s">
        <v>148</v>
      </c>
      <c r="D35" s="20" t="s">
        <v>144</v>
      </c>
      <c r="E35" s="20" t="s">
        <v>215</v>
      </c>
      <c r="F35" s="212"/>
      <c r="G35" s="254"/>
    </row>
    <row r="36" spans="1:7" ht="47.25" hidden="1">
      <c r="A36" s="31" t="s">
        <v>116</v>
      </c>
      <c r="B36" s="95">
        <v>706</v>
      </c>
      <c r="C36" s="7" t="s">
        <v>148</v>
      </c>
      <c r="D36" s="20" t="s">
        <v>145</v>
      </c>
      <c r="E36" s="20"/>
      <c r="F36" s="212">
        <f>F37+F38</f>
        <v>0</v>
      </c>
      <c r="G36" s="254">
        <f>G37+G38</f>
        <v>0</v>
      </c>
    </row>
    <row r="37" spans="1:7" ht="78.75" hidden="1">
      <c r="A37" s="31" t="s">
        <v>214</v>
      </c>
      <c r="B37" s="95">
        <v>706</v>
      </c>
      <c r="C37" s="7" t="s">
        <v>148</v>
      </c>
      <c r="D37" s="20" t="s">
        <v>145</v>
      </c>
      <c r="E37" s="20" t="s">
        <v>215</v>
      </c>
      <c r="F37" s="212"/>
      <c r="G37" s="254"/>
    </row>
    <row r="38" spans="1:7" s="4" customFormat="1" ht="31.5" hidden="1">
      <c r="A38" s="31" t="s">
        <v>217</v>
      </c>
      <c r="B38" s="95">
        <v>706</v>
      </c>
      <c r="C38" s="7" t="s">
        <v>148</v>
      </c>
      <c r="D38" s="20" t="s">
        <v>145</v>
      </c>
      <c r="E38" s="20" t="s">
        <v>216</v>
      </c>
      <c r="F38" s="212"/>
      <c r="G38" s="254"/>
    </row>
    <row r="39" spans="1:7" ht="63" hidden="1">
      <c r="A39" s="31" t="s">
        <v>8</v>
      </c>
      <c r="B39" s="95">
        <v>706</v>
      </c>
      <c r="C39" s="7" t="s">
        <v>148</v>
      </c>
      <c r="D39" s="20" t="s">
        <v>5</v>
      </c>
      <c r="E39" s="20"/>
      <c r="F39" s="212">
        <f>F40</f>
        <v>0</v>
      </c>
      <c r="G39" s="212">
        <f>G40</f>
        <v>0</v>
      </c>
    </row>
    <row r="40" spans="1:7" s="4" customFormat="1" ht="31.5" hidden="1">
      <c r="A40" s="31" t="s">
        <v>9</v>
      </c>
      <c r="B40" s="95">
        <v>706</v>
      </c>
      <c r="C40" s="7" t="s">
        <v>148</v>
      </c>
      <c r="D40" s="20" t="s">
        <v>10</v>
      </c>
      <c r="E40" s="20"/>
      <c r="F40" s="212">
        <f>F41+F43</f>
        <v>0</v>
      </c>
      <c r="G40" s="212">
        <f>G41+G43</f>
        <v>0</v>
      </c>
    </row>
    <row r="41" spans="1:7" s="4" customFormat="1" ht="47.25" hidden="1">
      <c r="A41" s="31" t="s">
        <v>221</v>
      </c>
      <c r="B41" s="95">
        <v>706</v>
      </c>
      <c r="C41" s="7" t="s">
        <v>148</v>
      </c>
      <c r="D41" s="20" t="s">
        <v>11</v>
      </c>
      <c r="E41" s="20"/>
      <c r="F41" s="212">
        <f>F42</f>
        <v>0</v>
      </c>
      <c r="G41" s="254">
        <f>G42</f>
        <v>0</v>
      </c>
    </row>
    <row r="42" spans="1:7" s="4" customFormat="1" ht="31.5" hidden="1">
      <c r="A42" s="31" t="s">
        <v>217</v>
      </c>
      <c r="B42" s="95">
        <v>706</v>
      </c>
      <c r="C42" s="7" t="s">
        <v>148</v>
      </c>
      <c r="D42" s="20" t="s">
        <v>11</v>
      </c>
      <c r="E42" s="20" t="s">
        <v>216</v>
      </c>
      <c r="F42" s="212"/>
      <c r="G42" s="254"/>
    </row>
    <row r="43" spans="1:7" s="4" customFormat="1" ht="15.75" hidden="1">
      <c r="A43" s="31" t="s">
        <v>204</v>
      </c>
      <c r="B43" s="95">
        <v>706</v>
      </c>
      <c r="C43" s="7" t="s">
        <v>148</v>
      </c>
      <c r="D43" s="20" t="s">
        <v>12</v>
      </c>
      <c r="E43" s="20"/>
      <c r="F43" s="212">
        <f>F44</f>
        <v>0</v>
      </c>
      <c r="G43" s="254">
        <f>G44</f>
        <v>0</v>
      </c>
    </row>
    <row r="44" spans="1:7" s="4" customFormat="1" ht="31.5" hidden="1">
      <c r="A44" s="31" t="s">
        <v>217</v>
      </c>
      <c r="B44" s="95">
        <v>706</v>
      </c>
      <c r="C44" s="7" t="s">
        <v>148</v>
      </c>
      <c r="D44" s="20" t="s">
        <v>12</v>
      </c>
      <c r="E44" s="20" t="s">
        <v>216</v>
      </c>
      <c r="F44" s="212"/>
      <c r="G44" s="254"/>
    </row>
    <row r="45" spans="1:7" s="79" customFormat="1" ht="15.75" hidden="1">
      <c r="A45" s="78" t="s">
        <v>85</v>
      </c>
      <c r="B45" s="26">
        <v>706</v>
      </c>
      <c r="C45" s="36" t="s">
        <v>86</v>
      </c>
      <c r="D45" s="37"/>
      <c r="E45" s="37"/>
      <c r="F45" s="273">
        <f aca="true" t="shared" si="0" ref="F45:G48">F46</f>
        <v>0</v>
      </c>
      <c r="G45" s="274">
        <f t="shared" si="0"/>
        <v>0</v>
      </c>
    </row>
    <row r="46" spans="1:7" s="4" customFormat="1" ht="15.75" hidden="1">
      <c r="A46" s="31" t="s">
        <v>88</v>
      </c>
      <c r="B46" s="95">
        <v>706</v>
      </c>
      <c r="C46" s="7" t="s">
        <v>87</v>
      </c>
      <c r="D46" s="20"/>
      <c r="E46" s="20"/>
      <c r="F46" s="212">
        <f t="shared" si="0"/>
        <v>0</v>
      </c>
      <c r="G46" s="254">
        <f t="shared" si="0"/>
        <v>0</v>
      </c>
    </row>
    <row r="47" spans="1:7" s="4" customFormat="1" ht="47.25" hidden="1">
      <c r="A47" s="31" t="s">
        <v>140</v>
      </c>
      <c r="B47" s="95">
        <v>706</v>
      </c>
      <c r="C47" s="7" t="s">
        <v>87</v>
      </c>
      <c r="D47" s="20" t="s">
        <v>273</v>
      </c>
      <c r="E47" s="20"/>
      <c r="F47" s="212">
        <f t="shared" si="0"/>
        <v>0</v>
      </c>
      <c r="G47" s="254">
        <f t="shared" si="0"/>
        <v>0</v>
      </c>
    </row>
    <row r="48" spans="1:7" s="4" customFormat="1" ht="47.25" hidden="1">
      <c r="A48" s="31" t="s">
        <v>224</v>
      </c>
      <c r="B48" s="95">
        <v>706</v>
      </c>
      <c r="C48" s="7" t="s">
        <v>87</v>
      </c>
      <c r="D48" s="20" t="s">
        <v>143</v>
      </c>
      <c r="E48" s="20"/>
      <c r="F48" s="212">
        <f t="shared" si="0"/>
        <v>0</v>
      </c>
      <c r="G48" s="254">
        <f t="shared" si="0"/>
        <v>0</v>
      </c>
    </row>
    <row r="49" spans="1:7" s="4" customFormat="1" ht="15.75" hidden="1">
      <c r="A49" s="31" t="s">
        <v>28</v>
      </c>
      <c r="B49" s="95">
        <v>706</v>
      </c>
      <c r="C49" s="7" t="s">
        <v>87</v>
      </c>
      <c r="D49" s="20" t="s">
        <v>143</v>
      </c>
      <c r="E49" s="20" t="s">
        <v>245</v>
      </c>
      <c r="F49" s="212"/>
      <c r="G49" s="254"/>
    </row>
    <row r="50" spans="1:7" s="79" customFormat="1" ht="15.75">
      <c r="A50" s="78" t="s">
        <v>174</v>
      </c>
      <c r="B50" s="95">
        <v>706</v>
      </c>
      <c r="C50" s="36" t="s">
        <v>175</v>
      </c>
      <c r="D50" s="26"/>
      <c r="E50" s="26"/>
      <c r="F50" s="273">
        <f>F67+F57+F51+F61</f>
        <v>42870</v>
      </c>
      <c r="G50" s="274">
        <f>G67+G57+G51+G61</f>
        <v>42870</v>
      </c>
    </row>
    <row r="51" spans="1:7" s="79" customFormat="1" ht="15.75" hidden="1">
      <c r="A51" s="31" t="s">
        <v>69</v>
      </c>
      <c r="B51" s="95">
        <v>706</v>
      </c>
      <c r="C51" s="7" t="s">
        <v>68</v>
      </c>
      <c r="D51" s="20"/>
      <c r="E51" s="20"/>
      <c r="F51" s="212">
        <f aca="true" t="shared" si="1" ref="F51:G53">F52</f>
        <v>0</v>
      </c>
      <c r="G51" s="254">
        <f t="shared" si="1"/>
        <v>0</v>
      </c>
    </row>
    <row r="52" spans="1:7" s="79" customFormat="1" ht="63" hidden="1">
      <c r="A52" s="31" t="s">
        <v>127</v>
      </c>
      <c r="B52" s="95">
        <v>706</v>
      </c>
      <c r="C52" s="7" t="s">
        <v>68</v>
      </c>
      <c r="D52" s="20" t="s">
        <v>275</v>
      </c>
      <c r="E52" s="20"/>
      <c r="F52" s="212">
        <f>F53+F55</f>
        <v>0</v>
      </c>
      <c r="G52" s="212">
        <f>G53+G55</f>
        <v>0</v>
      </c>
    </row>
    <row r="53" spans="1:7" s="79" customFormat="1" ht="31.5" hidden="1">
      <c r="A53" s="31" t="s">
        <v>225</v>
      </c>
      <c r="B53" s="95">
        <v>706</v>
      </c>
      <c r="C53" s="7" t="s">
        <v>68</v>
      </c>
      <c r="D53" s="20" t="s">
        <v>226</v>
      </c>
      <c r="E53" s="20"/>
      <c r="F53" s="212">
        <f t="shared" si="1"/>
        <v>0</v>
      </c>
      <c r="G53" s="254">
        <f t="shared" si="1"/>
        <v>0</v>
      </c>
    </row>
    <row r="54" spans="1:7" s="79" customFormat="1" ht="31.5" hidden="1">
      <c r="A54" s="31" t="s">
        <v>233</v>
      </c>
      <c r="B54" s="95">
        <v>706</v>
      </c>
      <c r="C54" s="7" t="s">
        <v>68</v>
      </c>
      <c r="D54" s="20" t="s">
        <v>226</v>
      </c>
      <c r="E54" s="20" t="s">
        <v>234</v>
      </c>
      <c r="F54" s="212"/>
      <c r="G54" s="254"/>
    </row>
    <row r="55" spans="1:12" ht="110.25" hidden="1">
      <c r="A55" s="31" t="s">
        <v>118</v>
      </c>
      <c r="B55" s="95">
        <v>706</v>
      </c>
      <c r="C55" s="7" t="s">
        <v>68</v>
      </c>
      <c r="D55" s="20" t="s">
        <v>274</v>
      </c>
      <c r="E55" s="7"/>
      <c r="F55" s="212">
        <f>F56</f>
        <v>0</v>
      </c>
      <c r="G55" s="254">
        <f>G56</f>
        <v>0</v>
      </c>
      <c r="L55" s="275"/>
    </row>
    <row r="56" spans="1:7" ht="24.75" customHeight="1" hidden="1">
      <c r="A56" s="31" t="s">
        <v>217</v>
      </c>
      <c r="B56" s="95">
        <v>706</v>
      </c>
      <c r="C56" s="7" t="s">
        <v>68</v>
      </c>
      <c r="D56" s="20" t="s">
        <v>274</v>
      </c>
      <c r="E56" s="7" t="s">
        <v>216</v>
      </c>
      <c r="F56" s="212"/>
      <c r="G56" s="254"/>
    </row>
    <row r="57" spans="1:7" s="79" customFormat="1" ht="15.75" hidden="1">
      <c r="A57" s="31" t="s">
        <v>281</v>
      </c>
      <c r="B57" s="95">
        <v>706</v>
      </c>
      <c r="C57" s="7" t="s">
        <v>280</v>
      </c>
      <c r="D57" s="26"/>
      <c r="E57" s="26"/>
      <c r="F57" s="212">
        <f>F59</f>
        <v>0</v>
      </c>
      <c r="G57" s="254">
        <f>G59</f>
        <v>0</v>
      </c>
    </row>
    <row r="58" spans="1:7" s="79" customFormat="1" ht="47.25" hidden="1">
      <c r="A58" s="31" t="s">
        <v>137</v>
      </c>
      <c r="B58" s="95">
        <v>706</v>
      </c>
      <c r="C58" s="7" t="s">
        <v>280</v>
      </c>
      <c r="D58" s="95">
        <v>1400000</v>
      </c>
      <c r="E58" s="95"/>
      <c r="F58" s="212">
        <f>F60</f>
        <v>0</v>
      </c>
      <c r="G58" s="254">
        <f>G60</f>
        <v>0</v>
      </c>
    </row>
    <row r="59" spans="1:7" s="79" customFormat="1" ht="31.5" hidden="1">
      <c r="A59" s="31" t="s">
        <v>282</v>
      </c>
      <c r="B59" s="95">
        <v>706</v>
      </c>
      <c r="C59" s="7" t="s">
        <v>280</v>
      </c>
      <c r="D59" s="95">
        <v>1406302</v>
      </c>
      <c r="E59" s="26"/>
      <c r="F59" s="212">
        <f>F60</f>
        <v>0</v>
      </c>
      <c r="G59" s="254">
        <f>G60</f>
        <v>0</v>
      </c>
    </row>
    <row r="60" spans="1:7" s="79" customFormat="1" ht="15.75" hidden="1">
      <c r="A60" s="31" t="s">
        <v>218</v>
      </c>
      <c r="B60" s="95">
        <v>706</v>
      </c>
      <c r="C60" s="7" t="s">
        <v>280</v>
      </c>
      <c r="D60" s="95">
        <v>1406302</v>
      </c>
      <c r="E60" s="20" t="s">
        <v>219</v>
      </c>
      <c r="F60" s="212"/>
      <c r="G60" s="254"/>
    </row>
    <row r="61" spans="1:7" s="79" customFormat="1" ht="15.75">
      <c r="A61" s="31" t="s">
        <v>27</v>
      </c>
      <c r="B61" s="95">
        <v>706</v>
      </c>
      <c r="C61" s="7" t="s">
        <v>185</v>
      </c>
      <c r="D61" s="95"/>
      <c r="E61" s="20"/>
      <c r="F61" s="212">
        <f>F62+F65</f>
        <v>42870</v>
      </c>
      <c r="G61" s="212">
        <f>G62+G65</f>
        <v>42870</v>
      </c>
    </row>
    <row r="62" spans="1:7" s="79" customFormat="1" ht="47.25" hidden="1">
      <c r="A62" s="31" t="s">
        <v>137</v>
      </c>
      <c r="B62" s="95">
        <v>706</v>
      </c>
      <c r="C62" s="7" t="s">
        <v>185</v>
      </c>
      <c r="D62" s="95">
        <v>1400000</v>
      </c>
      <c r="E62" s="20"/>
      <c r="F62" s="212">
        <f>F63</f>
        <v>0</v>
      </c>
      <c r="G62" s="254">
        <f>G63</f>
        <v>0</v>
      </c>
    </row>
    <row r="63" spans="1:7" s="79" customFormat="1" ht="15.75" hidden="1">
      <c r="A63" s="31" t="s">
        <v>74</v>
      </c>
      <c r="B63" s="95">
        <v>706</v>
      </c>
      <c r="C63" s="7" t="s">
        <v>185</v>
      </c>
      <c r="D63" s="20" t="s">
        <v>235</v>
      </c>
      <c r="E63" s="20"/>
      <c r="F63" s="212">
        <f>F64</f>
        <v>0</v>
      </c>
      <c r="G63" s="254">
        <f>G64</f>
        <v>0</v>
      </c>
    </row>
    <row r="64" spans="1:7" s="79" customFormat="1" ht="31.5" hidden="1">
      <c r="A64" s="31" t="s">
        <v>217</v>
      </c>
      <c r="B64" s="95">
        <v>706</v>
      </c>
      <c r="C64" s="7" t="s">
        <v>185</v>
      </c>
      <c r="D64" s="20" t="s">
        <v>235</v>
      </c>
      <c r="E64" s="20" t="s">
        <v>216</v>
      </c>
      <c r="F64" s="212"/>
      <c r="G64" s="254"/>
    </row>
    <row r="65" spans="1:7" s="79" customFormat="1" ht="63">
      <c r="A65" s="31" t="s">
        <v>658</v>
      </c>
      <c r="B65" s="95">
        <v>706</v>
      </c>
      <c r="C65" s="7" t="s">
        <v>185</v>
      </c>
      <c r="D65" s="20" t="s">
        <v>652</v>
      </c>
      <c r="E65" s="20"/>
      <c r="F65" s="212">
        <f>F66</f>
        <v>42870</v>
      </c>
      <c r="G65" s="212">
        <f>G66</f>
        <v>42870</v>
      </c>
    </row>
    <row r="66" spans="1:7" s="79" customFormat="1" ht="31.5">
      <c r="A66" s="31" t="s">
        <v>217</v>
      </c>
      <c r="B66" s="95">
        <v>706</v>
      </c>
      <c r="C66" s="7" t="s">
        <v>185</v>
      </c>
      <c r="D66" s="20" t="s">
        <v>652</v>
      </c>
      <c r="E66" s="20" t="s">
        <v>216</v>
      </c>
      <c r="F66" s="212">
        <f>58961-16091</f>
        <v>42870</v>
      </c>
      <c r="G66" s="254">
        <v>42870</v>
      </c>
    </row>
    <row r="67" spans="1:7" ht="15.75" hidden="1">
      <c r="A67" s="31" t="s">
        <v>176</v>
      </c>
      <c r="B67" s="95">
        <v>706</v>
      </c>
      <c r="C67" s="7" t="s">
        <v>284</v>
      </c>
      <c r="D67" s="20"/>
      <c r="E67" s="20"/>
      <c r="F67" s="212">
        <f>F68+F71</f>
        <v>0</v>
      </c>
      <c r="G67" s="212">
        <f>G68+G71</f>
        <v>0</v>
      </c>
    </row>
    <row r="68" spans="1:7" ht="63" hidden="1">
      <c r="A68" s="31" t="s">
        <v>126</v>
      </c>
      <c r="B68" s="95">
        <v>706</v>
      </c>
      <c r="C68" s="7" t="s">
        <v>284</v>
      </c>
      <c r="D68" s="20" t="s">
        <v>96</v>
      </c>
      <c r="E68" s="20"/>
      <c r="F68" s="212">
        <f>F69</f>
        <v>0</v>
      </c>
      <c r="G68" s="254">
        <f>G69</f>
        <v>0</v>
      </c>
    </row>
    <row r="69" spans="1:7" ht="63" hidden="1">
      <c r="A69" s="31" t="s">
        <v>627</v>
      </c>
      <c r="B69" s="95">
        <v>706</v>
      </c>
      <c r="C69" s="7" t="s">
        <v>284</v>
      </c>
      <c r="D69" s="20" t="s">
        <v>23</v>
      </c>
      <c r="E69" s="20"/>
      <c r="F69" s="212">
        <f>F70</f>
        <v>0</v>
      </c>
      <c r="G69" s="254">
        <f>G70</f>
        <v>0</v>
      </c>
    </row>
    <row r="70" spans="1:7" ht="15.75" hidden="1">
      <c r="A70" s="31" t="s">
        <v>218</v>
      </c>
      <c r="B70" s="95">
        <v>706</v>
      </c>
      <c r="C70" s="7" t="s">
        <v>284</v>
      </c>
      <c r="D70" s="20" t="s">
        <v>23</v>
      </c>
      <c r="E70" s="20" t="s">
        <v>219</v>
      </c>
      <c r="F70" s="212"/>
      <c r="G70" s="254"/>
    </row>
    <row r="71" spans="1:7" ht="63" hidden="1">
      <c r="A71" s="31" t="s">
        <v>8</v>
      </c>
      <c r="B71" s="95">
        <v>706</v>
      </c>
      <c r="C71" s="7" t="s">
        <v>284</v>
      </c>
      <c r="D71" s="20" t="s">
        <v>5</v>
      </c>
      <c r="E71" s="20"/>
      <c r="F71" s="212">
        <f>F72+F76</f>
        <v>0</v>
      </c>
      <c r="G71" s="212">
        <f>G72+G76</f>
        <v>0</v>
      </c>
    </row>
    <row r="72" spans="1:7" ht="31.5" hidden="1">
      <c r="A72" s="31" t="s">
        <v>15</v>
      </c>
      <c r="B72" s="95">
        <v>706</v>
      </c>
      <c r="C72" s="7" t="s">
        <v>284</v>
      </c>
      <c r="D72" s="20" t="s">
        <v>13</v>
      </c>
      <c r="E72" s="20"/>
      <c r="F72" s="212">
        <f>F74</f>
        <v>0</v>
      </c>
      <c r="G72" s="212">
        <f>G74</f>
        <v>0</v>
      </c>
    </row>
    <row r="73" spans="1:7" ht="15.75" hidden="1">
      <c r="A73" s="31" t="s">
        <v>28</v>
      </c>
      <c r="B73" s="95">
        <v>706</v>
      </c>
      <c r="C73" s="7" t="s">
        <v>284</v>
      </c>
      <c r="D73" s="20" t="s">
        <v>20</v>
      </c>
      <c r="E73" s="20" t="s">
        <v>245</v>
      </c>
      <c r="F73" s="212"/>
      <c r="G73" s="254">
        <v>0</v>
      </c>
    </row>
    <row r="74" spans="1:7" ht="63" hidden="1">
      <c r="A74" s="31" t="s">
        <v>55</v>
      </c>
      <c r="B74" s="95">
        <v>706</v>
      </c>
      <c r="C74" s="7" t="s">
        <v>284</v>
      </c>
      <c r="D74" s="20" t="s">
        <v>101</v>
      </c>
      <c r="E74" s="20"/>
      <c r="F74" s="212">
        <f>F75</f>
        <v>0</v>
      </c>
      <c r="G74" s="212">
        <f>G75</f>
        <v>0</v>
      </c>
    </row>
    <row r="75" spans="1:7" ht="31.5" hidden="1">
      <c r="A75" s="31" t="s">
        <v>217</v>
      </c>
      <c r="B75" s="95">
        <v>706</v>
      </c>
      <c r="C75" s="7" t="s">
        <v>284</v>
      </c>
      <c r="D75" s="20" t="s">
        <v>101</v>
      </c>
      <c r="E75" s="20" t="s">
        <v>216</v>
      </c>
      <c r="F75" s="212"/>
      <c r="G75" s="254"/>
    </row>
    <row r="76" spans="1:7" ht="31.5" hidden="1">
      <c r="A76" s="31" t="s">
        <v>9</v>
      </c>
      <c r="B76" s="95">
        <v>706</v>
      </c>
      <c r="C76" s="7" t="s">
        <v>284</v>
      </c>
      <c r="D76" s="20" t="s">
        <v>10</v>
      </c>
      <c r="E76" s="20"/>
      <c r="F76" s="212">
        <f>F77</f>
        <v>0</v>
      </c>
      <c r="G76" s="212">
        <f>G77</f>
        <v>0</v>
      </c>
    </row>
    <row r="77" spans="1:7" ht="31.5" hidden="1">
      <c r="A77" s="31" t="s">
        <v>21</v>
      </c>
      <c r="B77" s="95">
        <v>706</v>
      </c>
      <c r="C77" s="7" t="s">
        <v>284</v>
      </c>
      <c r="D77" s="20" t="s">
        <v>212</v>
      </c>
      <c r="E77" s="20"/>
      <c r="F77" s="212">
        <f>F78+F73</f>
        <v>0</v>
      </c>
      <c r="G77" s="212">
        <f>G78+G73</f>
        <v>0</v>
      </c>
    </row>
    <row r="78" spans="1:7" ht="31.5" hidden="1">
      <c r="A78" s="31" t="s">
        <v>217</v>
      </c>
      <c r="B78" s="95">
        <v>706</v>
      </c>
      <c r="C78" s="7" t="s">
        <v>284</v>
      </c>
      <c r="D78" s="20" t="s">
        <v>212</v>
      </c>
      <c r="E78" s="20" t="s">
        <v>216</v>
      </c>
      <c r="F78" s="212"/>
      <c r="G78" s="254"/>
    </row>
    <row r="79" spans="1:7" s="79" customFormat="1" ht="15.75" hidden="1">
      <c r="A79" s="78" t="s">
        <v>78</v>
      </c>
      <c r="B79" s="95">
        <v>706</v>
      </c>
      <c r="C79" s="36" t="s">
        <v>76</v>
      </c>
      <c r="D79" s="37"/>
      <c r="E79" s="37"/>
      <c r="F79" s="273">
        <f>F85+F90+F80</f>
        <v>0</v>
      </c>
      <c r="G79" s="273">
        <f>G85+G90+G80</f>
        <v>0</v>
      </c>
    </row>
    <row r="80" spans="1:7" s="79" customFormat="1" ht="15.75" hidden="1">
      <c r="A80" s="78" t="s">
        <v>112</v>
      </c>
      <c r="B80" s="95">
        <v>706</v>
      </c>
      <c r="C80" s="36" t="s">
        <v>110</v>
      </c>
      <c r="D80" s="37"/>
      <c r="E80" s="276"/>
      <c r="F80" s="273">
        <f aca="true" t="shared" si="2" ref="F80:G83">F81</f>
        <v>0</v>
      </c>
      <c r="G80" s="273">
        <f t="shared" si="2"/>
        <v>0</v>
      </c>
    </row>
    <row r="81" spans="1:7" s="79" customFormat="1" ht="63" hidden="1">
      <c r="A81" s="31" t="s">
        <v>8</v>
      </c>
      <c r="B81" s="95">
        <v>706</v>
      </c>
      <c r="C81" s="36" t="s">
        <v>110</v>
      </c>
      <c r="D81" s="37" t="s">
        <v>5</v>
      </c>
      <c r="E81" s="276"/>
      <c r="F81" s="273">
        <f t="shared" si="2"/>
        <v>0</v>
      </c>
      <c r="G81" s="273">
        <f t="shared" si="2"/>
        <v>0</v>
      </c>
    </row>
    <row r="82" spans="1:7" s="79" customFormat="1" ht="31.5" hidden="1">
      <c r="A82" s="31" t="s">
        <v>9</v>
      </c>
      <c r="B82" s="95">
        <v>706</v>
      </c>
      <c r="C82" s="36" t="s">
        <v>110</v>
      </c>
      <c r="D82" s="37" t="s">
        <v>10</v>
      </c>
      <c r="E82" s="276"/>
      <c r="F82" s="273">
        <f t="shared" si="2"/>
        <v>0</v>
      </c>
      <c r="G82" s="273">
        <f t="shared" si="2"/>
        <v>0</v>
      </c>
    </row>
    <row r="83" spans="1:7" s="79" customFormat="1" ht="47.25" hidden="1">
      <c r="A83" s="31" t="s">
        <v>113</v>
      </c>
      <c r="B83" s="95">
        <v>706</v>
      </c>
      <c r="C83" s="36" t="s">
        <v>110</v>
      </c>
      <c r="D83" s="37" t="s">
        <v>111</v>
      </c>
      <c r="E83" s="276"/>
      <c r="F83" s="273">
        <f t="shared" si="2"/>
        <v>0</v>
      </c>
      <c r="G83" s="273">
        <f t="shared" si="2"/>
        <v>0</v>
      </c>
    </row>
    <row r="84" spans="1:7" s="79" customFormat="1" ht="31.5" hidden="1">
      <c r="A84" s="31" t="s">
        <v>233</v>
      </c>
      <c r="B84" s="95">
        <v>706</v>
      </c>
      <c r="C84" s="36" t="s">
        <v>110</v>
      </c>
      <c r="D84" s="37" t="s">
        <v>111</v>
      </c>
      <c r="E84" s="276" t="s">
        <v>234</v>
      </c>
      <c r="F84" s="273"/>
      <c r="G84" s="273"/>
    </row>
    <row r="85" spans="1:7" s="79" customFormat="1" ht="15.75" hidden="1">
      <c r="A85" s="31" t="s">
        <v>79</v>
      </c>
      <c r="B85" s="95">
        <v>706</v>
      </c>
      <c r="C85" s="20" t="s">
        <v>77</v>
      </c>
      <c r="D85" s="7"/>
      <c r="E85" s="29"/>
      <c r="F85" s="212">
        <f aca="true" t="shared" si="3" ref="F85:G88">F86</f>
        <v>0</v>
      </c>
      <c r="G85" s="212">
        <f t="shared" si="3"/>
        <v>0</v>
      </c>
    </row>
    <row r="86" spans="1:7" s="79" customFormat="1" ht="63" hidden="1">
      <c r="A86" s="31" t="s">
        <v>8</v>
      </c>
      <c r="B86" s="95">
        <v>706</v>
      </c>
      <c r="C86" s="20" t="s">
        <v>77</v>
      </c>
      <c r="D86" s="7" t="s">
        <v>5</v>
      </c>
      <c r="E86" s="29"/>
      <c r="F86" s="212">
        <f>F88</f>
        <v>0</v>
      </c>
      <c r="G86" s="254">
        <f>G88</f>
        <v>0</v>
      </c>
    </row>
    <row r="87" spans="1:7" s="79" customFormat="1" ht="15.75" hidden="1">
      <c r="A87" s="31" t="s">
        <v>7</v>
      </c>
      <c r="B87" s="95">
        <v>706</v>
      </c>
      <c r="C87" s="20" t="s">
        <v>77</v>
      </c>
      <c r="D87" s="7" t="s">
        <v>6</v>
      </c>
      <c r="E87" s="29"/>
      <c r="F87" s="212">
        <f>F86</f>
        <v>0</v>
      </c>
      <c r="G87" s="254">
        <f>G86</f>
        <v>0</v>
      </c>
    </row>
    <row r="88" spans="1:7" s="79" customFormat="1" ht="47.25" hidden="1">
      <c r="A88" s="31" t="s">
        <v>199</v>
      </c>
      <c r="B88" s="95">
        <v>706</v>
      </c>
      <c r="C88" s="20" t="s">
        <v>77</v>
      </c>
      <c r="D88" s="7" t="s">
        <v>24</v>
      </c>
      <c r="E88" s="29"/>
      <c r="F88" s="212">
        <f t="shared" si="3"/>
        <v>0</v>
      </c>
      <c r="G88" s="254">
        <f t="shared" si="3"/>
        <v>0</v>
      </c>
    </row>
    <row r="89" spans="1:7" s="79" customFormat="1" ht="47.25" hidden="1">
      <c r="A89" s="31" t="s">
        <v>272</v>
      </c>
      <c r="B89" s="95">
        <v>706</v>
      </c>
      <c r="C89" s="20" t="s">
        <v>77</v>
      </c>
      <c r="D89" s="7" t="s">
        <v>24</v>
      </c>
      <c r="E89" s="29" t="s">
        <v>271</v>
      </c>
      <c r="F89" s="212"/>
      <c r="G89" s="254"/>
    </row>
    <row r="90" spans="1:7" ht="15.75" hidden="1">
      <c r="A90" s="31" t="s">
        <v>98</v>
      </c>
      <c r="B90" s="95">
        <v>706</v>
      </c>
      <c r="C90" s="7" t="s">
        <v>97</v>
      </c>
      <c r="D90" s="20"/>
      <c r="E90" s="20"/>
      <c r="F90" s="212">
        <f>F92</f>
        <v>0</v>
      </c>
      <c r="G90" s="254">
        <f>G92</f>
        <v>0</v>
      </c>
    </row>
    <row r="91" spans="1:7" ht="47.25" hidden="1">
      <c r="A91" s="31" t="s">
        <v>135</v>
      </c>
      <c r="B91" s="95">
        <v>706</v>
      </c>
      <c r="C91" s="7" t="s">
        <v>97</v>
      </c>
      <c r="D91" s="20" t="s">
        <v>270</v>
      </c>
      <c r="E91" s="20"/>
      <c r="F91" s="212">
        <f>F92</f>
        <v>0</v>
      </c>
      <c r="G91" s="254">
        <f>G92</f>
        <v>0</v>
      </c>
    </row>
    <row r="92" spans="1:7" ht="31.5" hidden="1">
      <c r="A92" s="31" t="s">
        <v>136</v>
      </c>
      <c r="B92" s="95">
        <v>706</v>
      </c>
      <c r="C92" s="7" t="s">
        <v>97</v>
      </c>
      <c r="D92" s="20" t="s">
        <v>2</v>
      </c>
      <c r="E92" s="20"/>
      <c r="F92" s="212">
        <f>F93+F95</f>
        <v>0</v>
      </c>
      <c r="G92" s="212">
        <f>G93+G95</f>
        <v>0</v>
      </c>
    </row>
    <row r="93" spans="1:7" ht="31.5" hidden="1">
      <c r="A93" s="31" t="s">
        <v>119</v>
      </c>
      <c r="B93" s="95">
        <v>706</v>
      </c>
      <c r="C93" s="7" t="s">
        <v>97</v>
      </c>
      <c r="D93" s="20" t="s">
        <v>3</v>
      </c>
      <c r="E93" s="20"/>
      <c r="F93" s="212">
        <f>F94</f>
        <v>0</v>
      </c>
      <c r="G93" s="212">
        <f>G94</f>
        <v>0</v>
      </c>
    </row>
    <row r="94" spans="1:7" ht="31.5" hidden="1">
      <c r="A94" s="31" t="s">
        <v>217</v>
      </c>
      <c r="B94" s="95">
        <v>706</v>
      </c>
      <c r="C94" s="7" t="s">
        <v>97</v>
      </c>
      <c r="D94" s="20" t="s">
        <v>3</v>
      </c>
      <c r="E94" s="20" t="s">
        <v>216</v>
      </c>
      <c r="F94" s="212"/>
      <c r="G94" s="254"/>
    </row>
    <row r="95" spans="1:7" ht="63" hidden="1">
      <c r="A95" s="31" t="s">
        <v>291</v>
      </c>
      <c r="B95" s="95">
        <v>706</v>
      </c>
      <c r="C95" s="7" t="s">
        <v>97</v>
      </c>
      <c r="D95" s="20" t="s">
        <v>290</v>
      </c>
      <c r="E95" s="20"/>
      <c r="F95" s="212">
        <f>F96</f>
        <v>0</v>
      </c>
      <c r="G95" s="212">
        <f>G96</f>
        <v>0</v>
      </c>
    </row>
    <row r="96" spans="1:7" ht="15.75" hidden="1">
      <c r="A96" s="31" t="s">
        <v>28</v>
      </c>
      <c r="B96" s="95">
        <v>706</v>
      </c>
      <c r="C96" s="7" t="s">
        <v>97</v>
      </c>
      <c r="D96" s="20" t="s">
        <v>290</v>
      </c>
      <c r="E96" s="20" t="s">
        <v>245</v>
      </c>
      <c r="F96" s="212"/>
      <c r="G96" s="254"/>
    </row>
    <row r="97" spans="1:7" s="79" customFormat="1" ht="15.75" hidden="1">
      <c r="A97" s="78" t="s">
        <v>43</v>
      </c>
      <c r="B97" s="95">
        <v>706</v>
      </c>
      <c r="C97" s="36" t="s">
        <v>186</v>
      </c>
      <c r="D97" s="37"/>
      <c r="E97" s="37"/>
      <c r="F97" s="273">
        <f>F103+F98+F118</f>
        <v>0</v>
      </c>
      <c r="G97" s="274">
        <f>G103+G98+G118</f>
        <v>0</v>
      </c>
    </row>
    <row r="98" spans="1:7" s="79" customFormat="1" ht="15.75" hidden="1">
      <c r="A98" s="31" t="s">
        <v>164</v>
      </c>
      <c r="B98" s="95">
        <v>706</v>
      </c>
      <c r="C98" s="7" t="s">
        <v>163</v>
      </c>
      <c r="D98" s="37"/>
      <c r="E98" s="37"/>
      <c r="F98" s="212">
        <f>F102</f>
        <v>0</v>
      </c>
      <c r="G98" s="254">
        <f>G102</f>
        <v>0</v>
      </c>
    </row>
    <row r="99" spans="1:7" s="79" customFormat="1" ht="47.25" hidden="1">
      <c r="A99" s="31" t="s">
        <v>64</v>
      </c>
      <c r="B99" s="95">
        <v>706</v>
      </c>
      <c r="C99" s="7" t="s">
        <v>163</v>
      </c>
      <c r="D99" s="20" t="s">
        <v>255</v>
      </c>
      <c r="E99" s="37"/>
      <c r="F99" s="212">
        <f>F101</f>
        <v>0</v>
      </c>
      <c r="G99" s="254">
        <f>G101</f>
        <v>0</v>
      </c>
    </row>
    <row r="100" spans="1:7" s="79" customFormat="1" ht="31.5" hidden="1">
      <c r="A100" s="31" t="s">
        <v>146</v>
      </c>
      <c r="B100" s="95">
        <v>706</v>
      </c>
      <c r="C100" s="7" t="s">
        <v>163</v>
      </c>
      <c r="D100" s="20" t="s">
        <v>0</v>
      </c>
      <c r="E100" s="37"/>
      <c r="F100" s="212">
        <f>F101</f>
        <v>0</v>
      </c>
      <c r="G100" s="254">
        <f>G101</f>
        <v>0</v>
      </c>
    </row>
    <row r="101" spans="1:7" s="79" customFormat="1" ht="15.75" hidden="1">
      <c r="A101" s="31" t="s">
        <v>152</v>
      </c>
      <c r="B101" s="95">
        <v>706</v>
      </c>
      <c r="C101" s="7" t="s">
        <v>163</v>
      </c>
      <c r="D101" s="20" t="s">
        <v>25</v>
      </c>
      <c r="E101" s="37"/>
      <c r="F101" s="212">
        <f>F102</f>
        <v>0</v>
      </c>
      <c r="G101" s="254">
        <f>G102</f>
        <v>0</v>
      </c>
    </row>
    <row r="102" spans="1:7" s="79" customFormat="1" ht="15.75" hidden="1">
      <c r="A102" s="31" t="s">
        <v>250</v>
      </c>
      <c r="B102" s="95">
        <v>706</v>
      </c>
      <c r="C102" s="7" t="s">
        <v>163</v>
      </c>
      <c r="D102" s="20" t="s">
        <v>25</v>
      </c>
      <c r="E102" s="20" t="s">
        <v>249</v>
      </c>
      <c r="F102" s="212"/>
      <c r="G102" s="254"/>
    </row>
    <row r="103" spans="1:7" ht="15.75" hidden="1">
      <c r="A103" s="31" t="s">
        <v>189</v>
      </c>
      <c r="B103" s="95">
        <v>706</v>
      </c>
      <c r="C103" s="7" t="s">
        <v>190</v>
      </c>
      <c r="D103" s="20"/>
      <c r="E103" s="20"/>
      <c r="F103" s="212">
        <f>F105+F107</f>
        <v>0</v>
      </c>
      <c r="G103" s="254">
        <f>G105+G107</f>
        <v>0</v>
      </c>
    </row>
    <row r="104" spans="1:7" ht="63" hidden="1">
      <c r="A104" s="31" t="s">
        <v>63</v>
      </c>
      <c r="B104" s="95">
        <v>706</v>
      </c>
      <c r="C104" s="7" t="s">
        <v>190</v>
      </c>
      <c r="D104" s="20" t="s">
        <v>244</v>
      </c>
      <c r="E104" s="20"/>
      <c r="F104" s="212">
        <f>F105</f>
        <v>0</v>
      </c>
      <c r="G104" s="254">
        <f>G105</f>
        <v>0</v>
      </c>
    </row>
    <row r="105" spans="1:7" ht="15.75" hidden="1">
      <c r="A105" s="31" t="s">
        <v>200</v>
      </c>
      <c r="B105" s="95">
        <v>706</v>
      </c>
      <c r="C105" s="7" t="s">
        <v>190</v>
      </c>
      <c r="D105" s="20" t="s">
        <v>26</v>
      </c>
      <c r="E105" s="20"/>
      <c r="F105" s="212">
        <f>F106</f>
        <v>0</v>
      </c>
      <c r="G105" s="254">
        <f>G106</f>
        <v>0</v>
      </c>
    </row>
    <row r="106" spans="1:7" ht="31.5" hidden="1">
      <c r="A106" s="31" t="s">
        <v>233</v>
      </c>
      <c r="B106" s="95">
        <v>706</v>
      </c>
      <c r="C106" s="7" t="s">
        <v>190</v>
      </c>
      <c r="D106" s="20" t="s">
        <v>26</v>
      </c>
      <c r="E106" s="20" t="s">
        <v>234</v>
      </c>
      <c r="F106" s="212"/>
      <c r="G106" s="254"/>
    </row>
    <row r="107" spans="1:7" ht="47.25" hidden="1">
      <c r="A107" s="31" t="s">
        <v>64</v>
      </c>
      <c r="B107" s="95">
        <v>706</v>
      </c>
      <c r="C107" s="7" t="s">
        <v>190</v>
      </c>
      <c r="D107" s="20" t="s">
        <v>255</v>
      </c>
      <c r="E107" s="20"/>
      <c r="F107" s="212">
        <f>F109+F111</f>
        <v>0</v>
      </c>
      <c r="G107" s="254">
        <f>G109+G111</f>
        <v>0</v>
      </c>
    </row>
    <row r="108" spans="1:7" ht="31.5" hidden="1">
      <c r="A108" s="31" t="s">
        <v>146</v>
      </c>
      <c r="B108" s="95">
        <v>706</v>
      </c>
      <c r="C108" s="7" t="s">
        <v>190</v>
      </c>
      <c r="D108" s="20" t="s">
        <v>0</v>
      </c>
      <c r="E108" s="20"/>
      <c r="F108" s="212">
        <f>F107</f>
        <v>0</v>
      </c>
      <c r="G108" s="254">
        <f>G107</f>
        <v>0</v>
      </c>
    </row>
    <row r="109" spans="1:7" ht="47.25" hidden="1">
      <c r="A109" s="31" t="s">
        <v>202</v>
      </c>
      <c r="B109" s="95">
        <v>706</v>
      </c>
      <c r="C109" s="7" t="s">
        <v>190</v>
      </c>
      <c r="D109" s="20" t="s">
        <v>232</v>
      </c>
      <c r="E109" s="20"/>
      <c r="F109" s="212">
        <f>F110</f>
        <v>0</v>
      </c>
      <c r="G109" s="254">
        <f>G110</f>
        <v>0</v>
      </c>
    </row>
    <row r="110" spans="1:7" ht="15.75" hidden="1">
      <c r="A110" s="31" t="s">
        <v>250</v>
      </c>
      <c r="B110" s="95">
        <v>706</v>
      </c>
      <c r="C110" s="7" t="s">
        <v>190</v>
      </c>
      <c r="D110" s="20" t="s">
        <v>232</v>
      </c>
      <c r="E110" s="20" t="s">
        <v>249</v>
      </c>
      <c r="F110" s="212"/>
      <c r="G110" s="254"/>
    </row>
    <row r="111" spans="1:7" ht="47.25" hidden="1">
      <c r="A111" s="31" t="s">
        <v>138</v>
      </c>
      <c r="B111" s="95">
        <v>706</v>
      </c>
      <c r="C111" s="7" t="s">
        <v>190</v>
      </c>
      <c r="D111" s="20" t="s">
        <v>259</v>
      </c>
      <c r="E111" s="20"/>
      <c r="F111" s="212">
        <f>F115+F113</f>
        <v>0</v>
      </c>
      <c r="G111" s="212">
        <f>G115+G113</f>
        <v>0</v>
      </c>
    </row>
    <row r="112" spans="1:7" ht="31.5" hidden="1">
      <c r="A112" s="31" t="s">
        <v>139</v>
      </c>
      <c r="B112" s="95">
        <v>706</v>
      </c>
      <c r="C112" s="7" t="s">
        <v>190</v>
      </c>
      <c r="D112" s="20" t="s">
        <v>4</v>
      </c>
      <c r="E112" s="20"/>
      <c r="F112" s="212">
        <f>F113+F115</f>
        <v>0</v>
      </c>
      <c r="G112" s="254">
        <f>G113+G115</f>
        <v>0</v>
      </c>
    </row>
    <row r="113" spans="1:7" ht="47.25" customHeight="1" hidden="1">
      <c r="A113" s="31" t="s">
        <v>309</v>
      </c>
      <c r="B113" s="95">
        <v>706</v>
      </c>
      <c r="C113" s="7" t="s">
        <v>190</v>
      </c>
      <c r="D113" s="20" t="s">
        <v>308</v>
      </c>
      <c r="E113" s="20"/>
      <c r="F113" s="212">
        <f>F114</f>
        <v>0</v>
      </c>
      <c r="G113" s="212">
        <f>G114</f>
        <v>0</v>
      </c>
    </row>
    <row r="114" spans="1:7" ht="15.75" hidden="1">
      <c r="A114" s="31" t="s">
        <v>250</v>
      </c>
      <c r="B114" s="95">
        <v>706</v>
      </c>
      <c r="C114" s="7" t="s">
        <v>190</v>
      </c>
      <c r="D114" s="20" t="s">
        <v>308</v>
      </c>
      <c r="E114" s="20" t="s">
        <v>249</v>
      </c>
      <c r="F114" s="212"/>
      <c r="G114" s="254"/>
    </row>
    <row r="115" spans="1:7" ht="31.5" hidden="1">
      <c r="A115" s="31" t="s">
        <v>307</v>
      </c>
      <c r="B115" s="95">
        <v>706</v>
      </c>
      <c r="C115" s="7" t="s">
        <v>190</v>
      </c>
      <c r="D115" s="20" t="s">
        <v>306</v>
      </c>
      <c r="E115" s="20"/>
      <c r="F115" s="212">
        <f>F116</f>
        <v>0</v>
      </c>
      <c r="G115" s="254">
        <f>G116</f>
        <v>0</v>
      </c>
    </row>
    <row r="116" spans="1:7" ht="15.75" hidden="1">
      <c r="A116" s="31" t="s">
        <v>250</v>
      </c>
      <c r="B116" s="95">
        <v>706</v>
      </c>
      <c r="C116" s="7" t="s">
        <v>190</v>
      </c>
      <c r="D116" s="20" t="s">
        <v>306</v>
      </c>
      <c r="E116" s="20" t="s">
        <v>249</v>
      </c>
      <c r="F116" s="212"/>
      <c r="G116" s="254"/>
    </row>
    <row r="117" spans="1:7" ht="34.5" customHeight="1" hidden="1">
      <c r="A117" s="31" t="s">
        <v>81</v>
      </c>
      <c r="B117" s="95">
        <v>706</v>
      </c>
      <c r="C117" s="7" t="s">
        <v>191</v>
      </c>
      <c r="D117" s="20"/>
      <c r="E117" s="20"/>
      <c r="F117" s="212">
        <f>F118</f>
        <v>0</v>
      </c>
      <c r="G117" s="254">
        <f>G118</f>
        <v>0</v>
      </c>
    </row>
    <row r="118" spans="1:7" ht="66" customHeight="1" hidden="1">
      <c r="A118" s="31" t="s">
        <v>125</v>
      </c>
      <c r="B118" s="95">
        <v>706</v>
      </c>
      <c r="C118" s="7" t="s">
        <v>191</v>
      </c>
      <c r="D118" s="20" t="s">
        <v>242</v>
      </c>
      <c r="E118" s="20"/>
      <c r="F118" s="212">
        <f>F119+F123+F121</f>
        <v>0</v>
      </c>
      <c r="G118" s="212">
        <f>G119+G123+G121</f>
        <v>0</v>
      </c>
    </row>
    <row r="119" spans="1:7" ht="71.25" customHeight="1" hidden="1">
      <c r="A119" s="31" t="s">
        <v>208</v>
      </c>
      <c r="B119" s="95">
        <v>706</v>
      </c>
      <c r="C119" s="7" t="s">
        <v>191</v>
      </c>
      <c r="D119" s="20" t="s">
        <v>258</v>
      </c>
      <c r="E119" s="20"/>
      <c r="F119" s="212">
        <f>F120</f>
        <v>0</v>
      </c>
      <c r="G119" s="254">
        <f>G120</f>
        <v>0</v>
      </c>
    </row>
    <row r="120" spans="1:7" ht="27" customHeight="1" hidden="1">
      <c r="A120" s="31" t="s">
        <v>250</v>
      </c>
      <c r="B120" s="95">
        <v>706</v>
      </c>
      <c r="C120" s="7" t="s">
        <v>191</v>
      </c>
      <c r="D120" s="20" t="s">
        <v>258</v>
      </c>
      <c r="E120" s="20" t="s">
        <v>271</v>
      </c>
      <c r="F120" s="212"/>
      <c r="G120" s="254"/>
    </row>
    <row r="121" spans="1:7" ht="78.75" hidden="1">
      <c r="A121" s="31" t="s">
        <v>293</v>
      </c>
      <c r="B121" s="95">
        <v>706</v>
      </c>
      <c r="C121" s="7" t="s">
        <v>191</v>
      </c>
      <c r="D121" s="20" t="s">
        <v>292</v>
      </c>
      <c r="E121" s="20"/>
      <c r="F121" s="212">
        <f>F122</f>
        <v>0</v>
      </c>
      <c r="G121" s="212">
        <f>G122</f>
        <v>0</v>
      </c>
    </row>
    <row r="122" spans="1:7" ht="15.75" hidden="1">
      <c r="A122" s="31" t="s">
        <v>250</v>
      </c>
      <c r="B122" s="95">
        <v>706</v>
      </c>
      <c r="C122" s="7" t="s">
        <v>191</v>
      </c>
      <c r="D122" s="20" t="s">
        <v>292</v>
      </c>
      <c r="E122" s="20" t="s">
        <v>271</v>
      </c>
      <c r="F122" s="212"/>
      <c r="G122" s="254"/>
    </row>
    <row r="123" spans="1:7" ht="63" customHeight="1" hidden="1">
      <c r="A123" s="31" t="s">
        <v>53</v>
      </c>
      <c r="B123" s="95">
        <v>706</v>
      </c>
      <c r="C123" s="7" t="s">
        <v>191</v>
      </c>
      <c r="D123" s="20" t="s">
        <v>223</v>
      </c>
      <c r="E123" s="20"/>
      <c r="F123" s="212">
        <f>F124</f>
        <v>0</v>
      </c>
      <c r="G123" s="254">
        <f>G124</f>
        <v>0</v>
      </c>
    </row>
    <row r="124" spans="1:7" ht="48" customHeight="1" hidden="1">
      <c r="A124" s="31" t="s">
        <v>217</v>
      </c>
      <c r="B124" s="95">
        <v>706</v>
      </c>
      <c r="C124" s="7" t="s">
        <v>191</v>
      </c>
      <c r="D124" s="20" t="s">
        <v>223</v>
      </c>
      <c r="E124" s="20" t="s">
        <v>216</v>
      </c>
      <c r="F124" s="212"/>
      <c r="G124" s="254"/>
    </row>
    <row r="125" spans="1:7" s="79" customFormat="1" ht="30" customHeight="1" hidden="1">
      <c r="A125" s="78" t="s">
        <v>157</v>
      </c>
      <c r="B125" s="26">
        <v>706</v>
      </c>
      <c r="C125" s="36" t="s">
        <v>156</v>
      </c>
      <c r="D125" s="26"/>
      <c r="E125" s="26"/>
      <c r="F125" s="273">
        <f>F130+F126</f>
        <v>0</v>
      </c>
      <c r="G125" s="274">
        <f>G130+G126</f>
        <v>0</v>
      </c>
    </row>
    <row r="126" spans="1:7" ht="30" customHeight="1" hidden="1">
      <c r="A126" s="31" t="s">
        <v>50</v>
      </c>
      <c r="B126" s="95">
        <v>706</v>
      </c>
      <c r="C126" s="7" t="s">
        <v>158</v>
      </c>
      <c r="D126" s="20"/>
      <c r="E126" s="20"/>
      <c r="F126" s="212">
        <f>F128</f>
        <v>0</v>
      </c>
      <c r="G126" s="254">
        <f>G128</f>
        <v>0</v>
      </c>
    </row>
    <row r="127" spans="1:7" ht="57" customHeight="1" hidden="1">
      <c r="A127" s="31" t="s">
        <v>63</v>
      </c>
      <c r="B127" s="95">
        <v>706</v>
      </c>
      <c r="C127" s="7" t="s">
        <v>158</v>
      </c>
      <c r="D127" s="20" t="s">
        <v>244</v>
      </c>
      <c r="E127" s="20"/>
      <c r="F127" s="212">
        <f>F128</f>
        <v>0</v>
      </c>
      <c r="G127" s="254">
        <f>G128</f>
        <v>0</v>
      </c>
    </row>
    <row r="128" spans="1:7" ht="31.5" hidden="1">
      <c r="A128" s="16" t="s">
        <v>228</v>
      </c>
      <c r="B128" s="95">
        <v>706</v>
      </c>
      <c r="C128" s="7" t="s">
        <v>158</v>
      </c>
      <c r="D128" s="20" t="s">
        <v>227</v>
      </c>
      <c r="E128" s="20"/>
      <c r="F128" s="212">
        <f>F129</f>
        <v>0</v>
      </c>
      <c r="G128" s="254">
        <f>G129</f>
        <v>0</v>
      </c>
    </row>
    <row r="129" spans="1:7" ht="31.5" hidden="1">
      <c r="A129" s="31" t="s">
        <v>217</v>
      </c>
      <c r="B129" s="95">
        <v>706</v>
      </c>
      <c r="C129" s="7" t="s">
        <v>158</v>
      </c>
      <c r="D129" s="20" t="s">
        <v>227</v>
      </c>
      <c r="E129" s="20" t="s">
        <v>216</v>
      </c>
      <c r="F129" s="212"/>
      <c r="G129" s="254"/>
    </row>
    <row r="130" spans="1:7" ht="15.75" hidden="1">
      <c r="A130" s="31" t="s">
        <v>42</v>
      </c>
      <c r="B130" s="95">
        <v>706</v>
      </c>
      <c r="C130" s="7" t="s">
        <v>159</v>
      </c>
      <c r="D130" s="20"/>
      <c r="E130" s="20"/>
      <c r="F130" s="212">
        <f aca="true" t="shared" si="4" ref="F130:G132">F131</f>
        <v>0</v>
      </c>
      <c r="G130" s="254">
        <f t="shared" si="4"/>
        <v>0</v>
      </c>
    </row>
    <row r="131" spans="1:7" ht="63" hidden="1">
      <c r="A131" s="31" t="s">
        <v>63</v>
      </c>
      <c r="B131" s="95">
        <v>706</v>
      </c>
      <c r="C131" s="7" t="s">
        <v>159</v>
      </c>
      <c r="D131" s="20" t="s">
        <v>244</v>
      </c>
      <c r="E131" s="20"/>
      <c r="F131" s="212">
        <f t="shared" si="4"/>
        <v>0</v>
      </c>
      <c r="G131" s="254">
        <f t="shared" si="4"/>
        <v>0</v>
      </c>
    </row>
    <row r="132" spans="1:7" ht="31.5" hidden="1">
      <c r="A132" s="16" t="s">
        <v>229</v>
      </c>
      <c r="B132" s="95">
        <v>706</v>
      </c>
      <c r="C132" s="7" t="s">
        <v>159</v>
      </c>
      <c r="D132" s="20" t="s">
        <v>230</v>
      </c>
      <c r="E132" s="20"/>
      <c r="F132" s="212">
        <f t="shared" si="4"/>
        <v>0</v>
      </c>
      <c r="G132" s="254">
        <f t="shared" si="4"/>
        <v>0</v>
      </c>
    </row>
    <row r="133" spans="1:7" ht="31.5" hidden="1">
      <c r="A133" s="39" t="s">
        <v>217</v>
      </c>
      <c r="B133" s="95">
        <v>706</v>
      </c>
      <c r="C133" s="23" t="s">
        <v>159</v>
      </c>
      <c r="D133" s="24" t="s">
        <v>230</v>
      </c>
      <c r="E133" s="24" t="s">
        <v>216</v>
      </c>
      <c r="F133" s="213"/>
      <c r="G133" s="257"/>
    </row>
    <row r="134" spans="1:7" s="4" customFormat="1" ht="47.25" hidden="1">
      <c r="A134" s="30" t="s">
        <v>201</v>
      </c>
      <c r="B134" s="68">
        <v>730</v>
      </c>
      <c r="C134" s="14"/>
      <c r="D134" s="15"/>
      <c r="E134" s="15"/>
      <c r="F134" s="210">
        <f>F136+F142</f>
        <v>0</v>
      </c>
      <c r="G134" s="261">
        <f>G136+G142</f>
        <v>0</v>
      </c>
    </row>
    <row r="135" spans="1:7" s="79" customFormat="1" ht="15.75" hidden="1">
      <c r="A135" s="78" t="s">
        <v>169</v>
      </c>
      <c r="B135" s="95">
        <v>730</v>
      </c>
      <c r="C135" s="36" t="s">
        <v>34</v>
      </c>
      <c r="D135" s="37"/>
      <c r="E135" s="37"/>
      <c r="F135" s="273">
        <f>F136</f>
        <v>0</v>
      </c>
      <c r="G135" s="254">
        <f>G136</f>
        <v>0</v>
      </c>
    </row>
    <row r="136" spans="1:7" s="79" customFormat="1" ht="47.25" hidden="1">
      <c r="A136" s="31" t="s">
        <v>283</v>
      </c>
      <c r="B136" s="95">
        <v>730</v>
      </c>
      <c r="C136" s="7" t="s">
        <v>193</v>
      </c>
      <c r="D136" s="37"/>
      <c r="E136" s="37"/>
      <c r="F136" s="212">
        <f>F138</f>
        <v>0</v>
      </c>
      <c r="G136" s="254">
        <f>G138</f>
        <v>0</v>
      </c>
    </row>
    <row r="137" spans="1:7" s="79" customFormat="1" ht="47.25" hidden="1">
      <c r="A137" s="31" t="s">
        <v>140</v>
      </c>
      <c r="B137" s="95">
        <v>730</v>
      </c>
      <c r="C137" s="7" t="s">
        <v>193</v>
      </c>
      <c r="D137" s="20" t="s">
        <v>273</v>
      </c>
      <c r="E137" s="19"/>
      <c r="F137" s="212">
        <f>F138</f>
        <v>0</v>
      </c>
      <c r="G137" s="254">
        <f>G138</f>
        <v>0</v>
      </c>
    </row>
    <row r="138" spans="1:7" s="79" customFormat="1" ht="15.75" hidden="1">
      <c r="A138" s="31" t="s">
        <v>171</v>
      </c>
      <c r="B138" s="95">
        <v>730</v>
      </c>
      <c r="C138" s="7" t="s">
        <v>193</v>
      </c>
      <c r="D138" s="20" t="s">
        <v>141</v>
      </c>
      <c r="E138" s="20"/>
      <c r="F138" s="212">
        <f>F139+F140+F141</f>
        <v>0</v>
      </c>
      <c r="G138" s="254">
        <f>G139+G140+G141</f>
        <v>0</v>
      </c>
    </row>
    <row r="139" spans="1:7" s="79" customFormat="1" ht="78.75" hidden="1">
      <c r="A139" s="31" t="s">
        <v>214</v>
      </c>
      <c r="B139" s="95">
        <v>730</v>
      </c>
      <c r="C139" s="7" t="s">
        <v>193</v>
      </c>
      <c r="D139" s="20" t="s">
        <v>141</v>
      </c>
      <c r="E139" s="20" t="s">
        <v>215</v>
      </c>
      <c r="F139" s="212"/>
      <c r="G139" s="254"/>
    </row>
    <row r="140" spans="1:7" s="79" customFormat="1" ht="31.5" hidden="1">
      <c r="A140" s="31" t="s">
        <v>217</v>
      </c>
      <c r="B140" s="95">
        <v>730</v>
      </c>
      <c r="C140" s="7" t="s">
        <v>193</v>
      </c>
      <c r="D140" s="20" t="s">
        <v>141</v>
      </c>
      <c r="E140" s="20" t="s">
        <v>216</v>
      </c>
      <c r="F140" s="212"/>
      <c r="G140" s="254"/>
    </row>
    <row r="141" spans="1:7" s="79" customFormat="1" ht="15.75" hidden="1">
      <c r="A141" s="31" t="s">
        <v>218</v>
      </c>
      <c r="B141" s="95">
        <v>730</v>
      </c>
      <c r="C141" s="7" t="s">
        <v>193</v>
      </c>
      <c r="D141" s="20" t="s">
        <v>141</v>
      </c>
      <c r="E141" s="20" t="s">
        <v>219</v>
      </c>
      <c r="F141" s="212"/>
      <c r="G141" s="254"/>
    </row>
    <row r="142" spans="1:7" s="79" customFormat="1" ht="15.75" hidden="1">
      <c r="A142" s="78" t="s">
        <v>157</v>
      </c>
      <c r="B142" s="26">
        <v>730</v>
      </c>
      <c r="C142" s="36" t="s">
        <v>156</v>
      </c>
      <c r="D142" s="26"/>
      <c r="E142" s="26"/>
      <c r="F142" s="273">
        <f>F143</f>
        <v>0</v>
      </c>
      <c r="G142" s="274">
        <f>G143</f>
        <v>0</v>
      </c>
    </row>
    <row r="143" spans="1:7" ht="15.75" hidden="1">
      <c r="A143" s="31" t="s">
        <v>42</v>
      </c>
      <c r="B143" s="95">
        <v>730</v>
      </c>
      <c r="C143" s="7" t="s">
        <v>159</v>
      </c>
      <c r="D143" s="20"/>
      <c r="E143" s="20"/>
      <c r="F143" s="212">
        <f>F145</f>
        <v>0</v>
      </c>
      <c r="G143" s="254">
        <f>G145</f>
        <v>0</v>
      </c>
    </row>
    <row r="144" spans="1:7" ht="63" hidden="1">
      <c r="A144" s="31" t="s">
        <v>63</v>
      </c>
      <c r="B144" s="95">
        <v>730</v>
      </c>
      <c r="C144" s="7" t="s">
        <v>159</v>
      </c>
      <c r="D144" s="20" t="s">
        <v>244</v>
      </c>
      <c r="E144" s="20"/>
      <c r="F144" s="212">
        <f>F145</f>
        <v>0</v>
      </c>
      <c r="G144" s="254">
        <f>G145</f>
        <v>0</v>
      </c>
    </row>
    <row r="145" spans="1:7" ht="31.5" hidden="1">
      <c r="A145" s="16" t="s">
        <v>229</v>
      </c>
      <c r="B145" s="95">
        <v>730</v>
      </c>
      <c r="C145" s="7" t="s">
        <v>159</v>
      </c>
      <c r="D145" s="20" t="s">
        <v>230</v>
      </c>
      <c r="E145" s="20"/>
      <c r="F145" s="212">
        <f>F146</f>
        <v>0</v>
      </c>
      <c r="G145" s="254">
        <f>G146</f>
        <v>0</v>
      </c>
    </row>
    <row r="146" spans="1:7" ht="31.5" hidden="1">
      <c r="A146" s="39" t="s">
        <v>217</v>
      </c>
      <c r="B146" s="67">
        <v>730</v>
      </c>
      <c r="C146" s="23" t="s">
        <v>159</v>
      </c>
      <c r="D146" s="24" t="s">
        <v>230</v>
      </c>
      <c r="E146" s="24" t="s">
        <v>216</v>
      </c>
      <c r="F146" s="213"/>
      <c r="G146" s="257"/>
    </row>
    <row r="147" spans="1:7" s="4" customFormat="1" ht="78.75" hidden="1">
      <c r="A147" s="30" t="s">
        <v>67</v>
      </c>
      <c r="B147" s="68">
        <v>756</v>
      </c>
      <c r="C147" s="277"/>
      <c r="D147" s="68"/>
      <c r="E147" s="277"/>
      <c r="F147" s="210">
        <f>F148+F159+F170</f>
        <v>0</v>
      </c>
      <c r="G147" s="261">
        <f>G148+G159+G170</f>
        <v>0</v>
      </c>
    </row>
    <row r="148" spans="1:7" ht="15.75" hidden="1">
      <c r="A148" s="78" t="s">
        <v>162</v>
      </c>
      <c r="B148" s="95">
        <v>756</v>
      </c>
      <c r="C148" s="36" t="s">
        <v>35</v>
      </c>
      <c r="D148" s="37"/>
      <c r="E148" s="36"/>
      <c r="F148" s="273">
        <f>F150+F153</f>
        <v>0</v>
      </c>
      <c r="G148" s="274">
        <f>G150+G153</f>
        <v>0</v>
      </c>
    </row>
    <row r="149" spans="1:7" ht="15.75" hidden="1">
      <c r="A149" s="31" t="s">
        <v>41</v>
      </c>
      <c r="B149" s="95">
        <v>756</v>
      </c>
      <c r="C149" s="7" t="s">
        <v>178</v>
      </c>
      <c r="D149" s="20"/>
      <c r="E149" s="7"/>
      <c r="F149" s="212">
        <f aca="true" t="shared" si="5" ref="F149:G151">F150</f>
        <v>0</v>
      </c>
      <c r="G149" s="254">
        <f t="shared" si="5"/>
        <v>0</v>
      </c>
    </row>
    <row r="150" spans="1:7" ht="47.25" hidden="1">
      <c r="A150" s="31" t="s">
        <v>128</v>
      </c>
      <c r="B150" s="95">
        <v>756</v>
      </c>
      <c r="C150" s="7" t="s">
        <v>178</v>
      </c>
      <c r="D150" s="20" t="s">
        <v>66</v>
      </c>
      <c r="E150" s="7"/>
      <c r="F150" s="212">
        <f>F151</f>
        <v>0</v>
      </c>
      <c r="G150" s="254">
        <f t="shared" si="5"/>
        <v>0</v>
      </c>
    </row>
    <row r="151" spans="1:7" ht="15.75" hidden="1">
      <c r="A151" s="31" t="s">
        <v>47</v>
      </c>
      <c r="B151" s="95">
        <v>756</v>
      </c>
      <c r="C151" s="7" t="s">
        <v>178</v>
      </c>
      <c r="D151" s="20" t="s">
        <v>277</v>
      </c>
      <c r="E151" s="7"/>
      <c r="F151" s="212">
        <f t="shared" si="5"/>
        <v>0</v>
      </c>
      <c r="G151" s="254">
        <f t="shared" si="5"/>
        <v>0</v>
      </c>
    </row>
    <row r="152" spans="1:7" ht="31.5" hidden="1">
      <c r="A152" s="31" t="s">
        <v>233</v>
      </c>
      <c r="B152" s="95">
        <v>756</v>
      </c>
      <c r="C152" s="7" t="s">
        <v>178</v>
      </c>
      <c r="D152" s="20" t="s">
        <v>277</v>
      </c>
      <c r="E152" s="7" t="s">
        <v>234</v>
      </c>
      <c r="F152" s="212"/>
      <c r="G152" s="254"/>
    </row>
    <row r="153" spans="1:7" ht="15.75" hidden="1">
      <c r="A153" s="31" t="s">
        <v>187</v>
      </c>
      <c r="B153" s="95">
        <v>756</v>
      </c>
      <c r="C153" s="7" t="s">
        <v>179</v>
      </c>
      <c r="D153" s="20"/>
      <c r="E153" s="7"/>
      <c r="F153" s="212">
        <f>F154</f>
        <v>0</v>
      </c>
      <c r="G153" s="254">
        <f>G154</f>
        <v>0</v>
      </c>
    </row>
    <row r="154" spans="1:7" ht="47.25" hidden="1">
      <c r="A154" s="31" t="s">
        <v>62</v>
      </c>
      <c r="B154" s="95">
        <v>756</v>
      </c>
      <c r="C154" s="7" t="s">
        <v>179</v>
      </c>
      <c r="D154" s="20" t="s">
        <v>267</v>
      </c>
      <c r="E154" s="7"/>
      <c r="F154" s="212">
        <f>F155+F157</f>
        <v>0</v>
      </c>
      <c r="G154" s="254">
        <f>G155+G157</f>
        <v>0</v>
      </c>
    </row>
    <row r="155" spans="1:7" ht="15.75" hidden="1">
      <c r="A155" s="31" t="s">
        <v>266</v>
      </c>
      <c r="B155" s="95">
        <v>756</v>
      </c>
      <c r="C155" s="7" t="s">
        <v>179</v>
      </c>
      <c r="D155" s="20" t="s">
        <v>243</v>
      </c>
      <c r="E155" s="7"/>
      <c r="F155" s="212">
        <f>F156</f>
        <v>0</v>
      </c>
      <c r="G155" s="254">
        <f>G156</f>
        <v>0</v>
      </c>
    </row>
    <row r="156" spans="1:7" ht="31.5" hidden="1">
      <c r="A156" s="31" t="s">
        <v>233</v>
      </c>
      <c r="B156" s="95">
        <v>756</v>
      </c>
      <c r="C156" s="7" t="s">
        <v>179</v>
      </c>
      <c r="D156" s="20" t="s">
        <v>243</v>
      </c>
      <c r="E156" s="7" t="s">
        <v>234</v>
      </c>
      <c r="F156" s="212"/>
      <c r="G156" s="254"/>
    </row>
    <row r="157" spans="1:7" ht="31.5" hidden="1">
      <c r="A157" s="31" t="s">
        <v>84</v>
      </c>
      <c r="B157" s="95">
        <v>756</v>
      </c>
      <c r="C157" s="7" t="s">
        <v>179</v>
      </c>
      <c r="D157" s="20" t="s">
        <v>268</v>
      </c>
      <c r="E157" s="7"/>
      <c r="F157" s="212">
        <f>F158</f>
        <v>0</v>
      </c>
      <c r="G157" s="254">
        <f>G158</f>
        <v>0</v>
      </c>
    </row>
    <row r="158" spans="1:7" ht="31.5" hidden="1">
      <c r="A158" s="31" t="s">
        <v>233</v>
      </c>
      <c r="B158" s="95">
        <v>756</v>
      </c>
      <c r="C158" s="7" t="s">
        <v>179</v>
      </c>
      <c r="D158" s="20" t="s">
        <v>268</v>
      </c>
      <c r="E158" s="7" t="s">
        <v>234</v>
      </c>
      <c r="F158" s="212"/>
      <c r="G158" s="254"/>
    </row>
    <row r="159" spans="1:7" s="79" customFormat="1" ht="15.75" hidden="1">
      <c r="A159" s="78" t="s">
        <v>279</v>
      </c>
      <c r="B159" s="95">
        <v>756</v>
      </c>
      <c r="C159" s="36" t="s">
        <v>38</v>
      </c>
      <c r="D159" s="26"/>
      <c r="E159" s="145"/>
      <c r="F159" s="273">
        <f>F160+F164</f>
        <v>0</v>
      </c>
      <c r="G159" s="274">
        <f>G160+G164</f>
        <v>0</v>
      </c>
    </row>
    <row r="160" spans="1:7" s="79" customFormat="1" ht="15.75" hidden="1">
      <c r="A160" s="31" t="s">
        <v>182</v>
      </c>
      <c r="B160" s="95">
        <v>756</v>
      </c>
      <c r="C160" s="7" t="s">
        <v>39</v>
      </c>
      <c r="D160" s="20"/>
      <c r="E160" s="7"/>
      <c r="F160" s="212">
        <f aca="true" t="shared" si="6" ref="F160:G162">F161</f>
        <v>0</v>
      </c>
      <c r="G160" s="254">
        <f t="shared" si="6"/>
        <v>0</v>
      </c>
    </row>
    <row r="161" spans="1:7" s="79" customFormat="1" ht="47.25" hidden="1">
      <c r="A161" s="31" t="s">
        <v>128</v>
      </c>
      <c r="B161" s="95">
        <v>756</v>
      </c>
      <c r="C161" s="7" t="s">
        <v>39</v>
      </c>
      <c r="D161" s="20" t="s">
        <v>66</v>
      </c>
      <c r="E161" s="7"/>
      <c r="F161" s="212">
        <f t="shared" si="6"/>
        <v>0</v>
      </c>
      <c r="G161" s="254">
        <f t="shared" si="6"/>
        <v>0</v>
      </c>
    </row>
    <row r="162" spans="1:7" ht="21.75" customHeight="1" hidden="1">
      <c r="A162" s="31" t="s">
        <v>48</v>
      </c>
      <c r="B162" s="95">
        <v>756</v>
      </c>
      <c r="C162" s="7" t="s">
        <v>39</v>
      </c>
      <c r="D162" s="20" t="s">
        <v>261</v>
      </c>
      <c r="E162" s="7"/>
      <c r="F162" s="212">
        <f t="shared" si="6"/>
        <v>0</v>
      </c>
      <c r="G162" s="254">
        <f t="shared" si="6"/>
        <v>0</v>
      </c>
    </row>
    <row r="163" spans="1:7" ht="36.75" customHeight="1" hidden="1">
      <c r="A163" s="31" t="s">
        <v>233</v>
      </c>
      <c r="B163" s="95">
        <v>756</v>
      </c>
      <c r="C163" s="7" t="s">
        <v>39</v>
      </c>
      <c r="D163" s="20" t="s">
        <v>261</v>
      </c>
      <c r="E163" s="7" t="s">
        <v>234</v>
      </c>
      <c r="F163" s="212"/>
      <c r="G163" s="254"/>
    </row>
    <row r="164" spans="1:7" ht="30" customHeight="1" hidden="1">
      <c r="A164" s="31" t="s">
        <v>150</v>
      </c>
      <c r="B164" s="95">
        <v>756</v>
      </c>
      <c r="C164" s="7" t="s">
        <v>183</v>
      </c>
      <c r="D164" s="20"/>
      <c r="E164" s="7"/>
      <c r="F164" s="212">
        <f>F165</f>
        <v>0</v>
      </c>
      <c r="G164" s="254">
        <f>G165</f>
        <v>0</v>
      </c>
    </row>
    <row r="165" spans="1:7" ht="47.25" hidden="1">
      <c r="A165" s="31" t="s">
        <v>128</v>
      </c>
      <c r="B165" s="95">
        <v>756</v>
      </c>
      <c r="C165" s="7" t="s">
        <v>183</v>
      </c>
      <c r="D165" s="20" t="s">
        <v>66</v>
      </c>
      <c r="E165" s="7"/>
      <c r="F165" s="212">
        <f>F166</f>
        <v>0</v>
      </c>
      <c r="G165" s="254">
        <f>G166</f>
        <v>0</v>
      </c>
    </row>
    <row r="166" spans="1:7" ht="77.25" customHeight="1" hidden="1">
      <c r="A166" s="31" t="s">
        <v>82</v>
      </c>
      <c r="B166" s="95">
        <v>756</v>
      </c>
      <c r="C166" s="7" t="s">
        <v>183</v>
      </c>
      <c r="D166" s="20" t="s">
        <v>260</v>
      </c>
      <c r="E166" s="7"/>
      <c r="F166" s="212">
        <f>F167+F168+F169</f>
        <v>0</v>
      </c>
      <c r="G166" s="254">
        <f>G167+G168+G169</f>
        <v>0</v>
      </c>
    </row>
    <row r="167" spans="1:7" ht="81.75" customHeight="1" hidden="1">
      <c r="A167" s="31" t="s">
        <v>214</v>
      </c>
      <c r="B167" s="95">
        <v>756</v>
      </c>
      <c r="C167" s="7" t="s">
        <v>183</v>
      </c>
      <c r="D167" s="20" t="s">
        <v>260</v>
      </c>
      <c r="E167" s="7" t="s">
        <v>215</v>
      </c>
      <c r="F167" s="212"/>
      <c r="G167" s="254"/>
    </row>
    <row r="168" spans="1:7" ht="42" customHeight="1" hidden="1">
      <c r="A168" s="31" t="s">
        <v>217</v>
      </c>
      <c r="B168" s="95">
        <v>756</v>
      </c>
      <c r="C168" s="7" t="s">
        <v>183</v>
      </c>
      <c r="D168" s="20" t="s">
        <v>260</v>
      </c>
      <c r="E168" s="7" t="s">
        <v>216</v>
      </c>
      <c r="F168" s="212"/>
      <c r="G168" s="254"/>
    </row>
    <row r="169" spans="1:7" ht="29.25" customHeight="1" hidden="1">
      <c r="A169" s="31" t="s">
        <v>218</v>
      </c>
      <c r="B169" s="95">
        <v>756</v>
      </c>
      <c r="C169" s="7" t="s">
        <v>183</v>
      </c>
      <c r="D169" s="20" t="s">
        <v>260</v>
      </c>
      <c r="E169" s="7" t="s">
        <v>219</v>
      </c>
      <c r="F169" s="212"/>
      <c r="G169" s="254"/>
    </row>
    <row r="170" spans="1:7" ht="26.25" customHeight="1" hidden="1">
      <c r="A170" s="78" t="s">
        <v>153</v>
      </c>
      <c r="B170" s="95">
        <v>756</v>
      </c>
      <c r="C170" s="36" t="s">
        <v>192</v>
      </c>
      <c r="D170" s="20"/>
      <c r="E170" s="7"/>
      <c r="F170" s="273">
        <f>F171</f>
        <v>0</v>
      </c>
      <c r="G170" s="274">
        <f>G171</f>
        <v>0</v>
      </c>
    </row>
    <row r="171" spans="1:7" s="79" customFormat="1" ht="15.75" hidden="1">
      <c r="A171" s="31" t="s">
        <v>155</v>
      </c>
      <c r="B171" s="95">
        <v>756</v>
      </c>
      <c r="C171" s="7" t="s">
        <v>154</v>
      </c>
      <c r="D171" s="37"/>
      <c r="E171" s="36"/>
      <c r="F171" s="212">
        <f>F172</f>
        <v>0</v>
      </c>
      <c r="G171" s="254">
        <f>G172</f>
        <v>0</v>
      </c>
    </row>
    <row r="172" spans="1:7" ht="47.25" hidden="1">
      <c r="A172" s="31" t="s">
        <v>129</v>
      </c>
      <c r="B172" s="95">
        <v>756</v>
      </c>
      <c r="C172" s="7" t="s">
        <v>154</v>
      </c>
      <c r="D172" s="20" t="s">
        <v>246</v>
      </c>
      <c r="E172" s="7"/>
      <c r="F172" s="212">
        <f>F173+F175</f>
        <v>0</v>
      </c>
      <c r="G172" s="254">
        <f>G173+G175</f>
        <v>0</v>
      </c>
    </row>
    <row r="173" spans="1:7" ht="15.75" hidden="1">
      <c r="A173" s="31" t="s">
        <v>72</v>
      </c>
      <c r="B173" s="95">
        <v>756</v>
      </c>
      <c r="C173" s="7" t="s">
        <v>154</v>
      </c>
      <c r="D173" s="20" t="s">
        <v>247</v>
      </c>
      <c r="E173" s="7"/>
      <c r="F173" s="212">
        <f>F174</f>
        <v>0</v>
      </c>
      <c r="G173" s="254">
        <f>G174</f>
        <v>0</v>
      </c>
    </row>
    <row r="174" spans="1:7" ht="31.5" hidden="1">
      <c r="A174" s="31" t="s">
        <v>233</v>
      </c>
      <c r="B174" s="95">
        <v>756</v>
      </c>
      <c r="C174" s="7" t="s">
        <v>154</v>
      </c>
      <c r="D174" s="20" t="s">
        <v>247</v>
      </c>
      <c r="E174" s="7" t="s">
        <v>234</v>
      </c>
      <c r="F174" s="212"/>
      <c r="G174" s="254"/>
    </row>
    <row r="175" spans="1:7" ht="15.75" hidden="1">
      <c r="A175" s="31" t="s">
        <v>51</v>
      </c>
      <c r="B175" s="95">
        <v>756</v>
      </c>
      <c r="C175" s="7" t="s">
        <v>154</v>
      </c>
      <c r="D175" s="20" t="s">
        <v>248</v>
      </c>
      <c r="E175" s="7"/>
      <c r="F175" s="212">
        <f>F176</f>
        <v>0</v>
      </c>
      <c r="G175" s="254">
        <f>G176</f>
        <v>0</v>
      </c>
    </row>
    <row r="176" spans="1:7" s="79" customFormat="1" ht="31.5" hidden="1">
      <c r="A176" s="39" t="s">
        <v>217</v>
      </c>
      <c r="B176" s="67">
        <v>756</v>
      </c>
      <c r="C176" s="23" t="s">
        <v>154</v>
      </c>
      <c r="D176" s="24" t="s">
        <v>248</v>
      </c>
      <c r="E176" s="23" t="s">
        <v>216</v>
      </c>
      <c r="F176" s="213"/>
      <c r="G176" s="257"/>
    </row>
    <row r="177" spans="1:7" s="4" customFormat="1" ht="63" hidden="1">
      <c r="A177" s="30" t="s">
        <v>206</v>
      </c>
      <c r="B177" s="68">
        <v>771</v>
      </c>
      <c r="C177" s="14"/>
      <c r="D177" s="15"/>
      <c r="E177" s="14"/>
      <c r="F177" s="210">
        <f>F179</f>
        <v>0</v>
      </c>
      <c r="G177" s="261">
        <f>G179</f>
        <v>0</v>
      </c>
    </row>
    <row r="178" spans="1:7" s="85" customFormat="1" ht="31.5" hidden="1">
      <c r="A178" s="78" t="s">
        <v>172</v>
      </c>
      <c r="B178" s="26">
        <v>771</v>
      </c>
      <c r="C178" s="36" t="s">
        <v>173</v>
      </c>
      <c r="D178" s="83"/>
      <c r="E178" s="84"/>
      <c r="F178" s="273">
        <f>F179</f>
        <v>0</v>
      </c>
      <c r="G178" s="274">
        <f>G179</f>
        <v>0</v>
      </c>
    </row>
    <row r="179" spans="1:7" ht="47.25" hidden="1">
      <c r="A179" s="31" t="s">
        <v>203</v>
      </c>
      <c r="B179" s="95">
        <v>771</v>
      </c>
      <c r="C179" s="7" t="s">
        <v>83</v>
      </c>
      <c r="D179" s="20"/>
      <c r="E179" s="7"/>
      <c r="F179" s="212">
        <f>F180</f>
        <v>0</v>
      </c>
      <c r="G179" s="254">
        <f>G180</f>
        <v>0</v>
      </c>
    </row>
    <row r="180" spans="1:7" ht="47.25" hidden="1">
      <c r="A180" s="31" t="s">
        <v>130</v>
      </c>
      <c r="B180" s="95">
        <v>771</v>
      </c>
      <c r="C180" s="7" t="s">
        <v>83</v>
      </c>
      <c r="D180" s="20" t="s">
        <v>241</v>
      </c>
      <c r="E180" s="7"/>
      <c r="F180" s="212">
        <f>F182+F186</f>
        <v>0</v>
      </c>
      <c r="G180" s="254">
        <f>G182+G186</f>
        <v>0</v>
      </c>
    </row>
    <row r="181" spans="1:7" ht="42" customHeight="1" hidden="1">
      <c r="A181" s="31" t="s">
        <v>131</v>
      </c>
      <c r="B181" s="95">
        <v>771</v>
      </c>
      <c r="C181" s="7" t="s">
        <v>83</v>
      </c>
      <c r="D181" s="20" t="s">
        <v>132</v>
      </c>
      <c r="E181" s="7"/>
      <c r="F181" s="212">
        <f>F180</f>
        <v>0</v>
      </c>
      <c r="G181" s="254">
        <f>G180</f>
        <v>0</v>
      </c>
    </row>
    <row r="182" spans="1:7" ht="27" customHeight="1" hidden="1">
      <c r="A182" s="31" t="s">
        <v>75</v>
      </c>
      <c r="B182" s="95">
        <v>771</v>
      </c>
      <c r="C182" s="7" t="s">
        <v>83</v>
      </c>
      <c r="D182" s="20" t="s">
        <v>133</v>
      </c>
      <c r="E182" s="7"/>
      <c r="F182" s="212">
        <f>F183+F184+F185</f>
        <v>0</v>
      </c>
      <c r="G182" s="254">
        <f>G183+G184+G185</f>
        <v>0</v>
      </c>
    </row>
    <row r="183" spans="1:7" ht="72" customHeight="1" hidden="1">
      <c r="A183" s="31" t="s">
        <v>214</v>
      </c>
      <c r="B183" s="95">
        <v>771</v>
      </c>
      <c r="C183" s="7" t="s">
        <v>83</v>
      </c>
      <c r="D183" s="20" t="s">
        <v>133</v>
      </c>
      <c r="E183" s="7" t="s">
        <v>215</v>
      </c>
      <c r="F183" s="212"/>
      <c r="G183" s="254"/>
    </row>
    <row r="184" spans="1:7" ht="41.25" customHeight="1" hidden="1">
      <c r="A184" s="31" t="s">
        <v>217</v>
      </c>
      <c r="B184" s="95">
        <v>771</v>
      </c>
      <c r="C184" s="7" t="s">
        <v>83</v>
      </c>
      <c r="D184" s="20" t="s">
        <v>133</v>
      </c>
      <c r="E184" s="7" t="s">
        <v>216</v>
      </c>
      <c r="F184" s="212"/>
      <c r="G184" s="254"/>
    </row>
    <row r="185" spans="1:7" ht="15.75" hidden="1">
      <c r="A185" s="31" t="s">
        <v>218</v>
      </c>
      <c r="B185" s="95">
        <v>771</v>
      </c>
      <c r="C185" s="7" t="s">
        <v>83</v>
      </c>
      <c r="D185" s="20" t="s">
        <v>133</v>
      </c>
      <c r="E185" s="7" t="s">
        <v>219</v>
      </c>
      <c r="F185" s="212"/>
      <c r="G185" s="254"/>
    </row>
    <row r="186" spans="1:7" ht="31.5" hidden="1">
      <c r="A186" s="31" t="s">
        <v>16</v>
      </c>
      <c r="B186" s="95">
        <v>771</v>
      </c>
      <c r="C186" s="7" t="s">
        <v>83</v>
      </c>
      <c r="D186" s="20" t="s">
        <v>17</v>
      </c>
      <c r="E186" s="7"/>
      <c r="F186" s="212">
        <f>F187</f>
        <v>0</v>
      </c>
      <c r="G186" s="254">
        <f>G187</f>
        <v>0</v>
      </c>
    </row>
    <row r="187" spans="1:7" ht="15.75" hidden="1">
      <c r="A187" s="31" t="s">
        <v>75</v>
      </c>
      <c r="B187" s="95">
        <v>771</v>
      </c>
      <c r="C187" s="7" t="s">
        <v>83</v>
      </c>
      <c r="D187" s="20" t="s">
        <v>18</v>
      </c>
      <c r="E187" s="7"/>
      <c r="F187" s="212">
        <f>F188</f>
        <v>0</v>
      </c>
      <c r="G187" s="254">
        <f>G188</f>
        <v>0</v>
      </c>
    </row>
    <row r="188" spans="1:7" ht="31.5" hidden="1">
      <c r="A188" s="39" t="s">
        <v>217</v>
      </c>
      <c r="B188" s="67">
        <v>771</v>
      </c>
      <c r="C188" s="23" t="s">
        <v>83</v>
      </c>
      <c r="D188" s="24" t="s">
        <v>18</v>
      </c>
      <c r="E188" s="23" t="s">
        <v>216</v>
      </c>
      <c r="F188" s="213"/>
      <c r="G188" s="257"/>
    </row>
    <row r="189" spans="1:7" s="4" customFormat="1" ht="63" hidden="1">
      <c r="A189" s="30" t="s">
        <v>633</v>
      </c>
      <c r="B189" s="68">
        <v>775</v>
      </c>
      <c r="C189" s="277"/>
      <c r="D189" s="68"/>
      <c r="E189" s="277"/>
      <c r="F189" s="210">
        <f>F197+F245+F190+F266</f>
        <v>0</v>
      </c>
      <c r="G189" s="261">
        <f>G197+G245+G190+G266</f>
        <v>0</v>
      </c>
    </row>
    <row r="190" spans="1:7" s="4" customFormat="1" ht="15.75" hidden="1">
      <c r="A190" s="78" t="s">
        <v>169</v>
      </c>
      <c r="B190" s="26">
        <v>775</v>
      </c>
      <c r="C190" s="36" t="s">
        <v>34</v>
      </c>
      <c r="D190" s="37"/>
      <c r="E190" s="36"/>
      <c r="F190" s="273">
        <f>F191</f>
        <v>0</v>
      </c>
      <c r="G190" s="274">
        <f>G191</f>
        <v>0</v>
      </c>
    </row>
    <row r="191" spans="1:7" s="4" customFormat="1" ht="63" hidden="1">
      <c r="A191" s="31" t="s">
        <v>80</v>
      </c>
      <c r="B191" s="95">
        <v>775</v>
      </c>
      <c r="C191" s="7" t="s">
        <v>170</v>
      </c>
      <c r="D191" s="20"/>
      <c r="E191" s="7"/>
      <c r="F191" s="212">
        <f>F193</f>
        <v>0</v>
      </c>
      <c r="G191" s="254">
        <f>G193</f>
        <v>0</v>
      </c>
    </row>
    <row r="192" spans="1:7" s="4" customFormat="1" ht="47.25" hidden="1">
      <c r="A192" s="31" t="s">
        <v>60</v>
      </c>
      <c r="B192" s="95">
        <v>775</v>
      </c>
      <c r="C192" s="7" t="s">
        <v>170</v>
      </c>
      <c r="D192" s="20" t="s">
        <v>264</v>
      </c>
      <c r="E192" s="7"/>
      <c r="F192" s="212">
        <f>F193</f>
        <v>0</v>
      </c>
      <c r="G192" s="254">
        <f>G193</f>
        <v>0</v>
      </c>
    </row>
    <row r="193" spans="1:7" s="4" customFormat="1" ht="15.75" hidden="1">
      <c r="A193" s="31" t="s">
        <v>171</v>
      </c>
      <c r="B193" s="95">
        <v>775</v>
      </c>
      <c r="C193" s="7" t="s">
        <v>170</v>
      </c>
      <c r="D193" s="20" t="s">
        <v>57</v>
      </c>
      <c r="E193" s="7"/>
      <c r="F193" s="212">
        <f>F194+F195+F196</f>
        <v>0</v>
      </c>
      <c r="G193" s="254">
        <f>G194+G195+G196</f>
        <v>0</v>
      </c>
    </row>
    <row r="194" spans="1:7" s="4" customFormat="1" ht="78.75" hidden="1">
      <c r="A194" s="31" t="s">
        <v>214</v>
      </c>
      <c r="B194" s="95">
        <v>775</v>
      </c>
      <c r="C194" s="7" t="s">
        <v>170</v>
      </c>
      <c r="D194" s="20" t="s">
        <v>57</v>
      </c>
      <c r="E194" s="7" t="s">
        <v>215</v>
      </c>
      <c r="F194" s="212"/>
      <c r="G194" s="254"/>
    </row>
    <row r="195" spans="1:7" s="4" customFormat="1" ht="31.5" hidden="1">
      <c r="A195" s="31" t="s">
        <v>217</v>
      </c>
      <c r="B195" s="95">
        <v>775</v>
      </c>
      <c r="C195" s="7" t="s">
        <v>170</v>
      </c>
      <c r="D195" s="20" t="s">
        <v>57</v>
      </c>
      <c r="E195" s="7" t="s">
        <v>216</v>
      </c>
      <c r="F195" s="212"/>
      <c r="G195" s="254"/>
    </row>
    <row r="196" spans="1:7" s="4" customFormat="1" ht="15.75" hidden="1">
      <c r="A196" s="31" t="s">
        <v>218</v>
      </c>
      <c r="B196" s="95">
        <v>775</v>
      </c>
      <c r="C196" s="7" t="s">
        <v>170</v>
      </c>
      <c r="D196" s="20" t="s">
        <v>57</v>
      </c>
      <c r="E196" s="7" t="s">
        <v>219</v>
      </c>
      <c r="F196" s="212"/>
      <c r="G196" s="254"/>
    </row>
    <row r="197" spans="1:7" s="79" customFormat="1" ht="15.75" hidden="1">
      <c r="A197" s="78" t="s">
        <v>162</v>
      </c>
      <c r="B197" s="95">
        <v>775</v>
      </c>
      <c r="C197" s="36" t="s">
        <v>35</v>
      </c>
      <c r="D197" s="37"/>
      <c r="E197" s="36"/>
      <c r="F197" s="273">
        <f>F198+F209+F222+F227+F236</f>
        <v>0</v>
      </c>
      <c r="G197" s="274">
        <f>G198+G209+G222+G227+G236</f>
        <v>0</v>
      </c>
    </row>
    <row r="198" spans="1:7" ht="15.75" hidden="1">
      <c r="A198" s="31" t="s">
        <v>40</v>
      </c>
      <c r="B198" s="95">
        <v>775</v>
      </c>
      <c r="C198" s="7" t="s">
        <v>36</v>
      </c>
      <c r="D198" s="20"/>
      <c r="E198" s="7"/>
      <c r="F198" s="212">
        <f>F199</f>
        <v>0</v>
      </c>
      <c r="G198" s="254">
        <f>G199</f>
        <v>0</v>
      </c>
    </row>
    <row r="199" spans="1:7" ht="47.25" hidden="1">
      <c r="A199" s="31" t="s">
        <v>60</v>
      </c>
      <c r="B199" s="95">
        <v>775</v>
      </c>
      <c r="C199" s="7" t="s">
        <v>36</v>
      </c>
      <c r="D199" s="20" t="s">
        <v>264</v>
      </c>
      <c r="E199" s="7"/>
      <c r="F199" s="212">
        <f>F200+F203+F205+F207</f>
        <v>0</v>
      </c>
      <c r="G199" s="212">
        <f>G200+G203+G205+G207</f>
        <v>0</v>
      </c>
    </row>
    <row r="200" spans="1:7" ht="15.75" hidden="1">
      <c r="A200" s="31" t="s">
        <v>49</v>
      </c>
      <c r="B200" s="95">
        <v>775</v>
      </c>
      <c r="C200" s="7" t="s">
        <v>36</v>
      </c>
      <c r="D200" s="20" t="s">
        <v>236</v>
      </c>
      <c r="E200" s="7"/>
      <c r="F200" s="212">
        <f>F201+F202</f>
        <v>0</v>
      </c>
      <c r="G200" s="254">
        <f>G201+G202</f>
        <v>0</v>
      </c>
    </row>
    <row r="201" spans="1:7" ht="15.75" hidden="1">
      <c r="A201" s="31" t="s">
        <v>250</v>
      </c>
      <c r="B201" s="95">
        <v>775</v>
      </c>
      <c r="C201" s="7" t="s">
        <v>36</v>
      </c>
      <c r="D201" s="20" t="s">
        <v>236</v>
      </c>
      <c r="E201" s="7" t="s">
        <v>249</v>
      </c>
      <c r="F201" s="212"/>
      <c r="G201" s="254"/>
    </row>
    <row r="202" spans="1:7" ht="31.5" hidden="1">
      <c r="A202" s="31" t="s">
        <v>233</v>
      </c>
      <c r="B202" s="95">
        <v>775</v>
      </c>
      <c r="C202" s="7" t="s">
        <v>36</v>
      </c>
      <c r="D202" s="20" t="s">
        <v>236</v>
      </c>
      <c r="E202" s="7" t="s">
        <v>234</v>
      </c>
      <c r="F202" s="212"/>
      <c r="G202" s="254"/>
    </row>
    <row r="203" spans="1:7" ht="78.75" hidden="1">
      <c r="A203" s="31" t="s">
        <v>295</v>
      </c>
      <c r="B203" s="95">
        <v>775</v>
      </c>
      <c r="C203" s="7" t="s">
        <v>36</v>
      </c>
      <c r="D203" s="20" t="s">
        <v>294</v>
      </c>
      <c r="E203" s="7"/>
      <c r="F203" s="212">
        <f>F204</f>
        <v>0</v>
      </c>
      <c r="G203" s="254">
        <f>G204</f>
        <v>0</v>
      </c>
    </row>
    <row r="204" spans="1:7" ht="31.5" hidden="1">
      <c r="A204" s="31" t="s">
        <v>233</v>
      </c>
      <c r="B204" s="95">
        <v>775</v>
      </c>
      <c r="C204" s="7" t="s">
        <v>36</v>
      </c>
      <c r="D204" s="20" t="s">
        <v>294</v>
      </c>
      <c r="E204" s="7" t="s">
        <v>234</v>
      </c>
      <c r="F204" s="212"/>
      <c r="G204" s="254"/>
    </row>
    <row r="205" spans="1:7" ht="236.25" hidden="1">
      <c r="A205" s="31" t="s">
        <v>109</v>
      </c>
      <c r="B205" s="95">
        <v>775</v>
      </c>
      <c r="C205" s="7" t="s">
        <v>36</v>
      </c>
      <c r="D205" s="20" t="s">
        <v>196</v>
      </c>
      <c r="E205" s="7"/>
      <c r="F205" s="212">
        <f>F206</f>
        <v>0</v>
      </c>
      <c r="G205" s="212">
        <f>G206</f>
        <v>0</v>
      </c>
    </row>
    <row r="206" spans="1:7" ht="31.5" hidden="1">
      <c r="A206" s="31" t="s">
        <v>233</v>
      </c>
      <c r="B206" s="95">
        <v>775</v>
      </c>
      <c r="C206" s="7" t="s">
        <v>36</v>
      </c>
      <c r="D206" s="20" t="s">
        <v>196</v>
      </c>
      <c r="E206" s="7" t="s">
        <v>234</v>
      </c>
      <c r="F206" s="212"/>
      <c r="G206" s="254"/>
    </row>
    <row r="207" spans="1:7" ht="236.25" hidden="1">
      <c r="A207" s="31" t="s">
        <v>121</v>
      </c>
      <c r="B207" s="95">
        <v>775</v>
      </c>
      <c r="C207" s="7" t="s">
        <v>36</v>
      </c>
      <c r="D207" s="20" t="s">
        <v>195</v>
      </c>
      <c r="E207" s="7"/>
      <c r="F207" s="212">
        <f>F208</f>
        <v>0</v>
      </c>
      <c r="G207" s="212">
        <f>G208</f>
        <v>0</v>
      </c>
    </row>
    <row r="208" spans="1:7" ht="31.5" hidden="1">
      <c r="A208" s="31" t="s">
        <v>233</v>
      </c>
      <c r="B208" s="95">
        <v>775</v>
      </c>
      <c r="C208" s="7" t="s">
        <v>36</v>
      </c>
      <c r="D208" s="20" t="s">
        <v>195</v>
      </c>
      <c r="E208" s="7" t="s">
        <v>234</v>
      </c>
      <c r="F208" s="212"/>
      <c r="G208" s="254"/>
    </row>
    <row r="209" spans="1:7" ht="15.75" hidden="1">
      <c r="A209" s="31" t="s">
        <v>41</v>
      </c>
      <c r="B209" s="95">
        <v>775</v>
      </c>
      <c r="C209" s="7" t="s">
        <v>178</v>
      </c>
      <c r="D209" s="20"/>
      <c r="E209" s="7"/>
      <c r="F209" s="212">
        <f>F210+F219</f>
        <v>0</v>
      </c>
      <c r="G209" s="254">
        <f>G210+G219</f>
        <v>0</v>
      </c>
    </row>
    <row r="210" spans="1:7" ht="47.25" hidden="1">
      <c r="A210" s="31" t="s">
        <v>60</v>
      </c>
      <c r="B210" s="95">
        <v>775</v>
      </c>
      <c r="C210" s="7" t="s">
        <v>178</v>
      </c>
      <c r="D210" s="20" t="s">
        <v>264</v>
      </c>
      <c r="E210" s="7"/>
      <c r="F210" s="212">
        <f>F211+F213+F215+F217</f>
        <v>0</v>
      </c>
      <c r="G210" s="212">
        <f>G211+G213+G215+G217</f>
        <v>0</v>
      </c>
    </row>
    <row r="211" spans="1:7" ht="31.5" hidden="1">
      <c r="A211" s="31" t="s">
        <v>238</v>
      </c>
      <c r="B211" s="95">
        <v>775</v>
      </c>
      <c r="C211" s="7" t="s">
        <v>178</v>
      </c>
      <c r="D211" s="20" t="s">
        <v>237</v>
      </c>
      <c r="E211" s="7"/>
      <c r="F211" s="212">
        <f>F212</f>
        <v>0</v>
      </c>
      <c r="G211" s="254">
        <f>G212</f>
        <v>0</v>
      </c>
    </row>
    <row r="212" spans="1:7" ht="31.5" hidden="1">
      <c r="A212" s="31" t="s">
        <v>233</v>
      </c>
      <c r="B212" s="95">
        <v>775</v>
      </c>
      <c r="C212" s="7" t="s">
        <v>178</v>
      </c>
      <c r="D212" s="20" t="s">
        <v>237</v>
      </c>
      <c r="E212" s="7" t="s">
        <v>234</v>
      </c>
      <c r="F212" s="212"/>
      <c r="G212" s="254"/>
    </row>
    <row r="213" spans="1:7" ht="15.75" hidden="1">
      <c r="A213" s="31" t="s">
        <v>47</v>
      </c>
      <c r="B213" s="95">
        <v>775</v>
      </c>
      <c r="C213" s="7" t="s">
        <v>178</v>
      </c>
      <c r="D213" s="20" t="s">
        <v>239</v>
      </c>
      <c r="E213" s="7"/>
      <c r="F213" s="212">
        <f>F214</f>
        <v>0</v>
      </c>
      <c r="G213" s="254">
        <f>G214</f>
        <v>0</v>
      </c>
    </row>
    <row r="214" spans="1:7" ht="31.5" hidden="1">
      <c r="A214" s="31" t="s">
        <v>233</v>
      </c>
      <c r="B214" s="95">
        <v>775</v>
      </c>
      <c r="C214" s="7" t="s">
        <v>178</v>
      </c>
      <c r="D214" s="20" t="s">
        <v>239</v>
      </c>
      <c r="E214" s="7" t="s">
        <v>234</v>
      </c>
      <c r="F214" s="212"/>
      <c r="G214" s="254"/>
    </row>
    <row r="215" spans="1:7" ht="204.75" hidden="1">
      <c r="A215" s="31" t="s">
        <v>123</v>
      </c>
      <c r="B215" s="95">
        <v>775</v>
      </c>
      <c r="C215" s="7" t="s">
        <v>178</v>
      </c>
      <c r="D215" s="20" t="s">
        <v>197</v>
      </c>
      <c r="E215" s="7"/>
      <c r="F215" s="212">
        <f>F216</f>
        <v>0</v>
      </c>
      <c r="G215" s="212">
        <f>G216</f>
        <v>0</v>
      </c>
    </row>
    <row r="216" spans="1:7" ht="31.5" hidden="1">
      <c r="A216" s="31" t="s">
        <v>233</v>
      </c>
      <c r="B216" s="95">
        <v>775</v>
      </c>
      <c r="C216" s="7" t="s">
        <v>178</v>
      </c>
      <c r="D216" s="20" t="s">
        <v>197</v>
      </c>
      <c r="E216" s="7" t="s">
        <v>234</v>
      </c>
      <c r="F216" s="212"/>
      <c r="G216" s="254"/>
    </row>
    <row r="217" spans="1:7" ht="220.5" hidden="1">
      <c r="A217" s="31" t="s">
        <v>287</v>
      </c>
      <c r="B217" s="95">
        <v>775</v>
      </c>
      <c r="C217" s="7" t="s">
        <v>178</v>
      </c>
      <c r="D217" s="20" t="s">
        <v>198</v>
      </c>
      <c r="E217" s="7"/>
      <c r="F217" s="212">
        <f>F218</f>
        <v>0</v>
      </c>
      <c r="G217" s="212">
        <f>G218</f>
        <v>0</v>
      </c>
    </row>
    <row r="218" spans="1:7" ht="31.5" hidden="1">
      <c r="A218" s="31" t="s">
        <v>233</v>
      </c>
      <c r="B218" s="95">
        <v>775</v>
      </c>
      <c r="C218" s="7" t="s">
        <v>178</v>
      </c>
      <c r="D218" s="20" t="s">
        <v>198</v>
      </c>
      <c r="E218" s="7" t="s">
        <v>234</v>
      </c>
      <c r="F218" s="212"/>
      <c r="G218" s="254"/>
    </row>
    <row r="219" spans="1:7" ht="63" hidden="1">
      <c r="A219" s="31" t="s">
        <v>125</v>
      </c>
      <c r="B219" s="95">
        <v>775</v>
      </c>
      <c r="C219" s="7" t="s">
        <v>178</v>
      </c>
      <c r="D219" s="20" t="s">
        <v>242</v>
      </c>
      <c r="E219" s="7"/>
      <c r="F219" s="212">
        <f>F220</f>
        <v>0</v>
      </c>
      <c r="G219" s="254">
        <f>G220</f>
        <v>0</v>
      </c>
    </row>
    <row r="220" spans="1:7" ht="173.25" hidden="1">
      <c r="A220" s="31" t="s">
        <v>124</v>
      </c>
      <c r="B220" s="95">
        <v>775</v>
      </c>
      <c r="C220" s="7" t="s">
        <v>178</v>
      </c>
      <c r="D220" s="20" t="s">
        <v>269</v>
      </c>
      <c r="E220" s="7"/>
      <c r="F220" s="212">
        <f>F221</f>
        <v>0</v>
      </c>
      <c r="G220" s="254">
        <f>G221</f>
        <v>0</v>
      </c>
    </row>
    <row r="221" spans="1:7" ht="15.75" hidden="1">
      <c r="A221" s="31" t="s">
        <v>250</v>
      </c>
      <c r="B221" s="95">
        <v>775</v>
      </c>
      <c r="C221" s="7" t="s">
        <v>178</v>
      </c>
      <c r="D221" s="20" t="s">
        <v>269</v>
      </c>
      <c r="E221" s="7" t="s">
        <v>249</v>
      </c>
      <c r="F221" s="212"/>
      <c r="G221" s="254"/>
    </row>
    <row r="222" spans="1:7" s="284" customFormat="1" ht="31.5" hidden="1">
      <c r="A222" s="278" t="s">
        <v>285</v>
      </c>
      <c r="B222" s="279">
        <v>775</v>
      </c>
      <c r="C222" s="280" t="s">
        <v>37</v>
      </c>
      <c r="D222" s="281"/>
      <c r="E222" s="280"/>
      <c r="F222" s="282">
        <f>F224</f>
        <v>0</v>
      </c>
      <c r="G222" s="283">
        <f>G224</f>
        <v>0</v>
      </c>
    </row>
    <row r="223" spans="1:7" s="284" customFormat="1" ht="47.25" hidden="1">
      <c r="A223" s="31" t="s">
        <v>60</v>
      </c>
      <c r="B223" s="279">
        <v>775</v>
      </c>
      <c r="C223" s="7" t="s">
        <v>37</v>
      </c>
      <c r="D223" s="281" t="s">
        <v>264</v>
      </c>
      <c r="E223" s="280"/>
      <c r="F223" s="282">
        <f>F224</f>
        <v>0</v>
      </c>
      <c r="G223" s="283">
        <f>G222</f>
        <v>0</v>
      </c>
    </row>
    <row r="224" spans="1:7" s="284" customFormat="1" ht="15.75" hidden="1">
      <c r="A224" s="31" t="s">
        <v>276</v>
      </c>
      <c r="B224" s="279">
        <v>775</v>
      </c>
      <c r="C224" s="7" t="s">
        <v>37</v>
      </c>
      <c r="D224" s="20" t="s">
        <v>231</v>
      </c>
      <c r="E224" s="7"/>
      <c r="F224" s="212">
        <f>F225+F226</f>
        <v>0</v>
      </c>
      <c r="G224" s="254">
        <f>G225+G226</f>
        <v>0</v>
      </c>
    </row>
    <row r="225" spans="1:7" s="284" customFormat="1" ht="78.75" hidden="1">
      <c r="A225" s="31" t="s">
        <v>214</v>
      </c>
      <c r="B225" s="279">
        <v>775</v>
      </c>
      <c r="C225" s="7" t="s">
        <v>37</v>
      </c>
      <c r="D225" s="20" t="s">
        <v>231</v>
      </c>
      <c r="E225" s="7" t="s">
        <v>215</v>
      </c>
      <c r="F225" s="212"/>
      <c r="G225" s="254"/>
    </row>
    <row r="226" spans="1:7" s="284" customFormat="1" ht="31.5" hidden="1">
      <c r="A226" s="31" t="s">
        <v>217</v>
      </c>
      <c r="B226" s="279">
        <v>775</v>
      </c>
      <c r="C226" s="7" t="s">
        <v>37</v>
      </c>
      <c r="D226" s="20" t="s">
        <v>231</v>
      </c>
      <c r="E226" s="7" t="s">
        <v>216</v>
      </c>
      <c r="F226" s="212"/>
      <c r="G226" s="254"/>
    </row>
    <row r="227" spans="1:7" ht="15.75" hidden="1">
      <c r="A227" s="31" t="s">
        <v>187</v>
      </c>
      <c r="B227" s="95">
        <v>775</v>
      </c>
      <c r="C227" s="7" t="s">
        <v>179</v>
      </c>
      <c r="D227" s="20"/>
      <c r="E227" s="7"/>
      <c r="F227" s="212">
        <f>F228+F233</f>
        <v>0</v>
      </c>
      <c r="G227" s="212">
        <f>G228+G233</f>
        <v>0</v>
      </c>
    </row>
    <row r="228" spans="1:7" ht="47.25" hidden="1">
      <c r="A228" s="31" t="s">
        <v>60</v>
      </c>
      <c r="B228" s="95">
        <v>775</v>
      </c>
      <c r="C228" s="7" t="s">
        <v>179</v>
      </c>
      <c r="D228" s="20" t="s">
        <v>264</v>
      </c>
      <c r="E228" s="7"/>
      <c r="F228" s="212">
        <f>F229+F231</f>
        <v>0</v>
      </c>
      <c r="G228" s="212">
        <f>G229+G231</f>
        <v>0</v>
      </c>
    </row>
    <row r="229" spans="1:7" ht="63" hidden="1">
      <c r="A229" s="31" t="s">
        <v>297</v>
      </c>
      <c r="B229" s="95">
        <v>775</v>
      </c>
      <c r="C229" s="7" t="s">
        <v>179</v>
      </c>
      <c r="D229" s="20" t="s">
        <v>296</v>
      </c>
      <c r="E229" s="7"/>
      <c r="F229" s="212">
        <f>F230</f>
        <v>0</v>
      </c>
      <c r="G229" s="254">
        <f>G230</f>
        <v>0</v>
      </c>
    </row>
    <row r="230" spans="1:7" ht="31.5" hidden="1">
      <c r="A230" s="31" t="s">
        <v>233</v>
      </c>
      <c r="B230" s="95">
        <v>775</v>
      </c>
      <c r="C230" s="7" t="s">
        <v>179</v>
      </c>
      <c r="D230" s="20" t="s">
        <v>296</v>
      </c>
      <c r="E230" s="7" t="s">
        <v>234</v>
      </c>
      <c r="F230" s="212"/>
      <c r="G230" s="254"/>
    </row>
    <row r="231" spans="1:7" ht="31.5" hidden="1">
      <c r="A231" s="31" t="s">
        <v>84</v>
      </c>
      <c r="B231" s="95">
        <v>775</v>
      </c>
      <c r="C231" s="7" t="s">
        <v>179</v>
      </c>
      <c r="D231" s="20" t="s">
        <v>265</v>
      </c>
      <c r="E231" s="7"/>
      <c r="F231" s="212">
        <f>F232</f>
        <v>0</v>
      </c>
      <c r="G231" s="254">
        <f>G232</f>
        <v>0</v>
      </c>
    </row>
    <row r="232" spans="1:7" ht="15.75" hidden="1">
      <c r="A232" s="31" t="s">
        <v>250</v>
      </c>
      <c r="B232" s="95">
        <v>775</v>
      </c>
      <c r="C232" s="7" t="s">
        <v>179</v>
      </c>
      <c r="D232" s="20" t="s">
        <v>265</v>
      </c>
      <c r="E232" s="7" t="s">
        <v>249</v>
      </c>
      <c r="F232" s="212"/>
      <c r="G232" s="254"/>
    </row>
    <row r="233" spans="1:7" ht="60" customHeight="1" hidden="1">
      <c r="A233" s="31" t="s">
        <v>125</v>
      </c>
      <c r="B233" s="95">
        <v>775</v>
      </c>
      <c r="C233" s="7" t="s">
        <v>179</v>
      </c>
      <c r="D233" s="20" t="s">
        <v>242</v>
      </c>
      <c r="E233" s="7"/>
      <c r="F233" s="212">
        <f>F234</f>
        <v>0</v>
      </c>
      <c r="G233" s="254">
        <f>G234</f>
        <v>0</v>
      </c>
    </row>
    <row r="234" spans="1:7" ht="63.75" customHeight="1" hidden="1">
      <c r="A234" s="31" t="s">
        <v>299</v>
      </c>
      <c r="B234" s="95">
        <v>775</v>
      </c>
      <c r="C234" s="7" t="s">
        <v>179</v>
      </c>
      <c r="D234" s="20" t="s">
        <v>298</v>
      </c>
      <c r="E234" s="7"/>
      <c r="F234" s="212">
        <f>F235</f>
        <v>0</v>
      </c>
      <c r="G234" s="254">
        <f>G235</f>
        <v>0</v>
      </c>
    </row>
    <row r="235" spans="1:7" ht="26.25" customHeight="1" hidden="1">
      <c r="A235" s="31" t="s">
        <v>250</v>
      </c>
      <c r="B235" s="95">
        <v>775</v>
      </c>
      <c r="C235" s="7" t="s">
        <v>179</v>
      </c>
      <c r="D235" s="20" t="s">
        <v>298</v>
      </c>
      <c r="E235" s="7" t="s">
        <v>249</v>
      </c>
      <c r="F235" s="212"/>
      <c r="G235" s="254"/>
    </row>
    <row r="236" spans="1:7" ht="31.5" customHeight="1" hidden="1">
      <c r="A236" s="31" t="s">
        <v>180</v>
      </c>
      <c r="B236" s="95">
        <v>775</v>
      </c>
      <c r="C236" s="7" t="s">
        <v>181</v>
      </c>
      <c r="D236" s="20"/>
      <c r="E236" s="7"/>
      <c r="F236" s="212">
        <f>F237</f>
        <v>0</v>
      </c>
      <c r="G236" s="254">
        <f>G237</f>
        <v>0</v>
      </c>
    </row>
    <row r="237" spans="1:7" ht="53.25" customHeight="1" hidden="1">
      <c r="A237" s="31" t="s">
        <v>60</v>
      </c>
      <c r="B237" s="95">
        <v>775</v>
      </c>
      <c r="C237" s="7" t="s">
        <v>181</v>
      </c>
      <c r="D237" s="20" t="s">
        <v>264</v>
      </c>
      <c r="E237" s="7"/>
      <c r="F237" s="212">
        <f>F238+F241</f>
        <v>0</v>
      </c>
      <c r="G237" s="254">
        <f>G238+G241</f>
        <v>0</v>
      </c>
    </row>
    <row r="238" spans="1:7" ht="27" customHeight="1" hidden="1">
      <c r="A238" s="31" t="s">
        <v>188</v>
      </c>
      <c r="B238" s="95">
        <v>775</v>
      </c>
      <c r="C238" s="7" t="s">
        <v>181</v>
      </c>
      <c r="D238" s="20" t="s">
        <v>263</v>
      </c>
      <c r="E238" s="7"/>
      <c r="F238" s="212">
        <f>F240+F239</f>
        <v>0</v>
      </c>
      <c r="G238" s="254">
        <f>G240+G239</f>
        <v>0</v>
      </c>
    </row>
    <row r="239" spans="1:7" ht="75" customHeight="1" hidden="1">
      <c r="A239" s="31" t="s">
        <v>214</v>
      </c>
      <c r="B239" s="95">
        <v>775</v>
      </c>
      <c r="C239" s="7" t="s">
        <v>181</v>
      </c>
      <c r="D239" s="20" t="s">
        <v>263</v>
      </c>
      <c r="E239" s="7" t="s">
        <v>215</v>
      </c>
      <c r="F239" s="212"/>
      <c r="G239" s="254"/>
    </row>
    <row r="240" spans="1:7" ht="45" customHeight="1" hidden="1">
      <c r="A240" s="31" t="s">
        <v>217</v>
      </c>
      <c r="B240" s="95">
        <v>775</v>
      </c>
      <c r="C240" s="7" t="s">
        <v>181</v>
      </c>
      <c r="D240" s="20" t="s">
        <v>263</v>
      </c>
      <c r="E240" s="7" t="s">
        <v>216</v>
      </c>
      <c r="F240" s="212"/>
      <c r="G240" s="254"/>
    </row>
    <row r="241" spans="1:7" ht="81.75" customHeight="1" hidden="1">
      <c r="A241" s="31" t="s">
        <v>82</v>
      </c>
      <c r="B241" s="95">
        <v>775</v>
      </c>
      <c r="C241" s="7" t="s">
        <v>181</v>
      </c>
      <c r="D241" s="20" t="s">
        <v>262</v>
      </c>
      <c r="E241" s="7"/>
      <c r="F241" s="212">
        <f>F242+F243+F244</f>
        <v>0</v>
      </c>
      <c r="G241" s="212">
        <f>G242+G243+G244</f>
        <v>0</v>
      </c>
    </row>
    <row r="242" spans="1:7" ht="78" customHeight="1" hidden="1">
      <c r="A242" s="31" t="s">
        <v>214</v>
      </c>
      <c r="B242" s="95">
        <v>775</v>
      </c>
      <c r="C242" s="7" t="s">
        <v>181</v>
      </c>
      <c r="D242" s="20" t="s">
        <v>262</v>
      </c>
      <c r="E242" s="7" t="s">
        <v>215</v>
      </c>
      <c r="F242" s="212"/>
      <c r="G242" s="254"/>
    </row>
    <row r="243" spans="1:7" ht="39.75" customHeight="1" hidden="1">
      <c r="A243" s="31" t="s">
        <v>217</v>
      </c>
      <c r="B243" s="95">
        <v>775</v>
      </c>
      <c r="C243" s="7" t="s">
        <v>181</v>
      </c>
      <c r="D243" s="20" t="s">
        <v>262</v>
      </c>
      <c r="E243" s="7" t="s">
        <v>216</v>
      </c>
      <c r="F243" s="212"/>
      <c r="G243" s="254"/>
    </row>
    <row r="244" spans="1:7" ht="24" customHeight="1" hidden="1">
      <c r="A244" s="31" t="s">
        <v>218</v>
      </c>
      <c r="B244" s="95">
        <v>775</v>
      </c>
      <c r="C244" s="7" t="s">
        <v>181</v>
      </c>
      <c r="D244" s="20" t="s">
        <v>262</v>
      </c>
      <c r="E244" s="7" t="s">
        <v>219</v>
      </c>
      <c r="F244" s="212"/>
      <c r="G244" s="254"/>
    </row>
    <row r="245" spans="1:7" s="79" customFormat="1" ht="32.25" customHeight="1" hidden="1">
      <c r="A245" s="78" t="s">
        <v>43</v>
      </c>
      <c r="B245" s="95">
        <v>775</v>
      </c>
      <c r="C245" s="36" t="s">
        <v>186</v>
      </c>
      <c r="D245" s="37"/>
      <c r="E245" s="285"/>
      <c r="F245" s="212">
        <f>F252+F246</f>
        <v>0</v>
      </c>
      <c r="G245" s="254">
        <f>G252+G246</f>
        <v>0</v>
      </c>
    </row>
    <row r="246" spans="1:7" s="79" customFormat="1" ht="60" customHeight="1" hidden="1">
      <c r="A246" s="31" t="s">
        <v>64</v>
      </c>
      <c r="B246" s="95">
        <v>775</v>
      </c>
      <c r="C246" s="7" t="s">
        <v>190</v>
      </c>
      <c r="D246" s="20" t="s">
        <v>255</v>
      </c>
      <c r="E246" s="7"/>
      <c r="F246" s="212">
        <f>F248+F250</f>
        <v>0</v>
      </c>
      <c r="G246" s="254">
        <f>G248+G250</f>
        <v>0</v>
      </c>
    </row>
    <row r="247" spans="1:7" s="79" customFormat="1" ht="39.75" customHeight="1" hidden="1">
      <c r="A247" s="31" t="s">
        <v>146</v>
      </c>
      <c r="B247" s="95">
        <v>775</v>
      </c>
      <c r="C247" s="7" t="s">
        <v>190</v>
      </c>
      <c r="D247" s="20" t="s">
        <v>0</v>
      </c>
      <c r="E247" s="7"/>
      <c r="F247" s="212">
        <f>F246</f>
        <v>0</v>
      </c>
      <c r="G247" s="254">
        <f>G246</f>
        <v>0</v>
      </c>
    </row>
    <row r="248" spans="1:7" s="79" customFormat="1" ht="102" customHeight="1" hidden="1">
      <c r="A248" s="31" t="s">
        <v>301</v>
      </c>
      <c r="B248" s="95">
        <v>775</v>
      </c>
      <c r="C248" s="7" t="s">
        <v>190</v>
      </c>
      <c r="D248" s="20" t="s">
        <v>300</v>
      </c>
      <c r="E248" s="7"/>
      <c r="F248" s="212">
        <f>F249</f>
        <v>0</v>
      </c>
      <c r="G248" s="254">
        <f>G249</f>
        <v>0</v>
      </c>
    </row>
    <row r="249" spans="1:7" s="79" customFormat="1" ht="31.5" hidden="1">
      <c r="A249" s="31" t="s">
        <v>233</v>
      </c>
      <c r="B249" s="95">
        <v>775</v>
      </c>
      <c r="C249" s="7" t="s">
        <v>190</v>
      </c>
      <c r="D249" s="20" t="s">
        <v>300</v>
      </c>
      <c r="E249" s="7" t="s">
        <v>234</v>
      </c>
      <c r="F249" s="212"/>
      <c r="G249" s="254"/>
    </row>
    <row r="250" spans="1:7" s="79" customFormat="1" ht="78.75" hidden="1">
      <c r="A250" s="31" t="s">
        <v>303</v>
      </c>
      <c r="B250" s="95">
        <v>775</v>
      </c>
      <c r="C250" s="7" t="s">
        <v>190</v>
      </c>
      <c r="D250" s="20" t="s">
        <v>302</v>
      </c>
      <c r="E250" s="7"/>
      <c r="F250" s="212">
        <f>F251</f>
        <v>0</v>
      </c>
      <c r="G250" s="254">
        <f>G251</f>
        <v>0</v>
      </c>
    </row>
    <row r="251" spans="1:7" s="79" customFormat="1" ht="39.75" customHeight="1" hidden="1">
      <c r="A251" s="31" t="s">
        <v>233</v>
      </c>
      <c r="B251" s="95">
        <v>775</v>
      </c>
      <c r="C251" s="7" t="s">
        <v>190</v>
      </c>
      <c r="D251" s="20" t="s">
        <v>302</v>
      </c>
      <c r="E251" s="7" t="s">
        <v>234</v>
      </c>
      <c r="F251" s="212"/>
      <c r="G251" s="254"/>
    </row>
    <row r="252" spans="1:7" ht="27" customHeight="1" hidden="1">
      <c r="A252" s="31" t="s">
        <v>81</v>
      </c>
      <c r="B252" s="95">
        <v>775</v>
      </c>
      <c r="C252" s="7" t="s">
        <v>191</v>
      </c>
      <c r="D252" s="20"/>
      <c r="E252" s="286"/>
      <c r="F252" s="212">
        <f>F257+F253</f>
        <v>0</v>
      </c>
      <c r="G252" s="254">
        <f>G257+G253</f>
        <v>0</v>
      </c>
    </row>
    <row r="253" spans="1:7" s="79" customFormat="1" ht="47.25" hidden="1">
      <c r="A253" s="31" t="s">
        <v>628</v>
      </c>
      <c r="B253" s="95">
        <v>775</v>
      </c>
      <c r="C253" s="7" t="s">
        <v>191</v>
      </c>
      <c r="D253" s="20" t="s">
        <v>255</v>
      </c>
      <c r="E253" s="7"/>
      <c r="F253" s="212">
        <f>F255</f>
        <v>0</v>
      </c>
      <c r="G253" s="254">
        <f>G255</f>
        <v>0</v>
      </c>
    </row>
    <row r="254" spans="1:7" s="79" customFormat="1" ht="44.25" customHeight="1" hidden="1">
      <c r="A254" s="31" t="s">
        <v>146</v>
      </c>
      <c r="B254" s="95">
        <v>775</v>
      </c>
      <c r="C254" s="7" t="s">
        <v>191</v>
      </c>
      <c r="D254" s="20" t="s">
        <v>0</v>
      </c>
      <c r="E254" s="7"/>
      <c r="F254" s="212">
        <f>F253</f>
        <v>0</v>
      </c>
      <c r="G254" s="254">
        <f>G253</f>
        <v>0</v>
      </c>
    </row>
    <row r="255" spans="1:7" ht="110.25" hidden="1">
      <c r="A255" s="31" t="s">
        <v>207</v>
      </c>
      <c r="B255" s="95">
        <v>775</v>
      </c>
      <c r="C255" s="7" t="s">
        <v>191</v>
      </c>
      <c r="D255" s="20" t="s">
        <v>1</v>
      </c>
      <c r="E255" s="286"/>
      <c r="F255" s="212">
        <f>F256</f>
        <v>0</v>
      </c>
      <c r="G255" s="254">
        <f>G256</f>
        <v>0</v>
      </c>
    </row>
    <row r="256" spans="1:7" ht="31.5" hidden="1">
      <c r="A256" s="31" t="s">
        <v>233</v>
      </c>
      <c r="B256" s="95">
        <v>775</v>
      </c>
      <c r="C256" s="7" t="s">
        <v>191</v>
      </c>
      <c r="D256" s="20" t="s">
        <v>1</v>
      </c>
      <c r="E256" s="7" t="s">
        <v>234</v>
      </c>
      <c r="F256" s="212"/>
      <c r="G256" s="254"/>
    </row>
    <row r="257" spans="1:7" ht="63.75" customHeight="1" hidden="1">
      <c r="A257" s="31" t="s">
        <v>125</v>
      </c>
      <c r="B257" s="95">
        <v>775</v>
      </c>
      <c r="C257" s="7" t="s">
        <v>191</v>
      </c>
      <c r="D257" s="20" t="s">
        <v>242</v>
      </c>
      <c r="E257" s="7"/>
      <c r="F257" s="212">
        <f>F258+F260+F262+F264</f>
        <v>0</v>
      </c>
      <c r="G257" s="254">
        <f>G258+G260+G262+G264</f>
        <v>0</v>
      </c>
    </row>
    <row r="258" spans="1:7" ht="57" customHeight="1" hidden="1">
      <c r="A258" s="31" t="s">
        <v>257</v>
      </c>
      <c r="B258" s="95">
        <v>775</v>
      </c>
      <c r="C258" s="7" t="s">
        <v>191</v>
      </c>
      <c r="D258" s="20" t="s">
        <v>256</v>
      </c>
      <c r="E258" s="7"/>
      <c r="F258" s="212">
        <f>F259</f>
        <v>0</v>
      </c>
      <c r="G258" s="254">
        <f>G259</f>
        <v>0</v>
      </c>
    </row>
    <row r="259" spans="1:7" ht="24" customHeight="1" hidden="1">
      <c r="A259" s="31" t="s">
        <v>250</v>
      </c>
      <c r="B259" s="95">
        <v>775</v>
      </c>
      <c r="C259" s="7" t="s">
        <v>191</v>
      </c>
      <c r="D259" s="20" t="s">
        <v>256</v>
      </c>
      <c r="E259" s="7" t="s">
        <v>249</v>
      </c>
      <c r="F259" s="212"/>
      <c r="G259" s="254"/>
    </row>
    <row r="260" spans="1:7" ht="78.75" hidden="1">
      <c r="A260" s="31" t="s">
        <v>209</v>
      </c>
      <c r="B260" s="95">
        <v>775</v>
      </c>
      <c r="C260" s="7" t="s">
        <v>191</v>
      </c>
      <c r="D260" s="20" t="s">
        <v>253</v>
      </c>
      <c r="E260" s="286"/>
      <c r="F260" s="212">
        <f>F261</f>
        <v>0</v>
      </c>
      <c r="G260" s="254">
        <f>G261</f>
        <v>0</v>
      </c>
    </row>
    <row r="261" spans="1:7" ht="24.75" customHeight="1" hidden="1">
      <c r="A261" s="31" t="s">
        <v>250</v>
      </c>
      <c r="B261" s="95">
        <v>775</v>
      </c>
      <c r="C261" s="7" t="s">
        <v>191</v>
      </c>
      <c r="D261" s="20" t="s">
        <v>253</v>
      </c>
      <c r="E261" s="7" t="s">
        <v>249</v>
      </c>
      <c r="F261" s="212"/>
      <c r="G261" s="254"/>
    </row>
    <row r="262" spans="1:7" ht="63" hidden="1">
      <c r="A262" s="31" t="s">
        <v>210</v>
      </c>
      <c r="B262" s="95">
        <v>775</v>
      </c>
      <c r="C262" s="7" t="s">
        <v>191</v>
      </c>
      <c r="D262" s="20" t="s">
        <v>252</v>
      </c>
      <c r="E262" s="7"/>
      <c r="F262" s="212">
        <f>F263</f>
        <v>0</v>
      </c>
      <c r="G262" s="254">
        <f>G263</f>
        <v>0</v>
      </c>
    </row>
    <row r="263" spans="1:7" ht="32.25" customHeight="1" hidden="1">
      <c r="A263" s="31" t="s">
        <v>250</v>
      </c>
      <c r="B263" s="95">
        <v>775</v>
      </c>
      <c r="C263" s="7" t="s">
        <v>191</v>
      </c>
      <c r="D263" s="20" t="s">
        <v>252</v>
      </c>
      <c r="E263" s="7" t="s">
        <v>249</v>
      </c>
      <c r="F263" s="212"/>
      <c r="G263" s="254"/>
    </row>
    <row r="264" spans="1:7" ht="47.25" hidden="1">
      <c r="A264" s="31" t="s">
        <v>211</v>
      </c>
      <c r="B264" s="95">
        <v>775</v>
      </c>
      <c r="C264" s="7" t="s">
        <v>191</v>
      </c>
      <c r="D264" s="20" t="s">
        <v>251</v>
      </c>
      <c r="E264" s="7"/>
      <c r="F264" s="212">
        <f>F265</f>
        <v>0</v>
      </c>
      <c r="G264" s="254">
        <f>G265</f>
        <v>0</v>
      </c>
    </row>
    <row r="265" spans="1:7" ht="15.75" hidden="1">
      <c r="A265" s="31" t="s">
        <v>250</v>
      </c>
      <c r="B265" s="95">
        <v>775</v>
      </c>
      <c r="C265" s="7" t="s">
        <v>191</v>
      </c>
      <c r="D265" s="20" t="s">
        <v>251</v>
      </c>
      <c r="E265" s="7" t="s">
        <v>249</v>
      </c>
      <c r="F265" s="212"/>
      <c r="G265" s="254"/>
    </row>
    <row r="266" spans="1:7" s="79" customFormat="1" ht="15.75" hidden="1">
      <c r="A266" s="78" t="s">
        <v>153</v>
      </c>
      <c r="B266" s="26">
        <v>775</v>
      </c>
      <c r="C266" s="36" t="s">
        <v>192</v>
      </c>
      <c r="D266" s="37"/>
      <c r="E266" s="36"/>
      <c r="F266" s="273">
        <f aca="true" t="shared" si="7" ref="F266:G268">F267</f>
        <v>0</v>
      </c>
      <c r="G266" s="274">
        <f t="shared" si="7"/>
        <v>0</v>
      </c>
    </row>
    <row r="267" spans="1:7" s="79" customFormat="1" ht="15.75" hidden="1">
      <c r="A267" s="31" t="s">
        <v>286</v>
      </c>
      <c r="B267" s="95">
        <v>775</v>
      </c>
      <c r="C267" s="7" t="s">
        <v>154</v>
      </c>
      <c r="D267" s="37"/>
      <c r="E267" s="36"/>
      <c r="F267" s="212">
        <f t="shared" si="7"/>
        <v>0</v>
      </c>
      <c r="G267" s="254">
        <f t="shared" si="7"/>
        <v>0</v>
      </c>
    </row>
    <row r="268" spans="1:7" s="79" customFormat="1" ht="47.25" hidden="1">
      <c r="A268" s="31" t="s">
        <v>129</v>
      </c>
      <c r="B268" s="95">
        <v>775</v>
      </c>
      <c r="C268" s="7" t="s">
        <v>154</v>
      </c>
      <c r="D268" s="20" t="s">
        <v>246</v>
      </c>
      <c r="E268" s="7"/>
      <c r="F268" s="212">
        <f t="shared" si="7"/>
        <v>0</v>
      </c>
      <c r="G268" s="254">
        <f t="shared" si="7"/>
        <v>0</v>
      </c>
    </row>
    <row r="269" spans="1:7" s="79" customFormat="1" ht="15.75" hidden="1">
      <c r="A269" s="31" t="s">
        <v>51</v>
      </c>
      <c r="B269" s="95">
        <v>775</v>
      </c>
      <c r="C269" s="7" t="s">
        <v>154</v>
      </c>
      <c r="D269" s="20" t="s">
        <v>248</v>
      </c>
      <c r="E269" s="7"/>
      <c r="F269" s="212">
        <f>F270+F271</f>
        <v>0</v>
      </c>
      <c r="G269" s="254">
        <f>G270+G271</f>
        <v>0</v>
      </c>
    </row>
    <row r="270" spans="1:7" s="79" customFormat="1" ht="78.75" hidden="1">
      <c r="A270" s="31" t="s">
        <v>214</v>
      </c>
      <c r="B270" s="95">
        <v>775</v>
      </c>
      <c r="C270" s="7" t="s">
        <v>154</v>
      </c>
      <c r="D270" s="20" t="s">
        <v>248</v>
      </c>
      <c r="E270" s="7" t="s">
        <v>215</v>
      </c>
      <c r="F270" s="212"/>
      <c r="G270" s="254"/>
    </row>
    <row r="271" spans="1:7" ht="31.5" hidden="1">
      <c r="A271" s="39" t="s">
        <v>217</v>
      </c>
      <c r="B271" s="67">
        <v>775</v>
      </c>
      <c r="C271" s="23" t="s">
        <v>154</v>
      </c>
      <c r="D271" s="24" t="s">
        <v>248</v>
      </c>
      <c r="E271" s="24" t="s">
        <v>216</v>
      </c>
      <c r="F271" s="213"/>
      <c r="G271" s="257"/>
    </row>
    <row r="272" spans="1:7" s="4" customFormat="1" ht="63" hidden="1">
      <c r="A272" s="30" t="s">
        <v>31</v>
      </c>
      <c r="B272" s="68">
        <v>782</v>
      </c>
      <c r="C272" s="14"/>
      <c r="D272" s="68"/>
      <c r="E272" s="277"/>
      <c r="F272" s="210">
        <f>F273+F280</f>
        <v>0</v>
      </c>
      <c r="G272" s="261">
        <f>G273+G280</f>
        <v>0</v>
      </c>
    </row>
    <row r="273" spans="1:7" ht="27" customHeight="1" hidden="1">
      <c r="A273" s="78" t="s">
        <v>169</v>
      </c>
      <c r="B273" s="26">
        <v>782</v>
      </c>
      <c r="C273" s="36" t="s">
        <v>34</v>
      </c>
      <c r="D273" s="37"/>
      <c r="E273" s="36"/>
      <c r="F273" s="273">
        <f>F274</f>
        <v>0</v>
      </c>
      <c r="G273" s="274">
        <f>G274</f>
        <v>0</v>
      </c>
    </row>
    <row r="274" spans="1:7" ht="54.75" customHeight="1" hidden="1">
      <c r="A274" s="31" t="s">
        <v>80</v>
      </c>
      <c r="B274" s="95">
        <v>782</v>
      </c>
      <c r="C274" s="7" t="s">
        <v>170</v>
      </c>
      <c r="D274" s="20"/>
      <c r="E274" s="7"/>
      <c r="F274" s="212">
        <f>F276</f>
        <v>0</v>
      </c>
      <c r="G274" s="254">
        <f>G276</f>
        <v>0</v>
      </c>
    </row>
    <row r="275" spans="1:7" ht="63" hidden="1">
      <c r="A275" s="31" t="s">
        <v>127</v>
      </c>
      <c r="B275" s="95">
        <v>782</v>
      </c>
      <c r="C275" s="7" t="s">
        <v>170</v>
      </c>
      <c r="D275" s="20" t="s">
        <v>275</v>
      </c>
      <c r="E275" s="7"/>
      <c r="F275" s="212">
        <f>F276</f>
        <v>0</v>
      </c>
      <c r="G275" s="254">
        <f>G276</f>
        <v>0</v>
      </c>
    </row>
    <row r="276" spans="1:7" ht="30" customHeight="1" hidden="1">
      <c r="A276" s="31" t="s">
        <v>171</v>
      </c>
      <c r="B276" s="95">
        <v>782</v>
      </c>
      <c r="C276" s="7" t="s">
        <v>170</v>
      </c>
      <c r="D276" s="20" t="s">
        <v>58</v>
      </c>
      <c r="E276" s="7"/>
      <c r="F276" s="212">
        <f>F277+F278+F279</f>
        <v>0</v>
      </c>
      <c r="G276" s="254">
        <f>G277+G278+G279</f>
        <v>0</v>
      </c>
    </row>
    <row r="277" spans="1:7" ht="78.75" hidden="1">
      <c r="A277" s="31" t="s">
        <v>214</v>
      </c>
      <c r="B277" s="95">
        <v>782</v>
      </c>
      <c r="C277" s="7" t="s">
        <v>170</v>
      </c>
      <c r="D277" s="20" t="s">
        <v>58</v>
      </c>
      <c r="E277" s="7" t="s">
        <v>215</v>
      </c>
      <c r="F277" s="212"/>
      <c r="G277" s="254"/>
    </row>
    <row r="278" spans="1:7" ht="45" customHeight="1" hidden="1">
      <c r="A278" s="31" t="s">
        <v>217</v>
      </c>
      <c r="B278" s="95">
        <v>782</v>
      </c>
      <c r="C278" s="7" t="s">
        <v>170</v>
      </c>
      <c r="D278" s="20" t="s">
        <v>58</v>
      </c>
      <c r="E278" s="7" t="s">
        <v>216</v>
      </c>
      <c r="F278" s="212"/>
      <c r="G278" s="254"/>
    </row>
    <row r="279" spans="1:7" ht="24" customHeight="1" hidden="1">
      <c r="A279" s="31" t="s">
        <v>218</v>
      </c>
      <c r="B279" s="95">
        <v>782</v>
      </c>
      <c r="C279" s="7" t="s">
        <v>170</v>
      </c>
      <c r="D279" s="20" t="s">
        <v>58</v>
      </c>
      <c r="E279" s="7" t="s">
        <v>219</v>
      </c>
      <c r="F279" s="212"/>
      <c r="G279" s="254"/>
    </row>
    <row r="280" spans="1:7" s="79" customFormat="1" ht="24" customHeight="1" hidden="1">
      <c r="A280" s="78" t="s">
        <v>174</v>
      </c>
      <c r="B280" s="26">
        <v>782</v>
      </c>
      <c r="C280" s="36" t="s">
        <v>175</v>
      </c>
      <c r="D280" s="37"/>
      <c r="E280" s="36"/>
      <c r="F280" s="273">
        <f aca="true" t="shared" si="8" ref="F280:G283">F281</f>
        <v>0</v>
      </c>
      <c r="G280" s="274">
        <f t="shared" si="8"/>
        <v>0</v>
      </c>
    </row>
    <row r="281" spans="1:7" ht="31.5" customHeight="1" hidden="1">
      <c r="A281" s="31" t="s">
        <v>69</v>
      </c>
      <c r="B281" s="95">
        <v>782</v>
      </c>
      <c r="C281" s="7" t="s">
        <v>68</v>
      </c>
      <c r="D281" s="20"/>
      <c r="E281" s="7"/>
      <c r="F281" s="212">
        <f t="shared" si="8"/>
        <v>0</v>
      </c>
      <c r="G281" s="254">
        <f t="shared" si="8"/>
        <v>0</v>
      </c>
    </row>
    <row r="282" spans="1:7" ht="75" customHeight="1" hidden="1">
      <c r="A282" s="31" t="s">
        <v>127</v>
      </c>
      <c r="B282" s="95">
        <v>782</v>
      </c>
      <c r="C282" s="7" t="s">
        <v>68</v>
      </c>
      <c r="D282" s="20" t="s">
        <v>275</v>
      </c>
      <c r="E282" s="7"/>
      <c r="F282" s="212">
        <f t="shared" si="8"/>
        <v>0</v>
      </c>
      <c r="G282" s="254">
        <f t="shared" si="8"/>
        <v>0</v>
      </c>
    </row>
    <row r="283" spans="1:7" ht="23.25" customHeight="1" hidden="1">
      <c r="A283" s="31" t="s">
        <v>70</v>
      </c>
      <c r="B283" s="95">
        <v>782</v>
      </c>
      <c r="C283" s="7" t="s">
        <v>68</v>
      </c>
      <c r="D283" s="20" t="s">
        <v>19</v>
      </c>
      <c r="E283" s="7"/>
      <c r="F283" s="212">
        <f t="shared" si="8"/>
        <v>0</v>
      </c>
      <c r="G283" s="254">
        <f t="shared" si="8"/>
        <v>0</v>
      </c>
    </row>
    <row r="284" spans="1:7" ht="45.75" customHeight="1" hidden="1">
      <c r="A284" s="31" t="s">
        <v>217</v>
      </c>
      <c r="B284" s="95">
        <v>782</v>
      </c>
      <c r="C284" s="7" t="s">
        <v>68</v>
      </c>
      <c r="D284" s="20" t="s">
        <v>19</v>
      </c>
      <c r="E284" s="7" t="s">
        <v>216</v>
      </c>
      <c r="F284" s="213"/>
      <c r="G284" s="254"/>
    </row>
    <row r="285" spans="1:7" ht="58.5" customHeight="1" hidden="1">
      <c r="A285" s="30" t="s">
        <v>151</v>
      </c>
      <c r="B285" s="68">
        <v>792</v>
      </c>
      <c r="C285" s="14"/>
      <c r="D285" s="68"/>
      <c r="E285" s="277"/>
      <c r="F285" s="210">
        <f>F286+F304+F293</f>
        <v>0</v>
      </c>
      <c r="G285" s="261">
        <f>G286+G304+G293</f>
        <v>0</v>
      </c>
    </row>
    <row r="286" spans="1:7" ht="27" customHeight="1" hidden="1">
      <c r="A286" s="78" t="s">
        <v>169</v>
      </c>
      <c r="B286" s="26">
        <v>792</v>
      </c>
      <c r="C286" s="36" t="s">
        <v>34</v>
      </c>
      <c r="D286" s="37"/>
      <c r="E286" s="36"/>
      <c r="F286" s="273">
        <f>F287</f>
        <v>0</v>
      </c>
      <c r="G286" s="274">
        <f>G287</f>
        <v>0</v>
      </c>
    </row>
    <row r="287" spans="1:7" ht="62.25" customHeight="1" hidden="1">
      <c r="A287" s="31" t="s">
        <v>80</v>
      </c>
      <c r="B287" s="95">
        <v>792</v>
      </c>
      <c r="C287" s="7" t="s">
        <v>170</v>
      </c>
      <c r="D287" s="20"/>
      <c r="E287" s="7"/>
      <c r="F287" s="212">
        <f>F289</f>
        <v>0</v>
      </c>
      <c r="G287" s="254">
        <f>G289</f>
        <v>0</v>
      </c>
    </row>
    <row r="288" spans="1:7" ht="60" customHeight="1" hidden="1">
      <c r="A288" s="31" t="s">
        <v>61</v>
      </c>
      <c r="B288" s="95">
        <v>792</v>
      </c>
      <c r="C288" s="7" t="s">
        <v>170</v>
      </c>
      <c r="D288" s="20" t="s">
        <v>240</v>
      </c>
      <c r="E288" s="7"/>
      <c r="F288" s="212">
        <f>F289</f>
        <v>0</v>
      </c>
      <c r="G288" s="254">
        <f>G289</f>
        <v>0</v>
      </c>
    </row>
    <row r="289" spans="1:7" ht="24" customHeight="1" hidden="1">
      <c r="A289" s="31" t="s">
        <v>171</v>
      </c>
      <c r="B289" s="95">
        <v>792</v>
      </c>
      <c r="C289" s="7" t="s">
        <v>170</v>
      </c>
      <c r="D289" s="20" t="s">
        <v>220</v>
      </c>
      <c r="E289" s="7"/>
      <c r="F289" s="212">
        <f>F290+F291+F292</f>
        <v>0</v>
      </c>
      <c r="G289" s="254">
        <f>G290+G291+G292</f>
        <v>0</v>
      </c>
    </row>
    <row r="290" spans="1:7" ht="70.5" customHeight="1" hidden="1">
      <c r="A290" s="31" t="s">
        <v>214</v>
      </c>
      <c r="B290" s="95">
        <v>792</v>
      </c>
      <c r="C290" s="7" t="s">
        <v>170</v>
      </c>
      <c r="D290" s="20" t="s">
        <v>220</v>
      </c>
      <c r="E290" s="7" t="s">
        <v>215</v>
      </c>
      <c r="F290" s="212"/>
      <c r="G290" s="254"/>
    </row>
    <row r="291" spans="1:7" ht="39" customHeight="1" hidden="1">
      <c r="A291" s="31" t="s">
        <v>217</v>
      </c>
      <c r="B291" s="95">
        <v>792</v>
      </c>
      <c r="C291" s="7" t="s">
        <v>170</v>
      </c>
      <c r="D291" s="20" t="s">
        <v>220</v>
      </c>
      <c r="E291" s="7" t="s">
        <v>216</v>
      </c>
      <c r="F291" s="212"/>
      <c r="G291" s="254"/>
    </row>
    <row r="292" spans="1:7" ht="15.75" hidden="1">
      <c r="A292" s="31" t="s">
        <v>218</v>
      </c>
      <c r="B292" s="95">
        <v>792</v>
      </c>
      <c r="C292" s="7" t="s">
        <v>170</v>
      </c>
      <c r="D292" s="20" t="s">
        <v>220</v>
      </c>
      <c r="E292" s="7" t="s">
        <v>219</v>
      </c>
      <c r="F292" s="212"/>
      <c r="G292" s="254"/>
    </row>
    <row r="293" spans="1:7" s="79" customFormat="1" ht="63" hidden="1">
      <c r="A293" s="78" t="s">
        <v>52</v>
      </c>
      <c r="B293" s="26">
        <v>792</v>
      </c>
      <c r="C293" s="36" t="s">
        <v>160</v>
      </c>
      <c r="D293" s="37"/>
      <c r="E293" s="36"/>
      <c r="F293" s="273">
        <f>F294+F298</f>
        <v>0</v>
      </c>
      <c r="G293" s="273">
        <f>G294+G298</f>
        <v>0</v>
      </c>
    </row>
    <row r="294" spans="1:7" ht="47.25" hidden="1">
      <c r="A294" s="31" t="s">
        <v>65</v>
      </c>
      <c r="B294" s="95">
        <v>792</v>
      </c>
      <c r="C294" s="7" t="s">
        <v>165</v>
      </c>
      <c r="D294" s="20"/>
      <c r="E294" s="7"/>
      <c r="F294" s="212">
        <f>F296</f>
        <v>0</v>
      </c>
      <c r="G294" s="254">
        <f>G296</f>
        <v>0</v>
      </c>
    </row>
    <row r="295" spans="1:7" ht="63" hidden="1">
      <c r="A295" s="31" t="s">
        <v>61</v>
      </c>
      <c r="B295" s="95">
        <v>792</v>
      </c>
      <c r="C295" s="7" t="s">
        <v>165</v>
      </c>
      <c r="D295" s="20" t="s">
        <v>240</v>
      </c>
      <c r="E295" s="7"/>
      <c r="F295" s="212">
        <f>F296</f>
        <v>0</v>
      </c>
      <c r="G295" s="254">
        <f>G296</f>
        <v>0</v>
      </c>
    </row>
    <row r="296" spans="1:7" ht="15.75" hidden="1">
      <c r="A296" s="31" t="s">
        <v>305</v>
      </c>
      <c r="B296" s="95">
        <v>792</v>
      </c>
      <c r="C296" s="7" t="s">
        <v>165</v>
      </c>
      <c r="D296" s="20" t="s">
        <v>304</v>
      </c>
      <c r="E296" s="7"/>
      <c r="F296" s="212">
        <f>F297</f>
        <v>0</v>
      </c>
      <c r="G296" s="254">
        <f>G297</f>
        <v>0</v>
      </c>
    </row>
    <row r="297" spans="1:7" ht="15.75" hidden="1">
      <c r="A297" s="31" t="s">
        <v>28</v>
      </c>
      <c r="B297" s="95">
        <v>792</v>
      </c>
      <c r="C297" s="7" t="s">
        <v>165</v>
      </c>
      <c r="D297" s="20" t="s">
        <v>304</v>
      </c>
      <c r="E297" s="7" t="s">
        <v>245</v>
      </c>
      <c r="F297" s="212"/>
      <c r="G297" s="254"/>
    </row>
    <row r="298" spans="1:7" s="43" customFormat="1" ht="15.75" hidden="1">
      <c r="A298" s="48" t="s">
        <v>108</v>
      </c>
      <c r="B298" s="95">
        <v>792</v>
      </c>
      <c r="C298" s="51" t="s">
        <v>104</v>
      </c>
      <c r="D298" s="52"/>
      <c r="E298" s="51"/>
      <c r="F298" s="205">
        <f aca="true" t="shared" si="9" ref="F298:G301">F299</f>
        <v>0</v>
      </c>
      <c r="G298" s="205">
        <f t="shared" si="9"/>
        <v>0</v>
      </c>
    </row>
    <row r="299" spans="1:7" s="43" customFormat="1" ht="63" hidden="1">
      <c r="A299" s="48" t="s">
        <v>8</v>
      </c>
      <c r="B299" s="95">
        <v>792</v>
      </c>
      <c r="C299" s="51" t="s">
        <v>104</v>
      </c>
      <c r="D299" s="52" t="s">
        <v>5</v>
      </c>
      <c r="E299" s="51"/>
      <c r="F299" s="205">
        <f t="shared" si="9"/>
        <v>0</v>
      </c>
      <c r="G299" s="205">
        <f t="shared" si="9"/>
        <v>0</v>
      </c>
    </row>
    <row r="300" spans="1:7" s="43" customFormat="1" ht="31.5" hidden="1">
      <c r="A300" s="48" t="s">
        <v>106</v>
      </c>
      <c r="B300" s="95">
        <v>792</v>
      </c>
      <c r="C300" s="51" t="s">
        <v>104</v>
      </c>
      <c r="D300" s="52" t="s">
        <v>10</v>
      </c>
      <c r="E300" s="51"/>
      <c r="F300" s="205">
        <f t="shared" si="9"/>
        <v>0</v>
      </c>
      <c r="G300" s="205">
        <f t="shared" si="9"/>
        <v>0</v>
      </c>
    </row>
    <row r="301" spans="1:7" s="43" customFormat="1" ht="15.75" hidden="1">
      <c r="A301" s="48" t="s">
        <v>105</v>
      </c>
      <c r="B301" s="95">
        <v>792</v>
      </c>
      <c r="C301" s="51" t="s">
        <v>104</v>
      </c>
      <c r="D301" s="52" t="s">
        <v>107</v>
      </c>
      <c r="E301" s="51"/>
      <c r="F301" s="205">
        <f t="shared" si="9"/>
        <v>0</v>
      </c>
      <c r="G301" s="205">
        <f t="shared" si="9"/>
        <v>0</v>
      </c>
    </row>
    <row r="302" spans="1:7" s="43" customFormat="1" ht="15.75" hidden="1">
      <c r="A302" s="53" t="s">
        <v>28</v>
      </c>
      <c r="B302" s="95">
        <v>792</v>
      </c>
      <c r="C302" s="51" t="s">
        <v>104</v>
      </c>
      <c r="D302" s="52" t="s">
        <v>107</v>
      </c>
      <c r="E302" s="51" t="s">
        <v>245</v>
      </c>
      <c r="F302" s="205"/>
      <c r="G302" s="205"/>
    </row>
    <row r="303" spans="1:7" ht="15.75" hidden="1">
      <c r="A303" s="31"/>
      <c r="B303" s="95"/>
      <c r="C303" s="7"/>
      <c r="D303" s="20"/>
      <c r="E303" s="7"/>
      <c r="F303" s="212"/>
      <c r="G303" s="254"/>
    </row>
    <row r="304" spans="1:7" s="85" customFormat="1" ht="15.75" hidden="1">
      <c r="A304" s="287" t="s">
        <v>617</v>
      </c>
      <c r="B304" s="288">
        <v>792</v>
      </c>
      <c r="C304" s="289" t="s">
        <v>618</v>
      </c>
      <c r="D304" s="290" t="s">
        <v>619</v>
      </c>
      <c r="E304" s="289" t="s">
        <v>620</v>
      </c>
      <c r="F304" s="291"/>
      <c r="G304" s="292"/>
    </row>
    <row r="305" spans="1:8" ht="15.75">
      <c r="A305" s="293" t="s">
        <v>45</v>
      </c>
      <c r="B305" s="185"/>
      <c r="C305" s="294"/>
      <c r="D305" s="185"/>
      <c r="E305" s="294"/>
      <c r="F305" s="186">
        <f>F285+F272+F189+F177+F147+F134+F13+F310</f>
        <v>42870</v>
      </c>
      <c r="G305" s="295">
        <f>G285+G272+G189+G177+G147+G134+G13+G310</f>
        <v>42870</v>
      </c>
      <c r="H305" s="275"/>
    </row>
    <row r="308" spans="1:7" s="5" customFormat="1" ht="15.75" customHeight="1">
      <c r="A308" s="323" t="s">
        <v>676</v>
      </c>
      <c r="B308" s="323"/>
      <c r="C308" s="323"/>
      <c r="D308" s="323"/>
      <c r="E308" s="323"/>
      <c r="F308" s="323"/>
      <c r="G308" s="323"/>
    </row>
    <row r="309" spans="6:7" ht="15.75">
      <c r="F309" s="275"/>
      <c r="G309" s="275"/>
    </row>
    <row r="310" spans="6:7" ht="15.75">
      <c r="F310" s="275"/>
      <c r="G310" s="275"/>
    </row>
  </sheetData>
  <sheetProtection/>
  <mergeCells count="10">
    <mergeCell ref="A8:G8"/>
    <mergeCell ref="E10:G10"/>
    <mergeCell ref="A308:G308"/>
    <mergeCell ref="A1:G1"/>
    <mergeCell ref="A2:G2"/>
    <mergeCell ref="A3:G3"/>
    <mergeCell ref="A4:G4"/>
    <mergeCell ref="A5:G5"/>
    <mergeCell ref="A7:G7"/>
    <mergeCell ref="A9:G9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24.375" style="146" customWidth="1"/>
    <col min="2" max="2" width="69.25390625" style="146" customWidth="1"/>
    <col min="3" max="3" width="21.375" style="146" customWidth="1"/>
    <col min="4" max="16384" width="9.125" style="146" customWidth="1"/>
  </cols>
  <sheetData>
    <row r="1" spans="1:3" ht="15.75">
      <c r="A1" s="341" t="s">
        <v>632</v>
      </c>
      <c r="B1" s="341"/>
      <c r="C1" s="341"/>
    </row>
    <row r="2" spans="1:3" ht="15.75">
      <c r="A2" s="341" t="s">
        <v>330</v>
      </c>
      <c r="B2" s="341"/>
      <c r="C2" s="341"/>
    </row>
    <row r="3" spans="1:3" ht="15.75">
      <c r="A3" s="341" t="s">
        <v>331</v>
      </c>
      <c r="B3" s="341"/>
      <c r="C3" s="341"/>
    </row>
    <row r="4" spans="1:3" ht="15.75">
      <c r="A4" s="341" t="s">
        <v>332</v>
      </c>
      <c r="B4" s="341"/>
      <c r="C4" s="341"/>
    </row>
    <row r="5" spans="1:3" ht="15.75">
      <c r="A5" s="341" t="s">
        <v>746</v>
      </c>
      <c r="B5" s="341"/>
      <c r="C5" s="341"/>
    </row>
    <row r="6" spans="1:3" ht="15.75">
      <c r="A6" s="341" t="s">
        <v>364</v>
      </c>
      <c r="B6" s="341"/>
      <c r="C6" s="341"/>
    </row>
    <row r="7" spans="1:3" ht="15.75">
      <c r="A7" s="341" t="s">
        <v>363</v>
      </c>
      <c r="B7" s="341"/>
      <c r="C7" s="341"/>
    </row>
    <row r="8" spans="1:3" ht="15.75">
      <c r="A8" s="147"/>
      <c r="B8" s="147"/>
      <c r="C8" s="147"/>
    </row>
    <row r="9" spans="1:3" ht="37.5" customHeight="1">
      <c r="A9" s="343" t="s">
        <v>691</v>
      </c>
      <c r="B9" s="343"/>
      <c r="C9" s="343"/>
    </row>
    <row r="10" spans="1:3" ht="15.75">
      <c r="A10" s="343" t="s">
        <v>692</v>
      </c>
      <c r="B10" s="343"/>
      <c r="C10" s="343"/>
    </row>
    <row r="11" spans="1:3" ht="15.75">
      <c r="A11" s="148"/>
      <c r="B11" s="148"/>
      <c r="C11" s="149" t="s">
        <v>333</v>
      </c>
    </row>
    <row r="12" spans="1:3" ht="12" customHeight="1">
      <c r="A12" s="344" t="s">
        <v>334</v>
      </c>
      <c r="B12" s="344" t="s">
        <v>335</v>
      </c>
      <c r="C12" s="344" t="s">
        <v>33</v>
      </c>
    </row>
    <row r="13" spans="1:3" ht="12" customHeight="1">
      <c r="A13" s="344"/>
      <c r="B13" s="344"/>
      <c r="C13" s="344"/>
    </row>
    <row r="14" spans="1:3" ht="31.5">
      <c r="A14" s="150" t="s">
        <v>336</v>
      </c>
      <c r="B14" s="151" t="s">
        <v>337</v>
      </c>
      <c r="C14" s="152">
        <f>3100+50+1200+1000</f>
        <v>5350</v>
      </c>
    </row>
    <row r="15" spans="1:3" ht="15.75">
      <c r="A15" s="345" t="s">
        <v>338</v>
      </c>
      <c r="B15" s="346"/>
      <c r="C15" s="153">
        <f>C14</f>
        <v>5350</v>
      </c>
    </row>
    <row r="16" spans="1:3" ht="15.75">
      <c r="A16" s="147"/>
      <c r="B16" s="147"/>
      <c r="C16" s="147"/>
    </row>
    <row r="17" spans="1:3" ht="15.75">
      <c r="A17" s="342" t="s">
        <v>339</v>
      </c>
      <c r="B17" s="341"/>
      <c r="C17" s="341"/>
    </row>
  </sheetData>
  <sheetProtection/>
  <mergeCells count="14">
    <mergeCell ref="A17:C17"/>
    <mergeCell ref="A7:C7"/>
    <mergeCell ref="A9:C9"/>
    <mergeCell ref="A12:A13"/>
    <mergeCell ref="B12:B13"/>
    <mergeCell ref="C12:C13"/>
    <mergeCell ref="A15:B15"/>
    <mergeCell ref="A10:C10"/>
    <mergeCell ref="A1:C1"/>
    <mergeCell ref="A2:C2"/>
    <mergeCell ref="A3:C3"/>
    <mergeCell ref="A4:C4"/>
    <mergeCell ref="A5:C5"/>
    <mergeCell ref="A6:C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2015-03-26T11:38:07Z</cp:lastPrinted>
  <dcterms:created xsi:type="dcterms:W3CDTF">2003-10-27T11:59:24Z</dcterms:created>
  <dcterms:modified xsi:type="dcterms:W3CDTF">2016-11-25T10:39:48Z</dcterms:modified>
  <cp:category/>
  <cp:version/>
  <cp:contentType/>
  <cp:contentStatus/>
</cp:coreProperties>
</file>