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муниципального района\1 квартал\"/>
    </mc:Choice>
  </mc:AlternateContent>
  <xr:revisionPtr revIDLastSave="0" documentId="13_ncr:1_{43BD7200-82DC-4EA0-AF94-02D198F1A509}" xr6:coauthVersionLast="45" xr6:coauthVersionMax="47" xr10:uidLastSave="{00000000-0000-0000-0000-000000000000}"/>
  <bookViews>
    <workbookView xWindow="4335" yWindow="930" windowWidth="18120" windowHeight="1453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D31" i="1"/>
  <c r="D22" i="1"/>
  <c r="E22" i="1"/>
  <c r="F22" i="1"/>
  <c r="F21" i="1" s="1"/>
  <c r="F31" i="1" s="1"/>
  <c r="D21" i="1"/>
  <c r="E21" i="1" s="1"/>
  <c r="C21" i="1"/>
  <c r="C31" i="1" s="1"/>
  <c r="C22" i="1"/>
  <c r="E23" i="1"/>
  <c r="G27" i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4" i="1"/>
  <c r="E25" i="1"/>
  <c r="E26" i="1"/>
  <c r="E28" i="1"/>
  <c r="E29" i="1"/>
  <c r="E30" i="1"/>
  <c r="D7" i="1"/>
  <c r="E7" i="1" s="1"/>
  <c r="F7" i="1"/>
  <c r="C7" i="1"/>
  <c r="D30" i="1"/>
  <c r="D29" i="1"/>
  <c r="G28" i="1" l="1"/>
  <c r="G29" i="1"/>
  <c r="G30" i="1"/>
  <c r="G8" i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7" i="1"/>
  <c r="G31" i="1" l="1"/>
</calcChain>
</file>

<file path=xl/sharedStrings.xml><?xml version="1.0" encoding="utf-8"?>
<sst xmlns="http://schemas.openxmlformats.org/spreadsheetml/2006/main" count="34" uniqueCount="34">
  <si>
    <t>Наименование</t>
  </si>
  <si>
    <t>Вид дохода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</si>
  <si>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</si>
  <si>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</si>
  <si>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</si>
  <si>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</si>
  <si>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</si>
  <si>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</si>
  <si>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</si>
  <si>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</si>
  <si>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</si>
  <si>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</si>
  <si>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</si>
  <si>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</si>
  <si>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</si>
  <si>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</si>
  <si>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</si>
  <si>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</si>
  <si>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</si>
  <si>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</si>
  <si>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</si>
  <si>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</si>
  <si>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</si>
  <si>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</si>
  <si>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</si>
  <si>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</si>
  <si>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утвержденный бюджет</t>
  </si>
  <si>
    <t>уточненный план на текущий период</t>
  </si>
  <si>
    <t>Ед.Изм.: руб.</t>
  </si>
  <si>
    <t>Сведения об исполнении бюджета муниципального района Мелеузовский район Республики Башкортостан за 1 квартал 2023г. по доходам, в разрезе видов доходов в сравнении с запланированными значениями на соответствующий период</t>
  </si>
  <si>
    <t>Всего исполнено за 1 кв. 2023 года</t>
  </si>
  <si>
    <t>уточненный план на 2023 год</t>
  </si>
  <si>
    <t>ЗАДОЛЖЕННОСТЬ И ПЕРЕРАСЧЕТЫ ПО ОТМЕНЕННЫМ НАЛОГАМ, СБОРАМ И ИНЫМ ОБЯЗАТЕЛЬНЫМ ПЛАТЕЖАМ</t>
  </si>
  <si>
    <t>БЕЗВОЗМЕЗДНЫЕ ПОСТУПЛЕНИЯ ОТ ГОСУДАРСТВЕННЫХ (МУНИЦИПАЛЬНЫХ)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</si>
</sst>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 ;[Red]\-#,##0.00\ "/>
  </numFmts>
  <fonts count="10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2"/>
    </font>
    <font>
      <b/>
      <sz val="10"/>
      <color theme="1"/>
      <name val="Times New Roman"/>
      <family val="1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8" fillId="0" borderId="1" xfId="0" applyFont="1" applyBorder="1"/>
    <xf numFmtId="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FAF17168-FE81-40FA-8103-7389BF3F30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workbookViewId="0">
      <selection activeCell="A13" sqref="A13"/>
    </sheetView>
  </sheetViews>
  <sheetFormatPr defaultRowHeight="12.75" x14ac:dyDescent="0.2"/>
  <cols>
    <col min="1" max="1" width="70" style="1" customWidth="1"/>
    <col min="2" max="2" width="14" customWidth="1"/>
    <col min="3" max="4" width="17.5" bestFit="1" customWidth="1"/>
    <col min="5" max="6" width="15.6640625" bestFit="1" customWidth="1"/>
    <col min="7" max="7" width="14" customWidth="1"/>
  </cols>
  <sheetData>
    <row r="1" spans="1:7" ht="56.25" customHeight="1" x14ac:dyDescent="0.25">
      <c r="A1" s="6" t="s">
        <v>29</v>
      </c>
      <c r="B1" s="6"/>
      <c r="C1" s="6"/>
      <c r="D1" s="6"/>
      <c r="E1" s="6"/>
      <c r="F1" s="6"/>
      <c r="G1" s="6"/>
    </row>
    <row r="4" spans="1:7" x14ac:dyDescent="0.2">
      <c r="A4" s="1" t="s">
        <v>28</v>
      </c>
    </row>
    <row r="6" spans="1:7" s="2" customFormat="1" ht="51" x14ac:dyDescent="0.2">
      <c r="A6" s="3" t="s">
        <v>0</v>
      </c>
      <c r="B6" s="3" t="s">
        <v>1</v>
      </c>
      <c r="C6" s="3" t="s">
        <v>26</v>
      </c>
      <c r="D6" s="3" t="s">
        <v>31</v>
      </c>
      <c r="E6" s="3" t="s">
        <v>27</v>
      </c>
      <c r="F6" s="3" t="s">
        <v>30</v>
      </c>
      <c r="G6" s="3" t="s">
        <v>2</v>
      </c>
    </row>
    <row r="7" spans="1:7" x14ac:dyDescent="0.2">
      <c r="A7" s="11" t="s">
        <v>3</v>
      </c>
      <c r="B7" s="12">
        <v>1000000000</v>
      </c>
      <c r="C7" s="13">
        <f>C8+C9+C10+C11+C12+C13+C14+C15+C16+C17+C18+C19+C20</f>
        <v>743323000</v>
      </c>
      <c r="D7" s="13">
        <f t="shared" ref="D7:F7" si="0">D8+D9+D10+D11+D12+D13+D14+D15+D16+D17+D18+D19+D20</f>
        <v>744691500</v>
      </c>
      <c r="E7" s="13">
        <f>D7/12*3</f>
        <v>186172875</v>
      </c>
      <c r="F7" s="13">
        <f t="shared" si="0"/>
        <v>168495805.99999997</v>
      </c>
      <c r="G7" s="14">
        <f>IF(E7=0,"",F7/E7*100)</f>
        <v>90.505024429579223</v>
      </c>
    </row>
    <row r="8" spans="1:7" x14ac:dyDescent="0.2">
      <c r="A8" s="7" t="s">
        <v>4</v>
      </c>
      <c r="B8" s="4">
        <v>1010000000</v>
      </c>
      <c r="C8" s="17">
        <v>439564000</v>
      </c>
      <c r="D8" s="17">
        <v>439564000</v>
      </c>
      <c r="E8" s="8">
        <f t="shared" ref="E8:E31" si="1">D8/12*3</f>
        <v>109891000</v>
      </c>
      <c r="F8" s="17">
        <v>67591089.099999994</v>
      </c>
      <c r="G8" s="9">
        <f t="shared" ref="G8:G31" si="2">IF(E8=0,"",F8/E8*100)</f>
        <v>61.507392871117737</v>
      </c>
    </row>
    <row r="9" spans="1:7" ht="25.5" x14ac:dyDescent="0.2">
      <c r="A9" s="7" t="s">
        <v>5</v>
      </c>
      <c r="B9" s="4">
        <v>1030000000</v>
      </c>
      <c r="C9" s="17">
        <v>24917000</v>
      </c>
      <c r="D9" s="17">
        <v>24917000</v>
      </c>
      <c r="E9" s="8">
        <f t="shared" si="1"/>
        <v>6229250</v>
      </c>
      <c r="F9" s="17">
        <v>6873106.3399999999</v>
      </c>
      <c r="G9" s="9">
        <f t="shared" si="2"/>
        <v>110.33601701649476</v>
      </c>
    </row>
    <row r="10" spans="1:7" x14ac:dyDescent="0.2">
      <c r="A10" s="7" t="s">
        <v>6</v>
      </c>
      <c r="B10" s="4">
        <v>1050000000</v>
      </c>
      <c r="C10" s="17">
        <v>175400000</v>
      </c>
      <c r="D10" s="17">
        <v>175400000</v>
      </c>
      <c r="E10" s="8">
        <f t="shared" si="1"/>
        <v>43850000</v>
      </c>
      <c r="F10" s="17">
        <v>35076102</v>
      </c>
      <c r="G10" s="9">
        <f t="shared" si="2"/>
        <v>79.991110604332945</v>
      </c>
    </row>
    <row r="11" spans="1:7" x14ac:dyDescent="0.2">
      <c r="A11" s="7" t="s">
        <v>7</v>
      </c>
      <c r="B11" s="4">
        <v>1060000000</v>
      </c>
      <c r="C11" s="17">
        <v>8500000</v>
      </c>
      <c r="D11" s="17">
        <v>8500000</v>
      </c>
      <c r="E11" s="8">
        <f t="shared" si="1"/>
        <v>2125000</v>
      </c>
      <c r="F11" s="17">
        <v>27966301.57</v>
      </c>
      <c r="G11" s="9">
        <f t="shared" si="2"/>
        <v>1316.0612503529412</v>
      </c>
    </row>
    <row r="12" spans="1:7" ht="25.5" x14ac:dyDescent="0.2">
      <c r="A12" s="7" t="s">
        <v>8</v>
      </c>
      <c r="B12" s="4">
        <v>1070000000</v>
      </c>
      <c r="C12" s="17">
        <v>2400000</v>
      </c>
      <c r="D12" s="17">
        <v>2400000</v>
      </c>
      <c r="E12" s="8">
        <f t="shared" si="1"/>
        <v>600000</v>
      </c>
      <c r="F12" s="17">
        <v>160078.98000000001</v>
      </c>
      <c r="G12" s="9">
        <f t="shared" si="2"/>
        <v>26.679830000000003</v>
      </c>
    </row>
    <row r="13" spans="1:7" x14ac:dyDescent="0.2">
      <c r="A13" s="7" t="s">
        <v>9</v>
      </c>
      <c r="B13" s="4">
        <v>1080000000</v>
      </c>
      <c r="C13" s="17">
        <v>10302000</v>
      </c>
      <c r="D13" s="17">
        <v>10302000</v>
      </c>
      <c r="E13" s="8">
        <f t="shared" si="1"/>
        <v>2575500</v>
      </c>
      <c r="F13" s="17">
        <v>2567209.19</v>
      </c>
      <c r="G13" s="9">
        <f t="shared" si="2"/>
        <v>99.67808930304794</v>
      </c>
    </row>
    <row r="14" spans="1:7" ht="25.5" x14ac:dyDescent="0.2">
      <c r="A14" s="5" t="s">
        <v>32</v>
      </c>
      <c r="B14" s="4">
        <v>1090000000</v>
      </c>
      <c r="C14" s="17">
        <v>0</v>
      </c>
      <c r="D14" s="17">
        <v>0</v>
      </c>
      <c r="E14" s="8">
        <f t="shared" si="1"/>
        <v>0</v>
      </c>
      <c r="F14" s="17">
        <v>-72</v>
      </c>
      <c r="G14" s="9"/>
    </row>
    <row r="15" spans="1:7" ht="25.5" x14ac:dyDescent="0.2">
      <c r="A15" s="7" t="s">
        <v>10</v>
      </c>
      <c r="B15" s="4">
        <v>1110000000</v>
      </c>
      <c r="C15" s="17">
        <v>65674000</v>
      </c>
      <c r="D15" s="17">
        <v>65674000</v>
      </c>
      <c r="E15" s="8">
        <f t="shared" si="1"/>
        <v>16418500</v>
      </c>
      <c r="F15" s="17">
        <v>17063600.640000001</v>
      </c>
      <c r="G15" s="9">
        <f t="shared" si="2"/>
        <v>103.92910826202151</v>
      </c>
    </row>
    <row r="16" spans="1:7" x14ac:dyDescent="0.2">
      <c r="A16" s="7" t="s">
        <v>11</v>
      </c>
      <c r="B16" s="4">
        <v>1120000000</v>
      </c>
      <c r="C16" s="17">
        <v>3800000</v>
      </c>
      <c r="D16" s="17">
        <v>3800000</v>
      </c>
      <c r="E16" s="8">
        <f t="shared" si="1"/>
        <v>950000</v>
      </c>
      <c r="F16" s="17">
        <v>2875762.85</v>
      </c>
      <c r="G16" s="9">
        <f t="shared" si="2"/>
        <v>302.71187894736846</v>
      </c>
    </row>
    <row r="17" spans="1:7" ht="25.5" x14ac:dyDescent="0.2">
      <c r="A17" s="7" t="s">
        <v>12</v>
      </c>
      <c r="B17" s="4">
        <v>1130000000</v>
      </c>
      <c r="C17" s="17">
        <v>560000</v>
      </c>
      <c r="D17" s="17">
        <v>560000</v>
      </c>
      <c r="E17" s="8">
        <f t="shared" si="1"/>
        <v>140000</v>
      </c>
      <c r="F17" s="17">
        <v>5656111.0999999996</v>
      </c>
      <c r="G17" s="9">
        <f t="shared" si="2"/>
        <v>4040.0793571428571</v>
      </c>
    </row>
    <row r="18" spans="1:7" ht="25.5" x14ac:dyDescent="0.2">
      <c r="A18" s="7" t="s">
        <v>13</v>
      </c>
      <c r="B18" s="4">
        <v>1140000000</v>
      </c>
      <c r="C18" s="17">
        <v>10199000</v>
      </c>
      <c r="D18" s="17">
        <v>10199000</v>
      </c>
      <c r="E18" s="8">
        <f t="shared" si="1"/>
        <v>2549750</v>
      </c>
      <c r="F18" s="17">
        <v>2295230.88</v>
      </c>
      <c r="G18" s="9">
        <f t="shared" si="2"/>
        <v>90.017879399941165</v>
      </c>
    </row>
    <row r="19" spans="1:7" x14ac:dyDescent="0.2">
      <c r="A19" s="7" t="s">
        <v>14</v>
      </c>
      <c r="B19" s="4">
        <v>1160000000</v>
      </c>
      <c r="C19" s="17">
        <v>2007000</v>
      </c>
      <c r="D19" s="17">
        <v>2007000</v>
      </c>
      <c r="E19" s="8">
        <f t="shared" si="1"/>
        <v>501750</v>
      </c>
      <c r="F19" s="17">
        <v>371285.35</v>
      </c>
      <c r="G19" s="9">
        <f t="shared" si="2"/>
        <v>73.998076731439951</v>
      </c>
    </row>
    <row r="20" spans="1:7" x14ac:dyDescent="0.2">
      <c r="A20" s="7" t="s">
        <v>15</v>
      </c>
      <c r="B20" s="4">
        <v>1170000000</v>
      </c>
      <c r="C20" s="8">
        <v>0</v>
      </c>
      <c r="D20" s="17">
        <v>1368500</v>
      </c>
      <c r="E20" s="8">
        <f t="shared" si="1"/>
        <v>342125</v>
      </c>
      <c r="F20" s="10">
        <v>0</v>
      </c>
      <c r="G20" s="9">
        <f t="shared" si="2"/>
        <v>0</v>
      </c>
    </row>
    <row r="21" spans="1:7" s="15" customFormat="1" x14ac:dyDescent="0.2">
      <c r="A21" s="11" t="s">
        <v>16</v>
      </c>
      <c r="B21" s="12">
        <v>2000000000</v>
      </c>
      <c r="C21" s="13">
        <f>C22+C27+C28+C29+C30</f>
        <v>1397798280.73</v>
      </c>
      <c r="D21" s="13">
        <f t="shared" ref="D21:F21" si="3">D22+D27+D28+D29+D30</f>
        <v>1415126295.1600001</v>
      </c>
      <c r="E21" s="13">
        <f t="shared" si="1"/>
        <v>353781573.79000002</v>
      </c>
      <c r="F21" s="13">
        <f t="shared" si="3"/>
        <v>275605529.86000001</v>
      </c>
      <c r="G21" s="14">
        <f t="shared" si="2"/>
        <v>77.902737247586487</v>
      </c>
    </row>
    <row r="22" spans="1:7" ht="25.5" x14ac:dyDescent="0.2">
      <c r="A22" s="7" t="s">
        <v>17</v>
      </c>
      <c r="B22" s="4">
        <v>2020000000</v>
      </c>
      <c r="C22" s="8">
        <f>C23+C24+C25+C26</f>
        <v>1397798280.73</v>
      </c>
      <c r="D22" s="8">
        <f t="shared" ref="D22:F22" si="4">D23+D24+D25+D26</f>
        <v>1415046295.1600001</v>
      </c>
      <c r="E22" s="8">
        <f t="shared" si="4"/>
        <v>353761573.79000002</v>
      </c>
      <c r="F22" s="8">
        <f t="shared" si="4"/>
        <v>278631663.81</v>
      </c>
      <c r="G22" s="9">
        <f t="shared" si="2"/>
        <v>78.762557737659023</v>
      </c>
    </row>
    <row r="23" spans="1:7" x14ac:dyDescent="0.2">
      <c r="A23" s="7" t="s">
        <v>18</v>
      </c>
      <c r="B23" s="4">
        <v>2021000000</v>
      </c>
      <c r="C23" s="17">
        <v>114583400</v>
      </c>
      <c r="D23" s="17">
        <v>114583400</v>
      </c>
      <c r="E23" s="8">
        <f t="shared" si="1"/>
        <v>28645850</v>
      </c>
      <c r="F23" s="18">
        <v>28645830</v>
      </c>
      <c r="G23" s="9">
        <f t="shared" si="2"/>
        <v>99.999930181858801</v>
      </c>
    </row>
    <row r="24" spans="1:7" ht="25.5" x14ac:dyDescent="0.2">
      <c r="A24" s="7" t="s">
        <v>19</v>
      </c>
      <c r="B24" s="4">
        <v>2022000000</v>
      </c>
      <c r="C24" s="17">
        <v>247438856.78</v>
      </c>
      <c r="D24" s="17">
        <v>261525107.21000001</v>
      </c>
      <c r="E24" s="8">
        <f t="shared" si="1"/>
        <v>65381276.802499995</v>
      </c>
      <c r="F24" s="18">
        <v>29616914.390000001</v>
      </c>
      <c r="G24" s="9">
        <f t="shared" si="2"/>
        <v>45.298770287807436</v>
      </c>
    </row>
    <row r="25" spans="1:7" x14ac:dyDescent="0.2">
      <c r="A25" s="7" t="s">
        <v>20</v>
      </c>
      <c r="B25" s="4">
        <v>2023000000</v>
      </c>
      <c r="C25" s="17">
        <v>970744700.21000004</v>
      </c>
      <c r="D25" s="17">
        <v>972906464.21000004</v>
      </c>
      <c r="E25" s="8">
        <f t="shared" si="1"/>
        <v>243226616.05250001</v>
      </c>
      <c r="F25" s="18">
        <v>194348142</v>
      </c>
      <c r="G25" s="9">
        <f t="shared" si="2"/>
        <v>79.90414254583483</v>
      </c>
    </row>
    <row r="26" spans="1:7" x14ac:dyDescent="0.2">
      <c r="A26" s="7" t="s">
        <v>21</v>
      </c>
      <c r="B26" s="4">
        <v>2024000000</v>
      </c>
      <c r="C26" s="17">
        <v>65031323.740000002</v>
      </c>
      <c r="D26" s="17">
        <v>66031323.740000002</v>
      </c>
      <c r="E26" s="8">
        <f t="shared" si="1"/>
        <v>16507830.934999999</v>
      </c>
      <c r="F26" s="18">
        <v>26020777.420000002</v>
      </c>
      <c r="G26" s="9">
        <f t="shared" si="2"/>
        <v>157.62687128586106</v>
      </c>
    </row>
    <row r="27" spans="1:7" ht="25.5" x14ac:dyDescent="0.2">
      <c r="A27" s="5" t="s">
        <v>33</v>
      </c>
      <c r="B27" s="4">
        <v>2030000000</v>
      </c>
      <c r="C27" s="17"/>
      <c r="D27" s="17"/>
      <c r="E27" s="8"/>
      <c r="F27" s="18">
        <v>155.83000000000001</v>
      </c>
      <c r="G27" s="9" t="str">
        <f t="shared" si="2"/>
        <v/>
      </c>
    </row>
    <row r="28" spans="1:7" x14ac:dyDescent="0.2">
      <c r="A28" s="7" t="s">
        <v>22</v>
      </c>
      <c r="B28" s="4">
        <v>2070000000</v>
      </c>
      <c r="C28" s="8">
        <v>0</v>
      </c>
      <c r="D28" s="10">
        <v>80000</v>
      </c>
      <c r="E28" s="8">
        <f t="shared" si="1"/>
        <v>20000</v>
      </c>
      <c r="F28" s="10">
        <v>0</v>
      </c>
      <c r="G28" s="9">
        <f t="shared" si="2"/>
        <v>0</v>
      </c>
    </row>
    <row r="29" spans="1:7" ht="102" x14ac:dyDescent="0.2">
      <c r="A29" s="7" t="s">
        <v>23</v>
      </c>
      <c r="B29" s="4">
        <v>2180000000</v>
      </c>
      <c r="C29" s="8">
        <v>0</v>
      </c>
      <c r="D29" s="10">
        <f t="shared" ref="D21:D31" si="5">C29/12*3</f>
        <v>0</v>
      </c>
      <c r="E29" s="8">
        <f t="shared" si="1"/>
        <v>0</v>
      </c>
      <c r="F29" s="18">
        <v>12994432.49</v>
      </c>
      <c r="G29" s="9" t="str">
        <f t="shared" si="2"/>
        <v/>
      </c>
    </row>
    <row r="30" spans="1:7" ht="38.25" x14ac:dyDescent="0.2">
      <c r="A30" s="7" t="s">
        <v>24</v>
      </c>
      <c r="B30" s="4">
        <v>2190000000</v>
      </c>
      <c r="C30" s="8">
        <v>0</v>
      </c>
      <c r="D30" s="10">
        <f t="shared" si="5"/>
        <v>0</v>
      </c>
      <c r="E30" s="8">
        <f t="shared" si="1"/>
        <v>0</v>
      </c>
      <c r="F30" s="18">
        <v>-16020722.27</v>
      </c>
      <c r="G30" s="9" t="str">
        <f t="shared" si="2"/>
        <v/>
      </c>
    </row>
    <row r="31" spans="1:7" x14ac:dyDescent="0.2">
      <c r="A31" s="16" t="s">
        <v>25</v>
      </c>
      <c r="B31" s="12">
        <v>0</v>
      </c>
      <c r="C31" s="13">
        <f>C21+C7</f>
        <v>2141121280.73</v>
      </c>
      <c r="D31" s="13">
        <f>D21+D7</f>
        <v>2159817795.1599998</v>
      </c>
      <c r="E31" s="13">
        <f t="shared" si="1"/>
        <v>539954448.78999996</v>
      </c>
      <c r="F31" s="13">
        <f t="shared" ref="F31" si="6">F21+F7</f>
        <v>444101335.86000001</v>
      </c>
      <c r="G31" s="14">
        <f t="shared" si="2"/>
        <v>82.247926071393607</v>
      </c>
    </row>
  </sheetData>
  <mergeCells count="1">
    <mergeCell ref="A1:G1"/>
  </mergeCells>
  <pageMargins left="0.51" right="0.2" top="0.35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2018-04-05T04:00:11Z</cp:lastPrinted>
  <dcterms:created xsi:type="dcterms:W3CDTF">2017-10-06T08:09:33Z</dcterms:created>
  <dcterms:modified xsi:type="dcterms:W3CDTF">2023-04-11T10:23:56Z</dcterms:modified>
</cp:coreProperties>
</file>