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2021-2022\Исполнение консолидированного бюджета\2022\2 квартал\"/>
    </mc:Choice>
  </mc:AlternateContent>
  <xr:revisionPtr revIDLastSave="0" documentId="13_ncr:1_{3584C64B-42CC-48BC-9FA0-A809B5CDAC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1" i="1"/>
  <c r="H39" i="1"/>
  <c r="D41" i="1"/>
  <c r="E41" i="1"/>
  <c r="F41" i="1"/>
  <c r="C41" i="1"/>
  <c r="G6" i="1" l="1"/>
  <c r="D43" i="1"/>
  <c r="C43" i="1"/>
  <c r="D37" i="1"/>
  <c r="C37" i="1"/>
  <c r="D35" i="1"/>
  <c r="C35" i="1"/>
  <c r="D29" i="1"/>
  <c r="C29" i="1"/>
  <c r="D27" i="1"/>
  <c r="C27" i="1"/>
  <c r="D22" i="1"/>
  <c r="C22" i="1"/>
  <c r="D17" i="1"/>
  <c r="C17" i="1"/>
  <c r="D15" i="1"/>
  <c r="C15" i="1"/>
  <c r="D13" i="1"/>
  <c r="C13" i="1"/>
  <c r="D5" i="1"/>
  <c r="C5" i="1"/>
  <c r="C46" i="1" l="1"/>
  <c r="D46" i="1"/>
  <c r="G18" i="1"/>
  <c r="G19" i="1"/>
  <c r="E15" i="1" l="1"/>
  <c r="H32" i="1" l="1"/>
  <c r="H33" i="1"/>
  <c r="H26" i="1"/>
  <c r="H30" i="1"/>
  <c r="E5" i="1"/>
  <c r="H28" i="1"/>
  <c r="E22" i="1"/>
  <c r="E43" i="1"/>
  <c r="E37" i="1"/>
  <c r="E35" i="1"/>
  <c r="E29" i="1"/>
  <c r="E27" i="1"/>
  <c r="E17" i="1"/>
  <c r="E13" i="1"/>
  <c r="E46" i="1" l="1"/>
  <c r="G28" i="1"/>
  <c r="F27" i="1"/>
  <c r="G27" i="1" l="1"/>
  <c r="H27" i="1"/>
  <c r="G45" i="1"/>
  <c r="H44" i="1"/>
  <c r="G44" i="1"/>
  <c r="H42" i="1"/>
  <c r="H41" i="1" s="1"/>
  <c r="G42" i="1"/>
  <c r="G41" i="1" s="1"/>
  <c r="H40" i="1"/>
  <c r="G40" i="1"/>
  <c r="G39" i="1"/>
  <c r="H38" i="1"/>
  <c r="G38" i="1"/>
  <c r="H36" i="1"/>
  <c r="G36" i="1"/>
  <c r="H34" i="1"/>
  <c r="G34" i="1"/>
  <c r="G33" i="1"/>
  <c r="G32" i="1"/>
  <c r="H31" i="1"/>
  <c r="G31" i="1"/>
  <c r="G30" i="1"/>
  <c r="G26" i="1"/>
  <c r="H25" i="1"/>
  <c r="G25" i="1"/>
  <c r="H24" i="1"/>
  <c r="G24" i="1"/>
  <c r="H23" i="1"/>
  <c r="G23" i="1"/>
  <c r="H21" i="1"/>
  <c r="G21" i="1"/>
  <c r="H20" i="1"/>
  <c r="G20" i="1"/>
  <c r="H18" i="1"/>
  <c r="H16" i="1"/>
  <c r="G16" i="1"/>
  <c r="H14" i="1"/>
  <c r="G14" i="1"/>
  <c r="H12" i="1"/>
  <c r="G12" i="1"/>
  <c r="H8" i="1"/>
  <c r="G8" i="1"/>
  <c r="H7" i="1"/>
  <c r="G7" i="1"/>
  <c r="H6" i="1"/>
  <c r="F43" i="1" l="1"/>
  <c r="H43" i="1" s="1"/>
  <c r="F37" i="1"/>
  <c r="H37" i="1" s="1"/>
  <c r="F35" i="1"/>
  <c r="H35" i="1" s="1"/>
  <c r="F29" i="1"/>
  <c r="H29" i="1" s="1"/>
  <c r="F22" i="1"/>
  <c r="H22" i="1" s="1"/>
  <c r="F17" i="1"/>
  <c r="H17" i="1" s="1"/>
  <c r="F15" i="1"/>
  <c r="H15" i="1" s="1"/>
  <c r="F13" i="1"/>
  <c r="H13" i="1" s="1"/>
  <c r="F5" i="1"/>
  <c r="H5" i="1" l="1"/>
  <c r="F46" i="1"/>
  <c r="G46" i="1" s="1"/>
  <c r="G43" i="1"/>
  <c r="G37" i="1"/>
  <c r="G35" i="1"/>
  <c r="G29" i="1"/>
  <c r="G22" i="1"/>
  <c r="G17" i="1"/>
  <c r="G15" i="1"/>
  <c r="G13" i="1"/>
  <c r="G5" i="1"/>
  <c r="H46" i="1" l="1"/>
</calcChain>
</file>

<file path=xl/sharedStrings.xml><?xml version="1.0" encoding="utf-8"?>
<sst xmlns="http://schemas.openxmlformats.org/spreadsheetml/2006/main" count="94" uniqueCount="94">
  <si>
    <t xml:space="preserve"> Отчет</t>
  </si>
  <si>
    <t>Ед.Изм.: тыс.руб.</t>
  </si>
  <si>
    <t>Функциональная структура</t>
  </si>
  <si>
    <t>Раздел,     подраздел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</si>
  <si>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</si>
  <si>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</si>
  <si>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</si>
  <si>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</si>
  <si>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</si>
  <si>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</si>
  <si>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</si>
  <si>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</si>
  <si>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</si>
  <si>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</si>
  <si>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</si>
  <si>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</si>
  <si>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</si>
  <si>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</si>
  <si>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</si>
  <si>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</si>
  <si>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</si>
  <si>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</si>
  <si>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</si>
  <si>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</si>
  <si>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</si>
  <si>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</si>
  <si>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</si>
  <si>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</si>
  <si>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</si>
  <si>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</si>
  <si>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</si>
  <si>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</si>
  <si>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</si>
  <si>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</si>
  <si>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</si>
  <si>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</si>
  <si>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</si>
  <si>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</si>
  <si>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</si>
  <si>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</si>
  <si>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</si>
  <si>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</si>
  <si>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</si>
  <si>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</si>
  <si>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</si>
  <si>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</si>
  <si>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</si>
  <si>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</si>
  <si>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</si>
  <si>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</si>
  <si>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</si>
  <si>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</si>
  <si>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</si>
  <si>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</si>
  <si>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</si>
  <si>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</si>
  <si>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</si>
  <si>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</si>
  <si>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</si>
  <si>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</si>
  <si>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</si>
  <si>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</si>
  <si>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</si>
  <si>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</si>
  <si>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</si>
  <si>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</si>
  <si>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</si>
  <si>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</si>
  <si>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</si>
  <si>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</si>
  <si>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</si>
  <si>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</si>
  <si>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</si>
  <si>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</si>
  <si>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РАСХОДЫ 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</si>
  <si>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</si>
  <si>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</si>
  <si>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</si>
  <si>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0310</t>
  </si>
  <si>
    <t>ОХРАНА ОКРУЖАЮЩЕЙ СРЕДЫ</t>
  </si>
  <si>
    <t>Другие вопросы в области окружающей среды</t>
  </si>
  <si>
    <t>0600</t>
  </si>
  <si>
    <t>0605</t>
  </si>
  <si>
    <t>Судебная ситстема</t>
  </si>
  <si>
    <t>0105</t>
  </si>
  <si>
    <t>Уточненный план  на  2021 год</t>
  </si>
  <si>
    <t>Уточненный план  на  2022 год</t>
  </si>
  <si>
    <t>% испол-я уточненного плана за 2022 год</t>
  </si>
  <si>
    <t>Темп прироста к пршлому году</t>
  </si>
  <si>
    <t>0107</t>
  </si>
  <si>
    <t>Обеспечение проведения выборов и референдумов</t>
  </si>
  <si>
    <t xml:space="preserve"> об исполнении консолидированного бюджета муниципального района Мелеузовский район Республики Башкортостан по расходам в разрезе разделов и подразделов за 2 квартал 2022 года в сравнении с  аналогичным периодом 2021 года</t>
  </si>
  <si>
    <t>Исполнено за 2 квартал 2021 года</t>
  </si>
  <si>
    <t>Исполнено за 2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</si>
</sst>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color theme="1"/>
      <name val="Times New Roman"/>
      <family val="2"/>
      <charset val="204"/>
    </font>
    <font>
      <b/>
      <sz val="10"/>
      <color rgb="FF0070C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 wrapText="1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center" vertical="top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" fontId="6" fillId="0" borderId="1" xfId="0" applyNumberFormat="1" applyFont="1" applyFill="1" applyBorder="1" applyAlignment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/>
    <xf numFmtId="4" fontId="7" fillId="0" borderId="1" xfId="0" applyNumberFormat="1" applyFont="1" applyFill="1" applyBorder="1" applyAlignment="1"/>
    <xf numFmtId="4" fontId="2" fillId="0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shrinkToFit="1"/>
    </xf>
    <xf numFmtId="49" fontId="4" fillId="2" borderId="1" xfId="0" applyNumberFormat="1" applyFont="1" applyFill="1" applyBorder="1" applyAlignment="1">
      <alignment horizontal="center" shrinkToFit="1"/>
    </xf>
    <xf numFmtId="4" fontId="0" fillId="0" borderId="1" xfId="0" applyNumberFormat="1" applyBorder="1"/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tabSelected="1" topLeftCell="A25" zoomScale="130" zoomScaleNormal="130" workbookViewId="0">
      <selection activeCell="F7" sqref="F7"/>
    </sheetView>
  </sheetViews>
  <sheetFormatPr defaultRowHeight="12.75" x14ac:dyDescent="0.2"/>
  <cols>
    <col min="1" max="1" width="53.6640625" style="4" customWidth="1"/>
    <col min="2" max="4" width="14.33203125" style="4" customWidth="1"/>
    <col min="5" max="5" width="14.33203125" style="10" bestFit="1" customWidth="1"/>
    <col min="6" max="6" width="16" style="10" customWidth="1"/>
    <col min="7" max="7" width="13.5" style="5" bestFit="1" customWidth="1"/>
    <col min="8" max="8" width="13" style="3" customWidth="1"/>
    <col min="9" max="9" width="12.1640625" style="3" bestFit="1" customWidth="1"/>
    <col min="10" max="16384" width="9.33203125" style="3"/>
  </cols>
  <sheetData>
    <row r="1" spans="1:8" x14ac:dyDescent="0.2">
      <c r="A1" s="23" t="s">
        <v>0</v>
      </c>
      <c r="B1" s="23"/>
      <c r="C1" s="23"/>
      <c r="D1" s="23"/>
      <c r="E1" s="23"/>
      <c r="F1" s="23"/>
      <c r="G1" s="23"/>
    </row>
    <row r="2" spans="1:8" ht="37.5" customHeight="1" x14ac:dyDescent="0.2">
      <c r="A2" s="23" t="s">
        <v>91</v>
      </c>
      <c r="B2" s="23"/>
      <c r="C2" s="23"/>
      <c r="D2" s="23"/>
      <c r="E2" s="23"/>
      <c r="F2" s="23"/>
      <c r="G2" s="23"/>
    </row>
    <row r="3" spans="1:8" x14ac:dyDescent="0.2">
      <c r="A3" s="4" t="s">
        <v>1</v>
      </c>
    </row>
    <row r="4" spans="1:8" ht="51" x14ac:dyDescent="0.2">
      <c r="A4" s="6" t="s">
        <v>2</v>
      </c>
      <c r="B4" s="7" t="s">
        <v>3</v>
      </c>
      <c r="C4" s="2" t="s">
        <v>85</v>
      </c>
      <c r="D4" s="2" t="s">
        <v>92</v>
      </c>
      <c r="E4" s="11" t="s">
        <v>86</v>
      </c>
      <c r="F4" s="11" t="s">
        <v>93</v>
      </c>
      <c r="G4" s="12" t="s">
        <v>87</v>
      </c>
      <c r="H4" s="13" t="s">
        <v>88</v>
      </c>
    </row>
    <row r="5" spans="1:8" ht="15" x14ac:dyDescent="0.25">
      <c r="A5" s="8" t="s">
        <v>4</v>
      </c>
      <c r="B5" s="20" t="s">
        <v>5</v>
      </c>
      <c r="C5" s="14">
        <f>SUM(C6:C12)</f>
        <v>210119.52</v>
      </c>
      <c r="D5" s="14">
        <f>SUM(D6:D12)</f>
        <v>81259.840000000011</v>
      </c>
      <c r="E5" s="14">
        <f>SUM(E6:E12)</f>
        <v>210720.9889</v>
      </c>
      <c r="F5" s="14">
        <f>SUM(F6:F12)</f>
        <v>87085.275569999998</v>
      </c>
      <c r="G5" s="15">
        <f>F5/E5*100</f>
        <v>41.327290662691077</v>
      </c>
      <c r="H5" s="16">
        <f>F5/D5*100</f>
        <v>107.16889864661312</v>
      </c>
    </row>
    <row r="6" spans="1:8" ht="45" x14ac:dyDescent="0.25">
      <c r="A6" s="7" t="s">
        <v>76</v>
      </c>
      <c r="B6" s="20" t="s">
        <v>75</v>
      </c>
      <c r="C6" s="22">
        <v>17050.810000000001</v>
      </c>
      <c r="D6" s="22">
        <v>8031.7</v>
      </c>
      <c r="E6" s="17">
        <v>17184</v>
      </c>
      <c r="F6" s="17">
        <v>8442.2561800000003</v>
      </c>
      <c r="G6" s="15">
        <f>F6/E6*100</f>
        <v>49.128585777467414</v>
      </c>
      <c r="H6" s="16">
        <f>F6/D6*100</f>
        <v>105.11169715004296</v>
      </c>
    </row>
    <row r="7" spans="1:8" ht="60" x14ac:dyDescent="0.25">
      <c r="A7" s="7" t="s">
        <v>6</v>
      </c>
      <c r="B7" s="20" t="s">
        <v>7</v>
      </c>
      <c r="C7" s="22">
        <v>4548</v>
      </c>
      <c r="D7" s="22">
        <v>2009.76</v>
      </c>
      <c r="E7" s="17">
        <v>4627</v>
      </c>
      <c r="F7" s="17">
        <v>1810.1575600000001</v>
      </c>
      <c r="G7" s="15">
        <f>F7/E7*100</f>
        <v>39.121624378647077</v>
      </c>
      <c r="H7" s="16">
        <f>F7/D7*100</f>
        <v>90.068344478942763</v>
      </c>
    </row>
    <row r="8" spans="1:8" ht="60" x14ac:dyDescent="0.25">
      <c r="A8" s="7" t="s">
        <v>8</v>
      </c>
      <c r="B8" s="20" t="s">
        <v>9</v>
      </c>
      <c r="C8" s="22">
        <v>150468.70000000001</v>
      </c>
      <c r="D8" s="22">
        <v>59995.83</v>
      </c>
      <c r="E8" s="17">
        <v>154525.81516999999</v>
      </c>
      <c r="F8" s="17">
        <v>64615.7048</v>
      </c>
      <c r="G8" s="15">
        <f>F8/E8*100</f>
        <v>41.815475769478191</v>
      </c>
      <c r="H8" s="16">
        <f>F8/D8*100</f>
        <v>107.7003265060255</v>
      </c>
    </row>
    <row r="9" spans="1:8" ht="15" x14ac:dyDescent="0.25">
      <c r="A9" s="7" t="s">
        <v>83</v>
      </c>
      <c r="B9" s="20" t="s">
        <v>84</v>
      </c>
      <c r="C9" s="22">
        <v>44.8</v>
      </c>
      <c r="D9" s="22"/>
      <c r="E9" s="17">
        <v>377.7</v>
      </c>
      <c r="F9" s="17">
        <v>99</v>
      </c>
      <c r="G9" s="15">
        <f t="shared" ref="G9:G11" si="0">F9/E9*100</f>
        <v>26.211278792692617</v>
      </c>
      <c r="H9" s="16">
        <v>0</v>
      </c>
    </row>
    <row r="10" spans="1:8" ht="30" x14ac:dyDescent="0.25">
      <c r="A10" s="7" t="s">
        <v>90</v>
      </c>
      <c r="B10" s="20" t="s">
        <v>89</v>
      </c>
      <c r="C10" s="22">
        <v>921.06</v>
      </c>
      <c r="D10" s="22"/>
      <c r="E10" s="17">
        <v>884</v>
      </c>
      <c r="F10" s="17"/>
      <c r="G10" s="15"/>
      <c r="H10" s="16"/>
    </row>
    <row r="11" spans="1:8" ht="15" x14ac:dyDescent="0.25">
      <c r="A11" s="7" t="s">
        <v>10</v>
      </c>
      <c r="B11" s="20" t="s">
        <v>11</v>
      </c>
      <c r="C11" s="22">
        <v>800</v>
      </c>
      <c r="D11" s="22"/>
      <c r="E11" s="17">
        <v>1000</v>
      </c>
      <c r="F11" s="17"/>
      <c r="G11" s="15">
        <f t="shared" si="0"/>
        <v>0</v>
      </c>
      <c r="H11" s="16">
        <v>0</v>
      </c>
    </row>
    <row r="12" spans="1:8" ht="15" x14ac:dyDescent="0.25">
      <c r="A12" s="7" t="s">
        <v>12</v>
      </c>
      <c r="B12" s="20" t="s">
        <v>13</v>
      </c>
      <c r="C12" s="22">
        <v>36286.15</v>
      </c>
      <c r="D12" s="22">
        <v>11222.55</v>
      </c>
      <c r="E12" s="17">
        <v>32122.473730000002</v>
      </c>
      <c r="F12" s="17">
        <v>12118.15703</v>
      </c>
      <c r="G12" s="15">
        <f t="shared" ref="G12:G17" si="1">F12/E12*100</f>
        <v>37.724856223269455</v>
      </c>
      <c r="H12" s="16">
        <f t="shared" ref="H12:H18" si="2">F12/D12*100</f>
        <v>107.98042361138957</v>
      </c>
    </row>
    <row r="13" spans="1:8" ht="15" x14ac:dyDescent="0.25">
      <c r="A13" s="8" t="s">
        <v>14</v>
      </c>
      <c r="B13" s="20" t="s">
        <v>15</v>
      </c>
      <c r="C13" s="14">
        <f>C14</f>
        <v>2265.1</v>
      </c>
      <c r="D13" s="14">
        <f>D14</f>
        <v>827.26</v>
      </c>
      <c r="E13" s="14">
        <f>E14</f>
        <v>2324.6999999999998</v>
      </c>
      <c r="F13" s="14">
        <f>F14</f>
        <v>997.90097000000003</v>
      </c>
      <c r="G13" s="15">
        <f t="shared" si="1"/>
        <v>42.92601066804319</v>
      </c>
      <c r="H13" s="16">
        <f t="shared" si="2"/>
        <v>120.627247781834</v>
      </c>
    </row>
    <row r="14" spans="1:8" ht="15" x14ac:dyDescent="0.25">
      <c r="A14" s="7" t="s">
        <v>16</v>
      </c>
      <c r="B14" s="20" t="s">
        <v>17</v>
      </c>
      <c r="C14" s="22">
        <v>2265.1</v>
      </c>
      <c r="D14" s="22">
        <v>827.26</v>
      </c>
      <c r="E14" s="17">
        <v>2324.6999999999998</v>
      </c>
      <c r="F14" s="17">
        <v>997.90097000000003</v>
      </c>
      <c r="G14" s="15">
        <f t="shared" si="1"/>
        <v>42.92601066804319</v>
      </c>
      <c r="H14" s="16">
        <f t="shared" si="2"/>
        <v>120.627247781834</v>
      </c>
    </row>
    <row r="15" spans="1:8" ht="42.75" x14ac:dyDescent="0.25">
      <c r="A15" s="8" t="s">
        <v>18</v>
      </c>
      <c r="B15" s="20" t="s">
        <v>19</v>
      </c>
      <c r="C15" s="14">
        <f>SUM(C16:C16)</f>
        <v>22538.65</v>
      </c>
      <c r="D15" s="14">
        <f>SUM(D16:D16)</f>
        <v>8707.77</v>
      </c>
      <c r="E15" s="14">
        <f>SUM(E16:E16)</f>
        <v>27968.037130000001</v>
      </c>
      <c r="F15" s="14">
        <f>SUM(F16:F16)</f>
        <v>13117.01014</v>
      </c>
      <c r="G15" s="15">
        <f t="shared" si="1"/>
        <v>46.900002595927617</v>
      </c>
      <c r="H15" s="16">
        <f t="shared" si="2"/>
        <v>150.63569823272778</v>
      </c>
    </row>
    <row r="16" spans="1:8" ht="15" x14ac:dyDescent="0.25">
      <c r="A16" s="7" t="s">
        <v>77</v>
      </c>
      <c r="B16" s="20" t="s">
        <v>78</v>
      </c>
      <c r="C16" s="22">
        <v>22538.65</v>
      </c>
      <c r="D16" s="22">
        <v>8707.77</v>
      </c>
      <c r="E16" s="17">
        <v>27968.037130000001</v>
      </c>
      <c r="F16" s="17">
        <v>13117.01014</v>
      </c>
      <c r="G16" s="15">
        <f t="shared" si="1"/>
        <v>46.900002595927617</v>
      </c>
      <c r="H16" s="16">
        <f t="shared" si="2"/>
        <v>150.63569823272778</v>
      </c>
    </row>
    <row r="17" spans="1:8" ht="15" x14ac:dyDescent="0.25">
      <c r="A17" s="8" t="s">
        <v>20</v>
      </c>
      <c r="B17" s="20" t="s">
        <v>21</v>
      </c>
      <c r="C17" s="14">
        <f>SUM(C18:C21)</f>
        <v>269564.17</v>
      </c>
      <c r="D17" s="14">
        <f>SUM(D18:D21)</f>
        <v>56870.079999999994</v>
      </c>
      <c r="E17" s="14">
        <f>SUM(E18:E21)</f>
        <v>247480.53432999997</v>
      </c>
      <c r="F17" s="14">
        <f>SUM(F18:F21)</f>
        <v>69409.136669999993</v>
      </c>
      <c r="G17" s="15">
        <f t="shared" si="1"/>
        <v>28.046301442620621</v>
      </c>
      <c r="H17" s="16">
        <f t="shared" si="2"/>
        <v>122.04860037123211</v>
      </c>
    </row>
    <row r="18" spans="1:8" ht="15" x14ac:dyDescent="0.25">
      <c r="A18" s="7" t="s">
        <v>22</v>
      </c>
      <c r="B18" s="20" t="s">
        <v>23</v>
      </c>
      <c r="C18" s="22">
        <v>8699.2999999999993</v>
      </c>
      <c r="D18" s="22">
        <v>2677.65</v>
      </c>
      <c r="E18" s="17">
        <v>8755.2999999999993</v>
      </c>
      <c r="F18" s="17">
        <v>3820.3159999999998</v>
      </c>
      <c r="G18" s="15">
        <f t="shared" ref="G18:G32" si="3">F18/E18*100</f>
        <v>43.634324352106724</v>
      </c>
      <c r="H18" s="16">
        <f t="shared" si="2"/>
        <v>142.67421059511139</v>
      </c>
    </row>
    <row r="19" spans="1:8" ht="15" x14ac:dyDescent="0.25">
      <c r="A19" s="7" t="s">
        <v>24</v>
      </c>
      <c r="B19" s="20" t="s">
        <v>25</v>
      </c>
      <c r="C19" s="22">
        <v>5700</v>
      </c>
      <c r="D19" s="22">
        <v>90.55</v>
      </c>
      <c r="E19" s="17">
        <v>22350</v>
      </c>
      <c r="F19" s="17">
        <v>9022.95946</v>
      </c>
      <c r="G19" s="15">
        <f t="shared" si="3"/>
        <v>40.371183266219241</v>
      </c>
      <c r="H19" s="16"/>
    </row>
    <row r="20" spans="1:8" ht="15" x14ac:dyDescent="0.25">
      <c r="A20" s="7" t="s">
        <v>26</v>
      </c>
      <c r="B20" s="20" t="s">
        <v>27</v>
      </c>
      <c r="C20" s="22">
        <v>230710.39999999999</v>
      </c>
      <c r="D20" s="22">
        <v>50909.39</v>
      </c>
      <c r="E20" s="17">
        <v>199361.50399999999</v>
      </c>
      <c r="F20" s="17">
        <v>51688.29494</v>
      </c>
      <c r="G20" s="15">
        <f t="shared" si="3"/>
        <v>25.926918639217327</v>
      </c>
      <c r="H20" s="16">
        <f t="shared" ref="H20:H32" si="4">F20/D20*100</f>
        <v>101.52998285777927</v>
      </c>
    </row>
    <row r="21" spans="1:8" ht="30" x14ac:dyDescent="0.25">
      <c r="A21" s="7" t="s">
        <v>28</v>
      </c>
      <c r="B21" s="20" t="s">
        <v>29</v>
      </c>
      <c r="C21" s="22">
        <v>24454.47</v>
      </c>
      <c r="D21" s="22">
        <v>3192.49</v>
      </c>
      <c r="E21" s="17">
        <v>17013.730329999999</v>
      </c>
      <c r="F21" s="17">
        <v>4877.5662700000003</v>
      </c>
      <c r="G21" s="15">
        <f t="shared" si="3"/>
        <v>28.66841177915861</v>
      </c>
      <c r="H21" s="16">
        <f t="shared" si="4"/>
        <v>152.78250738451806</v>
      </c>
    </row>
    <row r="22" spans="1:8" ht="28.5" x14ac:dyDescent="0.25">
      <c r="A22" s="8" t="s">
        <v>30</v>
      </c>
      <c r="B22" s="20" t="s">
        <v>31</v>
      </c>
      <c r="C22" s="14">
        <f>SUM(C23:C26)</f>
        <v>328376.67</v>
      </c>
      <c r="D22" s="14">
        <f>SUM(D23:D26)</f>
        <v>57587.199999999997</v>
      </c>
      <c r="E22" s="14">
        <f>SUM(E23:E26)</f>
        <v>242064.12848999997</v>
      </c>
      <c r="F22" s="14">
        <f>SUM(F23:F26)</f>
        <v>65463.989249999999</v>
      </c>
      <c r="G22" s="15">
        <f t="shared" si="3"/>
        <v>27.04406871780856</v>
      </c>
      <c r="H22" s="16">
        <f t="shared" si="4"/>
        <v>113.6780208970049</v>
      </c>
    </row>
    <row r="23" spans="1:8" ht="15" x14ac:dyDescent="0.25">
      <c r="A23" s="7" t="s">
        <v>32</v>
      </c>
      <c r="B23" s="20" t="s">
        <v>33</v>
      </c>
      <c r="C23" s="22">
        <v>7068.21</v>
      </c>
      <c r="D23" s="22">
        <v>1089.99</v>
      </c>
      <c r="E23" s="17">
        <v>11567.67355</v>
      </c>
      <c r="F23" s="17">
        <v>2818.9737100000002</v>
      </c>
      <c r="G23" s="15">
        <f t="shared" si="3"/>
        <v>24.369409266394801</v>
      </c>
      <c r="H23" s="16">
        <f t="shared" si="4"/>
        <v>258.62381397994477</v>
      </c>
    </row>
    <row r="24" spans="1:8" ht="15" x14ac:dyDescent="0.25">
      <c r="A24" s="7" t="s">
        <v>34</v>
      </c>
      <c r="B24" s="20" t="s">
        <v>35</v>
      </c>
      <c r="C24" s="22">
        <v>53818.53</v>
      </c>
      <c r="D24" s="22">
        <v>14194.39</v>
      </c>
      <c r="E24" s="17">
        <v>23513.558400000002</v>
      </c>
      <c r="F24" s="17">
        <v>4968.50335</v>
      </c>
      <c r="G24" s="15">
        <f t="shared" si="3"/>
        <v>21.130376208817463</v>
      </c>
      <c r="H24" s="16">
        <f t="shared" si="4"/>
        <v>35.003288975433257</v>
      </c>
    </row>
    <row r="25" spans="1:8" ht="15" x14ac:dyDescent="0.25">
      <c r="A25" s="7" t="s">
        <v>36</v>
      </c>
      <c r="B25" s="20" t="s">
        <v>37</v>
      </c>
      <c r="C25" s="22">
        <v>263828.38</v>
      </c>
      <c r="D25" s="22">
        <v>39956.97</v>
      </c>
      <c r="E25" s="17">
        <v>182621.97107999999</v>
      </c>
      <c r="F25" s="17">
        <v>46261.512190000001</v>
      </c>
      <c r="G25" s="15">
        <f t="shared" si="3"/>
        <v>25.331843652993168</v>
      </c>
      <c r="H25" s="16">
        <f t="shared" si="4"/>
        <v>115.77832901243512</v>
      </c>
    </row>
    <row r="26" spans="1:8" ht="30" x14ac:dyDescent="0.25">
      <c r="A26" s="7" t="s">
        <v>38</v>
      </c>
      <c r="B26" s="20" t="s">
        <v>39</v>
      </c>
      <c r="C26" s="22">
        <v>3661.55</v>
      </c>
      <c r="D26" s="22">
        <v>2345.85</v>
      </c>
      <c r="E26" s="17">
        <v>24360.925459999999</v>
      </c>
      <c r="F26" s="17">
        <v>11415</v>
      </c>
      <c r="G26" s="15">
        <f t="shared" si="3"/>
        <v>46.857825737134377</v>
      </c>
      <c r="H26" s="16">
        <f t="shared" si="4"/>
        <v>486.60400281347916</v>
      </c>
    </row>
    <row r="27" spans="1:8" s="9" customFormat="1" ht="14.25" x14ac:dyDescent="0.2">
      <c r="A27" s="8" t="s">
        <v>79</v>
      </c>
      <c r="B27" s="21" t="s">
        <v>81</v>
      </c>
      <c r="C27" s="18">
        <f>C28</f>
        <v>13654.28</v>
      </c>
      <c r="D27" s="18">
        <f>D28</f>
        <v>3362.15</v>
      </c>
      <c r="E27" s="18">
        <f>E28</f>
        <v>9236.1049999999996</v>
      </c>
      <c r="F27" s="18">
        <f>F28</f>
        <v>1482.01541</v>
      </c>
      <c r="G27" s="15">
        <f t="shared" si="3"/>
        <v>16.045891747657699</v>
      </c>
      <c r="H27" s="16">
        <f t="shared" si="4"/>
        <v>44.079395922252132</v>
      </c>
    </row>
    <row r="28" spans="1:8" ht="15" x14ac:dyDescent="0.25">
      <c r="A28" s="7" t="s">
        <v>80</v>
      </c>
      <c r="B28" s="20" t="s">
        <v>82</v>
      </c>
      <c r="C28" s="22">
        <v>13654.28</v>
      </c>
      <c r="D28" s="22">
        <v>3362.15</v>
      </c>
      <c r="E28" s="17">
        <v>9236.1049999999996</v>
      </c>
      <c r="F28" s="17">
        <v>1482.01541</v>
      </c>
      <c r="G28" s="15">
        <f t="shared" si="3"/>
        <v>16.045891747657699</v>
      </c>
      <c r="H28" s="16">
        <f t="shared" si="4"/>
        <v>44.079395922252132</v>
      </c>
    </row>
    <row r="29" spans="1:8" ht="15" x14ac:dyDescent="0.25">
      <c r="A29" s="8" t="s">
        <v>40</v>
      </c>
      <c r="B29" s="20" t="s">
        <v>41</v>
      </c>
      <c r="C29" s="14">
        <f>SUM(C30:C34)</f>
        <v>1266664.9200000002</v>
      </c>
      <c r="D29" s="14">
        <f>SUM(D30:D34)</f>
        <v>651066.28999999992</v>
      </c>
      <c r="E29" s="14">
        <f>SUM(E30:E34)</f>
        <v>1353185.9524000001</v>
      </c>
      <c r="F29" s="14">
        <f>SUM(F30:F34)</f>
        <v>716638.33340000012</v>
      </c>
      <c r="G29" s="15">
        <f t="shared" si="3"/>
        <v>52.959338820283783</v>
      </c>
      <c r="H29" s="16">
        <f t="shared" si="4"/>
        <v>110.07148494817636</v>
      </c>
    </row>
    <row r="30" spans="1:8" ht="15" x14ac:dyDescent="0.25">
      <c r="A30" s="7" t="s">
        <v>42</v>
      </c>
      <c r="B30" s="20" t="s">
        <v>43</v>
      </c>
      <c r="C30" s="22">
        <v>410103.98</v>
      </c>
      <c r="D30" s="22">
        <v>207608.56</v>
      </c>
      <c r="E30" s="17">
        <v>429676.97579</v>
      </c>
      <c r="F30" s="17">
        <v>220309.82349000001</v>
      </c>
      <c r="G30" s="15">
        <f t="shared" si="3"/>
        <v>51.273360199238148</v>
      </c>
      <c r="H30" s="16">
        <f t="shared" si="4"/>
        <v>106.11789007640149</v>
      </c>
    </row>
    <row r="31" spans="1:8" ht="15" x14ac:dyDescent="0.25">
      <c r="A31" s="7" t="s">
        <v>44</v>
      </c>
      <c r="B31" s="20" t="s">
        <v>45</v>
      </c>
      <c r="C31" s="22">
        <v>674712.04</v>
      </c>
      <c r="D31" s="22">
        <v>349068.12</v>
      </c>
      <c r="E31" s="17">
        <v>704486.65364000003</v>
      </c>
      <c r="F31" s="17">
        <v>393632.57945000002</v>
      </c>
      <c r="G31" s="15">
        <f t="shared" si="3"/>
        <v>55.875093930615513</v>
      </c>
      <c r="H31" s="16">
        <f t="shared" si="4"/>
        <v>112.76669420570404</v>
      </c>
    </row>
    <row r="32" spans="1:8" ht="15.75" x14ac:dyDescent="0.25">
      <c r="A32" s="1" t="s">
        <v>46</v>
      </c>
      <c r="B32" s="20" t="s">
        <v>47</v>
      </c>
      <c r="C32" s="22">
        <v>106616.8</v>
      </c>
      <c r="D32" s="22">
        <v>61133.2</v>
      </c>
      <c r="E32" s="17">
        <v>142722.22297</v>
      </c>
      <c r="F32" s="17">
        <v>70697.538929999995</v>
      </c>
      <c r="G32" s="15">
        <f t="shared" si="3"/>
        <v>49.535060104031956</v>
      </c>
      <c r="H32" s="16">
        <f t="shared" si="4"/>
        <v>115.64508144510674</v>
      </c>
    </row>
    <row r="33" spans="1:8" ht="15" x14ac:dyDescent="0.25">
      <c r="A33" s="7" t="s">
        <v>48</v>
      </c>
      <c r="B33" s="20" t="s">
        <v>49</v>
      </c>
      <c r="C33" s="22">
        <v>34849.1</v>
      </c>
      <c r="D33" s="22">
        <v>16954.849999999999</v>
      </c>
      <c r="E33" s="17">
        <v>35021.1</v>
      </c>
      <c r="F33" s="17">
        <v>16059.8076</v>
      </c>
      <c r="G33" s="15">
        <f>F33/E33*100</f>
        <v>45.85751903852249</v>
      </c>
      <c r="H33" s="16">
        <f t="shared" ref="H33:H40" si="5">F33/D33*100</f>
        <v>94.721024367658828</v>
      </c>
    </row>
    <row r="34" spans="1:8" ht="15" x14ac:dyDescent="0.25">
      <c r="A34" s="7" t="s">
        <v>50</v>
      </c>
      <c r="B34" s="20" t="s">
        <v>51</v>
      </c>
      <c r="C34" s="22">
        <v>40383</v>
      </c>
      <c r="D34" s="22">
        <v>16301.56</v>
      </c>
      <c r="E34" s="17">
        <v>41279</v>
      </c>
      <c r="F34" s="17">
        <v>15938.583930000001</v>
      </c>
      <c r="G34" s="15">
        <f>F34/E34*100</f>
        <v>38.611846047627125</v>
      </c>
      <c r="H34" s="16">
        <f t="shared" si="5"/>
        <v>97.77336604594899</v>
      </c>
    </row>
    <row r="35" spans="1:8" ht="15" x14ac:dyDescent="0.25">
      <c r="A35" s="8" t="s">
        <v>52</v>
      </c>
      <c r="B35" s="20" t="s">
        <v>53</v>
      </c>
      <c r="C35" s="14">
        <f>SUM(C36:C36)</f>
        <v>129407.05</v>
      </c>
      <c r="D35" s="14">
        <f>SUM(D36:D36)</f>
        <v>77385.2</v>
      </c>
      <c r="E35" s="14">
        <f>SUM(E36:E36)</f>
        <v>140401.76136</v>
      </c>
      <c r="F35" s="14">
        <f>SUM(F36:F36)</f>
        <v>69748.310389999999</v>
      </c>
      <c r="G35" s="15">
        <f>F35/E35*100</f>
        <v>49.677660532449032</v>
      </c>
      <c r="H35" s="16">
        <f t="shared" si="5"/>
        <v>90.131330525733603</v>
      </c>
    </row>
    <row r="36" spans="1:8" ht="15" x14ac:dyDescent="0.25">
      <c r="A36" s="7" t="s">
        <v>54</v>
      </c>
      <c r="B36" s="20" t="s">
        <v>55</v>
      </c>
      <c r="C36" s="22">
        <v>129407.05</v>
      </c>
      <c r="D36" s="22">
        <v>77385.2</v>
      </c>
      <c r="E36" s="17">
        <v>140401.76136</v>
      </c>
      <c r="F36" s="17">
        <v>69748.310389999999</v>
      </c>
      <c r="G36" s="15">
        <f>F36/E36*100</f>
        <v>49.677660532449032</v>
      </c>
      <c r="H36" s="16">
        <f t="shared" si="5"/>
        <v>90.131330525733603</v>
      </c>
    </row>
    <row r="37" spans="1:8" ht="15" x14ac:dyDescent="0.25">
      <c r="A37" s="8" t="s">
        <v>56</v>
      </c>
      <c r="B37" s="20" t="s">
        <v>57</v>
      </c>
      <c r="C37" s="14">
        <f>SUM(C38:C40)</f>
        <v>123739.34</v>
      </c>
      <c r="D37" s="14">
        <f>SUM(D38:D40)</f>
        <v>46384.76</v>
      </c>
      <c r="E37" s="14">
        <f>SUM(E38:E40)</f>
        <v>135807.50697000002</v>
      </c>
      <c r="F37" s="14">
        <f>SUM(F38:F40)</f>
        <v>68893.156060000008</v>
      </c>
      <c r="G37" s="15">
        <f t="shared" ref="G37:G42" si="6">F37/E37*100</f>
        <v>50.728533051724867</v>
      </c>
      <c r="H37" s="16">
        <f t="shared" si="5"/>
        <v>148.52541235526496</v>
      </c>
    </row>
    <row r="38" spans="1:8" ht="15" x14ac:dyDescent="0.25">
      <c r="A38" s="7" t="s">
        <v>58</v>
      </c>
      <c r="B38" s="20" t="s">
        <v>59</v>
      </c>
      <c r="C38" s="22">
        <v>1145</v>
      </c>
      <c r="D38" s="22">
        <v>226.27</v>
      </c>
      <c r="E38" s="17">
        <v>2748.7556800000002</v>
      </c>
      <c r="F38" s="17">
        <v>1257.6123500000001</v>
      </c>
      <c r="G38" s="15">
        <f t="shared" si="6"/>
        <v>45.75206007396045</v>
      </c>
      <c r="H38" s="16">
        <f t="shared" si="5"/>
        <v>555.80163079506781</v>
      </c>
    </row>
    <row r="39" spans="1:8" ht="15" x14ac:dyDescent="0.25">
      <c r="A39" s="7" t="s">
        <v>60</v>
      </c>
      <c r="B39" s="20" t="s">
        <v>61</v>
      </c>
      <c r="C39" s="22">
        <v>3585.15</v>
      </c>
      <c r="D39" s="22">
        <v>2250.3000000000002</v>
      </c>
      <c r="E39" s="17">
        <v>7880.5590000000002</v>
      </c>
      <c r="F39" s="17">
        <v>7185.9139999999998</v>
      </c>
      <c r="G39" s="15">
        <f t="shared" si="6"/>
        <v>91.18533342622014</v>
      </c>
      <c r="H39" s="16">
        <f t="shared" si="5"/>
        <v>319.33137803848371</v>
      </c>
    </row>
    <row r="40" spans="1:8" ht="15" x14ac:dyDescent="0.25">
      <c r="A40" s="7" t="s">
        <v>62</v>
      </c>
      <c r="B40" s="20" t="s">
        <v>63</v>
      </c>
      <c r="C40" s="22">
        <v>119009.19</v>
      </c>
      <c r="D40" s="22">
        <v>43908.19</v>
      </c>
      <c r="E40" s="17">
        <v>125178.19229000001</v>
      </c>
      <c r="F40" s="17">
        <v>60449.629710000001</v>
      </c>
      <c r="G40" s="15">
        <f t="shared" si="6"/>
        <v>48.290863291871553</v>
      </c>
      <c r="H40" s="16">
        <f t="shared" si="5"/>
        <v>137.67278885784177</v>
      </c>
    </row>
    <row r="41" spans="1:8" ht="15" x14ac:dyDescent="0.25">
      <c r="A41" s="8" t="s">
        <v>64</v>
      </c>
      <c r="B41" s="20" t="s">
        <v>65</v>
      </c>
      <c r="C41" s="14">
        <f>C42</f>
        <v>63896</v>
      </c>
      <c r="D41" s="14">
        <f t="shared" ref="D41:H41" si="7">D42</f>
        <v>26693.15</v>
      </c>
      <c r="E41" s="14">
        <f t="shared" si="7"/>
        <v>53746</v>
      </c>
      <c r="F41" s="14">
        <f t="shared" si="7"/>
        <v>20948</v>
      </c>
      <c r="G41" s="19">
        <f t="shared" si="7"/>
        <v>38.975923789677367</v>
      </c>
      <c r="H41" s="19">
        <f t="shared" si="7"/>
        <v>78.47706246733712</v>
      </c>
    </row>
    <row r="42" spans="1:8" ht="15" x14ac:dyDescent="0.25">
      <c r="A42" s="7" t="s">
        <v>66</v>
      </c>
      <c r="B42" s="20" t="s">
        <v>67</v>
      </c>
      <c r="C42" s="22">
        <v>63896</v>
      </c>
      <c r="D42" s="22">
        <v>26693.15</v>
      </c>
      <c r="E42" s="17">
        <v>53746</v>
      </c>
      <c r="F42" s="17">
        <v>20948</v>
      </c>
      <c r="G42" s="15">
        <f t="shared" si="6"/>
        <v>38.975923789677367</v>
      </c>
      <c r="H42" s="16">
        <f>F42/D42*100</f>
        <v>78.47706246733712</v>
      </c>
    </row>
    <row r="43" spans="1:8" ht="28.5" x14ac:dyDescent="0.25">
      <c r="A43" s="8" t="s">
        <v>68</v>
      </c>
      <c r="B43" s="20" t="s">
        <v>69</v>
      </c>
      <c r="C43" s="14">
        <f>SUM(C44:C45)</f>
        <v>5075</v>
      </c>
      <c r="D43" s="14">
        <f>SUM(D44:D45)</f>
        <v>1898.37</v>
      </c>
      <c r="E43" s="14">
        <f>SUM(E44:E45)</f>
        <v>5292</v>
      </c>
      <c r="F43" s="14">
        <f>SUM(F44:F45)</f>
        <v>2027.1958</v>
      </c>
      <c r="G43" s="15">
        <f t="shared" ref="G43:G45" si="8">F43/E43*100</f>
        <v>38.306798941798945</v>
      </c>
      <c r="H43" s="16">
        <f>F43/D43*100</f>
        <v>106.78612704583405</v>
      </c>
    </row>
    <row r="44" spans="1:8" ht="15" x14ac:dyDescent="0.25">
      <c r="A44" s="7" t="s">
        <v>70</v>
      </c>
      <c r="B44" s="20" t="s">
        <v>71</v>
      </c>
      <c r="C44" s="22">
        <v>3500</v>
      </c>
      <c r="D44" s="22">
        <v>1458.33</v>
      </c>
      <c r="E44" s="17">
        <v>3670</v>
      </c>
      <c r="F44" s="17">
        <v>1458.3333</v>
      </c>
      <c r="G44" s="15">
        <f t="shared" si="8"/>
        <v>39.73660217983651</v>
      </c>
      <c r="H44" s="16">
        <f>F44/D44*100</f>
        <v>100.00022628623151</v>
      </c>
    </row>
    <row r="45" spans="1:8" ht="22.5" customHeight="1" x14ac:dyDescent="0.25">
      <c r="A45" s="7" t="s">
        <v>72</v>
      </c>
      <c r="B45" s="20" t="s">
        <v>73</v>
      </c>
      <c r="C45" s="22">
        <v>1575</v>
      </c>
      <c r="D45" s="22">
        <v>440.04</v>
      </c>
      <c r="E45" s="17">
        <v>1622</v>
      </c>
      <c r="F45" s="17">
        <v>568.86249999999995</v>
      </c>
      <c r="G45" s="15">
        <f t="shared" si="8"/>
        <v>35.071670776818742</v>
      </c>
      <c r="H45" s="16"/>
    </row>
    <row r="46" spans="1:8" ht="15" x14ac:dyDescent="0.25">
      <c r="A46" s="8" t="s">
        <v>74</v>
      </c>
      <c r="B46" s="21"/>
      <c r="C46" s="14">
        <f>C43+C41+C37+C35+C29+C22+C17+C15+C13+C5+C27</f>
        <v>2435300.6999999997</v>
      </c>
      <c r="D46" s="14">
        <f t="shared" ref="D46:F46" si="9">D43+D41+D37+D35+D29+D22+D17+D15+D13+D5+D27</f>
        <v>1012042.0699999998</v>
      </c>
      <c r="E46" s="14">
        <f t="shared" si="9"/>
        <v>2428227.7145800008</v>
      </c>
      <c r="F46" s="14">
        <f t="shared" si="9"/>
        <v>1115810.3236600002</v>
      </c>
      <c r="G46" s="15">
        <f>F46/E46*100</f>
        <v>45.951634476464108</v>
      </c>
      <c r="H46" s="16">
        <f>F46/D46*100</f>
        <v>110.25335376226013</v>
      </c>
    </row>
  </sheetData>
  <mergeCells count="2">
    <mergeCell ref="A1:G1"/>
    <mergeCell ref="A2:G2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2022-04-12T10:02:29Z</cp:lastPrinted>
  <dcterms:created xsi:type="dcterms:W3CDTF">2017-05-25T10:54:37Z</dcterms:created>
  <dcterms:modified xsi:type="dcterms:W3CDTF">2022-07-12T07:51:13Z</dcterms:modified>
</cp:coreProperties>
</file>