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1 квартал\"/>
    </mc:Choice>
  </mc:AlternateContent>
  <xr:revisionPtr revIDLastSave="0" documentId="13_ncr:1_{C8F790C3-C388-4604-A37F-69CE6F57B596}" xr6:coauthVersionLast="45" xr6:coauthVersionMax="45" xr10:uidLastSave="{00000000-0000-0000-0000-000000000000}"/>
  <bookViews>
    <workbookView xWindow="3120" yWindow="2700" windowWidth="18270" windowHeight="135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G10" i="1"/>
  <c r="D43" i="1"/>
  <c r="C43" i="1"/>
  <c r="D41" i="1"/>
  <c r="C41" i="1"/>
  <c r="C46" i="1" s="1"/>
  <c r="D37" i="1"/>
  <c r="C37" i="1"/>
  <c r="D35" i="1"/>
  <c r="C35" i="1"/>
  <c r="D29" i="1"/>
  <c r="C29" i="1"/>
  <c r="D27" i="1"/>
  <c r="C27" i="1"/>
  <c r="D22" i="1"/>
  <c r="C22" i="1"/>
  <c r="D17" i="1"/>
  <c r="C17" i="1"/>
  <c r="D15" i="1"/>
  <c r="C15" i="1"/>
  <c r="D13" i="1"/>
  <c r="C13" i="1"/>
  <c r="D5" i="1"/>
  <c r="C5" i="1"/>
  <c r="D46" i="1" l="1"/>
  <c r="G9" i="1"/>
  <c r="G11" i="1"/>
  <c r="H39" i="1"/>
  <c r="E41" i="1"/>
  <c r="F41" i="1"/>
  <c r="G6" i="1" l="1"/>
  <c r="G18" i="1" l="1"/>
  <c r="G19" i="1"/>
  <c r="E15" i="1" l="1"/>
  <c r="H32" i="1" l="1"/>
  <c r="H33" i="1"/>
  <c r="H26" i="1"/>
  <c r="H30" i="1"/>
  <c r="H28" i="1"/>
  <c r="E22" i="1"/>
  <c r="E43" i="1"/>
  <c r="E37" i="1"/>
  <c r="E35" i="1"/>
  <c r="E29" i="1"/>
  <c r="E27" i="1"/>
  <c r="E17" i="1"/>
  <c r="E13" i="1"/>
  <c r="E46" i="1" l="1"/>
  <c r="G28" i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l="1"/>
  <c r="F46" i="1"/>
  <c r="G46" i="1" s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<sst xmlns="http://schemas.openxmlformats.org/spreadsheetml/2006/main" count="94" uniqueCount="94">
  <si>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</si>
  <si>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</si>
  <si>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</si>
  <si>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</si>
  <si>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</si>
  <si>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</si>
  <si>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</si>
  <si>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</si>
  <si>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</si>
  <si>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</si>
  <si>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</si>
  <si>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</si>
  <si>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</si>
  <si>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</si>
  <si>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</si>
  <si>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</si>
  <si>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</si>
  <si>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</si>
  <si>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</si>
  <si>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</si>
  <si>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</si>
  <si>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</si>
  <si>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</si>
  <si>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</si>
  <si>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</si>
  <si>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</si>
  <si>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</si>
  <si>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</si>
  <si>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</si>
  <si>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</si>
  <si>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</si>
  <si>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</si>
  <si>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</si>
  <si>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</si>
  <si>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</si>
  <si>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</si>
  <si>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</si>
  <si>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</si>
  <si>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</si>
  <si>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</si>
  <si>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</si>
  <si>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</si>
  <si>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</si>
  <si>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</si>
  <si>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</si>
  <si>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</si>
  <si>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</si>
  <si>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</si>
  <si>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</si>
  <si>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</si>
  <si>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</si>
  <si>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</si>
  <si>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</si>
  <si>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</si>
  <si>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</si>
  <si>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</si>
  <si>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</si>
  <si>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</si>
  <si>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</si>
  <si>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</si>
  <si>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</si>
  <si>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</si>
  <si>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</si>
  <si>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</si>
  <si>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</si>
  <si>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</si>
  <si>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</si>
  <si>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</si>
  <si>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</si>
  <si>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</si>
  <si>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</si>
  <si>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</si>
  <si>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</si>
  <si>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</si>
  <si>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</si>
  <si>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</si>
  <si>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</si>
  <si>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</si>
  <si>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</si>
  <si>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</si>
  <si>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</si>
  <si>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</si>
  <si>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</si>
  <si>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</si>
  <si>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</si>
  <si>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2022 год</t>
  </si>
  <si>
    <t>Темп прироста к пршлому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</si>
  <si>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2023 года в сравнении с  аналогичным периодом 2022 года</t>
  </si>
  <si>
    <t>Исполнено за 1 квартал 2022 года</t>
  </si>
  <si>
    <t>Уточненный план  на  2023 год</t>
  </si>
  <si>
    <t>Исполнено за 1 квартал 2023 года</t>
  </si>
  <si>
    <t>% испол-я уточненного плана за 2023 год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</si>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</sst>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22" zoomScale="130" zoomScaleNormal="130" workbookViewId="0">
      <selection activeCell="E30" sqref="E30"/>
    </sheetView>
  </sheetViews>
  <sheetFormatPr defaultRowHeight="12.75" x14ac:dyDescent="0.2"/>
  <cols>
    <col min="1" max="1" width="53.6640625" style="4" customWidth="1"/>
    <col min="2" max="2" width="14.33203125" style="4" customWidth="1"/>
    <col min="3" max="4" width="14.33203125" style="4" hidden="1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2" t="s">
        <v>0</v>
      </c>
      <c r="B1" s="22"/>
      <c r="C1" s="22"/>
      <c r="D1" s="22"/>
      <c r="E1" s="22"/>
      <c r="F1" s="22"/>
      <c r="G1" s="22"/>
    </row>
    <row r="2" spans="1:8" ht="37.5" customHeight="1" x14ac:dyDescent="0.2">
      <c r="A2" s="22" t="s">
        <v>87</v>
      </c>
      <c r="B2" s="22"/>
      <c r="C2" s="22"/>
      <c r="D2" s="22"/>
      <c r="E2" s="22"/>
      <c r="F2" s="22"/>
      <c r="G2" s="22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85</v>
      </c>
      <c r="D4" s="2" t="s">
        <v>88</v>
      </c>
      <c r="E4" s="11" t="s">
        <v>89</v>
      </c>
      <c r="F4" s="11" t="s">
        <v>90</v>
      </c>
      <c r="G4" s="12" t="s">
        <v>91</v>
      </c>
      <c r="H4" s="13" t="s">
        <v>86</v>
      </c>
    </row>
    <row r="5" spans="1:8" ht="15" x14ac:dyDescent="0.25">
      <c r="A5" s="8" t="s">
        <v>4</v>
      </c>
      <c r="B5" s="20" t="s">
        <v>5</v>
      </c>
      <c r="C5" s="14">
        <f>SUM(C6:C12)</f>
        <v>206711.45165</v>
      </c>
      <c r="D5" s="14">
        <f>SUM(D6:D12)</f>
        <v>26942.64731</v>
      </c>
      <c r="E5" s="14">
        <f>SUM(E6:E12)</f>
        <v>256233.10412999999</v>
      </c>
      <c r="F5" s="14">
        <f>SUM(F6:F12)</f>
        <v>42669.342780000006</v>
      </c>
      <c r="G5" s="15">
        <f>F5/E5*100</f>
        <v>16.652548828488488</v>
      </c>
      <c r="H5" s="16">
        <f>F5/D5*100</f>
        <v>158.37101042466196</v>
      </c>
    </row>
    <row r="6" spans="1:8" ht="45" x14ac:dyDescent="0.25">
      <c r="A6" s="7" t="s">
        <v>76</v>
      </c>
      <c r="B6" s="20" t="s">
        <v>75</v>
      </c>
      <c r="C6" s="17">
        <v>17184</v>
      </c>
      <c r="D6" s="17">
        <v>2242.7273799999998</v>
      </c>
      <c r="E6" s="17">
        <v>20863</v>
      </c>
      <c r="F6" s="17">
        <v>3833.3173499999998</v>
      </c>
      <c r="G6" s="15">
        <f>F6/E6*100</f>
        <v>18.373759047116906</v>
      </c>
      <c r="H6" s="16">
        <f>F6/D6*100</f>
        <v>170.92212741434494</v>
      </c>
    </row>
    <row r="7" spans="1:8" ht="60" x14ac:dyDescent="0.25">
      <c r="A7" s="7" t="s">
        <v>6</v>
      </c>
      <c r="B7" s="20" t="s">
        <v>7</v>
      </c>
      <c r="C7" s="17">
        <v>4627</v>
      </c>
      <c r="D7" s="17">
        <v>498.24691999999999</v>
      </c>
      <c r="E7" s="17">
        <v>5436</v>
      </c>
      <c r="F7" s="17">
        <v>801.27041999999994</v>
      </c>
      <c r="G7" s="15">
        <f>F7/E7*100</f>
        <v>14.740073951434878</v>
      </c>
      <c r="H7" s="16">
        <f>F7/D7*100</f>
        <v>160.81793741946262</v>
      </c>
    </row>
    <row r="8" spans="1:8" ht="60" x14ac:dyDescent="0.25">
      <c r="A8" s="7" t="s">
        <v>8</v>
      </c>
      <c r="B8" s="20" t="s">
        <v>9</v>
      </c>
      <c r="C8" s="17">
        <v>150748.88832999999</v>
      </c>
      <c r="D8" s="17">
        <v>19392.78731</v>
      </c>
      <c r="E8" s="17">
        <v>184455.98631000001</v>
      </c>
      <c r="F8" s="17">
        <v>31042.01712</v>
      </c>
      <c r="G8" s="15">
        <f>F8/E8*100</f>
        <v>16.828956186778473</v>
      </c>
      <c r="H8" s="16">
        <f>F8/D8*100</f>
        <v>160.06990962043403</v>
      </c>
    </row>
    <row r="9" spans="1:8" ht="15" x14ac:dyDescent="0.25">
      <c r="A9" s="7" t="s">
        <v>83</v>
      </c>
      <c r="B9" s="20" t="s">
        <v>84</v>
      </c>
      <c r="C9" s="17">
        <v>377.7</v>
      </c>
      <c r="D9" s="17"/>
      <c r="E9" s="17">
        <v>5.5</v>
      </c>
      <c r="F9" s="17"/>
      <c r="G9" s="15">
        <f t="shared" ref="G9:G11" si="0">F9/E9*100</f>
        <v>0</v>
      </c>
      <c r="H9" s="16">
        <v>0</v>
      </c>
    </row>
    <row r="10" spans="1:8" ht="30" x14ac:dyDescent="0.25">
      <c r="A10" s="7" t="s">
        <v>93</v>
      </c>
      <c r="B10" s="20" t="s">
        <v>92</v>
      </c>
      <c r="C10" s="17"/>
      <c r="D10" s="17"/>
      <c r="E10" s="17">
        <v>2400</v>
      </c>
      <c r="F10" s="17"/>
      <c r="G10" s="15">
        <f t="shared" si="0"/>
        <v>0</v>
      </c>
      <c r="H10" s="16"/>
    </row>
    <row r="11" spans="1:8" ht="15" x14ac:dyDescent="0.25">
      <c r="A11" s="7" t="s">
        <v>10</v>
      </c>
      <c r="B11" s="20" t="s">
        <v>11</v>
      </c>
      <c r="C11" s="17">
        <v>1000</v>
      </c>
      <c r="D11" s="17"/>
      <c r="E11" s="17">
        <v>1000</v>
      </c>
      <c r="F11" s="17"/>
      <c r="G11" s="15">
        <f t="shared" si="0"/>
        <v>0</v>
      </c>
      <c r="H11" s="16">
        <v>0</v>
      </c>
    </row>
    <row r="12" spans="1:8" ht="15" x14ac:dyDescent="0.25">
      <c r="A12" s="7" t="s">
        <v>12</v>
      </c>
      <c r="B12" s="20" t="s">
        <v>13</v>
      </c>
      <c r="C12" s="17">
        <v>32773.863319999997</v>
      </c>
      <c r="D12" s="17">
        <v>4808.8856999999998</v>
      </c>
      <c r="E12" s="17">
        <v>42072.617819999999</v>
      </c>
      <c r="F12" s="17">
        <v>6992.7378900000003</v>
      </c>
      <c r="G12" s="15">
        <f t="shared" ref="G12:G17" si="1">F12/E12*100</f>
        <v>16.620638915118498</v>
      </c>
      <c r="H12" s="16">
        <f t="shared" ref="H12:H18" si="2">F12/D12*100</f>
        <v>145.41285291933639</v>
      </c>
    </row>
    <row r="13" spans="1:8" ht="15" x14ac:dyDescent="0.25">
      <c r="A13" s="8" t="s">
        <v>14</v>
      </c>
      <c r="B13" s="20" t="s">
        <v>15</v>
      </c>
      <c r="C13" s="14">
        <f>C14</f>
        <v>2324.6999999999998</v>
      </c>
      <c r="D13" s="14">
        <f>D14</f>
        <v>354.15755000000001</v>
      </c>
      <c r="E13" s="14">
        <f>E14</f>
        <v>2837</v>
      </c>
      <c r="F13" s="14">
        <f>F14</f>
        <v>513.11856</v>
      </c>
      <c r="G13" s="15">
        <f t="shared" si="1"/>
        <v>18.086660556926333</v>
      </c>
      <c r="H13" s="16">
        <f t="shared" si="2"/>
        <v>144.88426407964477</v>
      </c>
    </row>
    <row r="14" spans="1:8" ht="15" x14ac:dyDescent="0.25">
      <c r="A14" s="7" t="s">
        <v>16</v>
      </c>
      <c r="B14" s="20" t="s">
        <v>17</v>
      </c>
      <c r="C14" s="17">
        <v>2324.6999999999998</v>
      </c>
      <c r="D14" s="17">
        <v>354.15755000000001</v>
      </c>
      <c r="E14" s="17">
        <v>2837</v>
      </c>
      <c r="F14" s="17">
        <v>513.11856</v>
      </c>
      <c r="G14" s="15">
        <f t="shared" si="1"/>
        <v>18.086660556926333</v>
      </c>
      <c r="H14" s="16">
        <f t="shared" si="2"/>
        <v>144.88426407964477</v>
      </c>
    </row>
    <row r="15" spans="1:8" ht="42.75" x14ac:dyDescent="0.25">
      <c r="A15" s="8" t="s">
        <v>18</v>
      </c>
      <c r="B15" s="20" t="s">
        <v>19</v>
      </c>
      <c r="C15" s="14">
        <f>SUM(C16:C16)</f>
        <v>27215.58886</v>
      </c>
      <c r="D15" s="14">
        <f>SUM(D16:D16)</f>
        <v>5619.6701999999996</v>
      </c>
      <c r="E15" s="14">
        <f>SUM(E16:E16)</f>
        <v>30884.519250000001</v>
      </c>
      <c r="F15" s="14">
        <f>SUM(F16:F16)</f>
        <v>6194.0616900000005</v>
      </c>
      <c r="G15" s="15">
        <f t="shared" si="1"/>
        <v>20.055554822987894</v>
      </c>
      <c r="H15" s="16">
        <f t="shared" si="2"/>
        <v>110.2210889528713</v>
      </c>
    </row>
    <row r="16" spans="1:8" ht="15" x14ac:dyDescent="0.25">
      <c r="A16" s="7" t="s">
        <v>77</v>
      </c>
      <c r="B16" s="20" t="s">
        <v>78</v>
      </c>
      <c r="C16" s="17">
        <v>27215.58886</v>
      </c>
      <c r="D16" s="17">
        <v>5619.6701999999996</v>
      </c>
      <c r="E16" s="17">
        <v>30884.519250000001</v>
      </c>
      <c r="F16" s="17">
        <v>6194.0616900000005</v>
      </c>
      <c r="G16" s="15">
        <f t="shared" si="1"/>
        <v>20.055554822987894</v>
      </c>
      <c r="H16" s="16">
        <f t="shared" si="2"/>
        <v>110.2210889528713</v>
      </c>
    </row>
    <row r="17" spans="1:8" ht="15" x14ac:dyDescent="0.25">
      <c r="A17" s="8" t="s">
        <v>20</v>
      </c>
      <c r="B17" s="20" t="s">
        <v>21</v>
      </c>
      <c r="C17" s="14">
        <f>SUM(C18:C21)</f>
        <v>243474.17398999998</v>
      </c>
      <c r="D17" s="14">
        <f>SUM(D18:D21)</f>
        <v>23336.966339999999</v>
      </c>
      <c r="E17" s="14">
        <f>SUM(E18:E21)</f>
        <v>239440.91571999996</v>
      </c>
      <c r="F17" s="14">
        <f>SUM(F18:F21)</f>
        <v>25069.25432</v>
      </c>
      <c r="G17" s="15">
        <f t="shared" si="1"/>
        <v>10.469912481171665</v>
      </c>
      <c r="H17" s="16">
        <f t="shared" si="2"/>
        <v>107.422935589665</v>
      </c>
    </row>
    <row r="18" spans="1:8" ht="15" x14ac:dyDescent="0.25">
      <c r="A18" s="7" t="s">
        <v>22</v>
      </c>
      <c r="B18" s="20" t="s">
        <v>23</v>
      </c>
      <c r="C18" s="17">
        <v>8755.2999999999993</v>
      </c>
      <c r="D18" s="17">
        <v>1563.2380000000001</v>
      </c>
      <c r="E18" s="17">
        <v>8949.2999999999993</v>
      </c>
      <c r="F18" s="17">
        <v>1575.6</v>
      </c>
      <c r="G18" s="15">
        <f t="shared" ref="G18:G32" si="3">F18/E18*100</f>
        <v>17.605846267305822</v>
      </c>
      <c r="H18" s="16">
        <f t="shared" si="2"/>
        <v>100.79079449194555</v>
      </c>
    </row>
    <row r="19" spans="1:8" ht="15" x14ac:dyDescent="0.25">
      <c r="A19" s="7" t="s">
        <v>24</v>
      </c>
      <c r="B19" s="20" t="s">
        <v>25</v>
      </c>
      <c r="C19" s="17">
        <v>22350</v>
      </c>
      <c r="D19" s="17">
        <v>3333.8174600000002</v>
      </c>
      <c r="E19" s="17">
        <v>22600</v>
      </c>
      <c r="F19" s="17">
        <v>3552.8507</v>
      </c>
      <c r="G19" s="15">
        <f t="shared" si="3"/>
        <v>15.720578318584073</v>
      </c>
      <c r="H19" s="16"/>
    </row>
    <row r="20" spans="1:8" ht="15" x14ac:dyDescent="0.25">
      <c r="A20" s="7" t="s">
        <v>26</v>
      </c>
      <c r="B20" s="20" t="s">
        <v>27</v>
      </c>
      <c r="C20" s="17">
        <v>195674.791</v>
      </c>
      <c r="D20" s="17">
        <v>16492.410879999999</v>
      </c>
      <c r="E20" s="17">
        <v>193387.09099999999</v>
      </c>
      <c r="F20" s="17">
        <v>17614.282940000001</v>
      </c>
      <c r="G20" s="15">
        <f t="shared" si="3"/>
        <v>9.1083033768784496</v>
      </c>
      <c r="H20" s="16">
        <f t="shared" ref="H20:H32" si="4">F20/D20*100</f>
        <v>106.80235332579831</v>
      </c>
    </row>
    <row r="21" spans="1:8" ht="30" x14ac:dyDescent="0.25">
      <c r="A21" s="7" t="s">
        <v>28</v>
      </c>
      <c r="B21" s="20" t="s">
        <v>29</v>
      </c>
      <c r="C21" s="17">
        <v>16694.082989999999</v>
      </c>
      <c r="D21" s="17">
        <v>1947.5</v>
      </c>
      <c r="E21" s="17">
        <v>14504.524719999999</v>
      </c>
      <c r="F21" s="17">
        <v>2326.5206800000001</v>
      </c>
      <c r="G21" s="15">
        <f t="shared" si="3"/>
        <v>16.039964941367622</v>
      </c>
      <c r="H21" s="16">
        <f t="shared" si="4"/>
        <v>119.46190911424904</v>
      </c>
    </row>
    <row r="22" spans="1:8" ht="28.5" x14ac:dyDescent="0.25">
      <c r="A22" s="8" t="s">
        <v>30</v>
      </c>
      <c r="B22" s="20" t="s">
        <v>31</v>
      </c>
      <c r="C22" s="14">
        <f>SUM(C23:C26)</f>
        <v>203537.58417000002</v>
      </c>
      <c r="D22" s="14">
        <f>SUM(D23:D26)</f>
        <v>18618.200639999999</v>
      </c>
      <c r="E22" s="14">
        <f>SUM(E23:E26)</f>
        <v>346900.60012999998</v>
      </c>
      <c r="F22" s="14">
        <f>SUM(F23:F26)</f>
        <v>23262.79895</v>
      </c>
      <c r="G22" s="15">
        <f t="shared" si="3"/>
        <v>6.7058975802527687</v>
      </c>
      <c r="H22" s="16">
        <f t="shared" si="4"/>
        <v>124.94654773470097</v>
      </c>
    </row>
    <row r="23" spans="1:8" ht="15" x14ac:dyDescent="0.25">
      <c r="A23" s="7" t="s">
        <v>32</v>
      </c>
      <c r="B23" s="20" t="s">
        <v>33</v>
      </c>
      <c r="C23" s="17">
        <v>11188.424440000001</v>
      </c>
      <c r="D23" s="17">
        <v>594.12440000000004</v>
      </c>
      <c r="E23" s="17">
        <v>6278.8341499999997</v>
      </c>
      <c r="F23" s="17">
        <v>709.16484000000003</v>
      </c>
      <c r="G23" s="15">
        <f t="shared" si="3"/>
        <v>11.294530530002932</v>
      </c>
      <c r="H23" s="16">
        <f t="shared" si="4"/>
        <v>119.36302228960803</v>
      </c>
    </row>
    <row r="24" spans="1:8" ht="15" x14ac:dyDescent="0.25">
      <c r="A24" s="7" t="s">
        <v>34</v>
      </c>
      <c r="B24" s="20" t="s">
        <v>35</v>
      </c>
      <c r="C24" s="17">
        <v>23387.721979999998</v>
      </c>
      <c r="D24" s="17">
        <v>654.35587999999996</v>
      </c>
      <c r="E24" s="17">
        <v>27398.14329</v>
      </c>
      <c r="F24" s="17">
        <v>1162.2500399999999</v>
      </c>
      <c r="G24" s="15">
        <f t="shared" si="3"/>
        <v>4.2420759235324077</v>
      </c>
      <c r="H24" s="16">
        <f t="shared" si="4"/>
        <v>177.61742127235104</v>
      </c>
    </row>
    <row r="25" spans="1:8" ht="15" x14ac:dyDescent="0.25">
      <c r="A25" s="7" t="s">
        <v>36</v>
      </c>
      <c r="B25" s="20" t="s">
        <v>37</v>
      </c>
      <c r="C25" s="17">
        <v>144689.43775000001</v>
      </c>
      <c r="D25" s="17">
        <v>12111.190360000001</v>
      </c>
      <c r="E25" s="17">
        <v>287489.12268999999</v>
      </c>
      <c r="F25" s="17">
        <v>15178.986070000001</v>
      </c>
      <c r="G25" s="15">
        <f t="shared" si="3"/>
        <v>5.2798470870731089</v>
      </c>
      <c r="H25" s="16">
        <f t="shared" si="4"/>
        <v>125.33025754538632</v>
      </c>
    </row>
    <row r="26" spans="1:8" ht="30" x14ac:dyDescent="0.25">
      <c r="A26" s="7" t="s">
        <v>38</v>
      </c>
      <c r="B26" s="20" t="s">
        <v>39</v>
      </c>
      <c r="C26" s="17">
        <v>24272</v>
      </c>
      <c r="D26" s="17">
        <v>5258.53</v>
      </c>
      <c r="E26" s="17">
        <v>25734.5</v>
      </c>
      <c r="F26" s="17">
        <v>6212.3980000000001</v>
      </c>
      <c r="G26" s="15">
        <f t="shared" si="3"/>
        <v>24.140348559326974</v>
      </c>
      <c r="H26" s="16">
        <f t="shared" si="4"/>
        <v>118.1394420113606</v>
      </c>
    </row>
    <row r="27" spans="1:8" s="9" customFormat="1" ht="14.25" x14ac:dyDescent="0.2">
      <c r="A27" s="8" t="s">
        <v>79</v>
      </c>
      <c r="B27" s="21" t="s">
        <v>81</v>
      </c>
      <c r="C27" s="18">
        <f>C28</f>
        <v>8300</v>
      </c>
      <c r="D27" s="18">
        <f>D28</f>
        <v>432.86900000000003</v>
      </c>
      <c r="E27" s="18">
        <f>E28</f>
        <v>12498.68383</v>
      </c>
      <c r="F27" s="18">
        <f>F28</f>
        <v>516.95374000000004</v>
      </c>
      <c r="G27" s="15">
        <f t="shared" si="3"/>
        <v>4.1360654212180359</v>
      </c>
      <c r="H27" s="16">
        <f t="shared" si="4"/>
        <v>119.42498538818904</v>
      </c>
    </row>
    <row r="28" spans="1:8" ht="15" x14ac:dyDescent="0.25">
      <c r="A28" s="7" t="s">
        <v>80</v>
      </c>
      <c r="B28" s="20" t="s">
        <v>82</v>
      </c>
      <c r="C28" s="17">
        <v>8300</v>
      </c>
      <c r="D28" s="17">
        <v>432.86900000000003</v>
      </c>
      <c r="E28" s="17">
        <v>12498.68383</v>
      </c>
      <c r="F28" s="17">
        <v>516.95374000000004</v>
      </c>
      <c r="G28" s="15">
        <f t="shared" si="3"/>
        <v>4.1360654212180359</v>
      </c>
      <c r="H28" s="16">
        <f t="shared" si="4"/>
        <v>119.42498538818904</v>
      </c>
    </row>
    <row r="29" spans="1:8" ht="15" x14ac:dyDescent="0.25">
      <c r="A29" s="8" t="s">
        <v>40</v>
      </c>
      <c r="B29" s="20" t="s">
        <v>41</v>
      </c>
      <c r="C29" s="14">
        <f>SUM(C30:C34)</f>
        <v>1353185.9524000001</v>
      </c>
      <c r="D29" s="14">
        <f>SUM(D30:D34)</f>
        <v>351226.72206999996</v>
      </c>
      <c r="E29" s="14">
        <f>SUM(E30:E34)</f>
        <v>1430820.9585799999</v>
      </c>
      <c r="F29" s="14">
        <f>SUM(F30:F34)</f>
        <v>323372.75126999995</v>
      </c>
      <c r="G29" s="15">
        <f t="shared" si="3"/>
        <v>22.600504230167772</v>
      </c>
      <c r="H29" s="16">
        <f t="shared" si="4"/>
        <v>92.06951833395847</v>
      </c>
    </row>
    <row r="30" spans="1:8" ht="15" x14ac:dyDescent="0.25">
      <c r="A30" s="7" t="s">
        <v>42</v>
      </c>
      <c r="B30" s="20" t="s">
        <v>43</v>
      </c>
      <c r="C30" s="17">
        <v>428876.66</v>
      </c>
      <c r="D30" s="17">
        <v>116674.54298</v>
      </c>
      <c r="E30" s="17">
        <v>465096.54223000002</v>
      </c>
      <c r="F30" s="17">
        <v>108887.52</v>
      </c>
      <c r="G30" s="15">
        <f t="shared" si="3"/>
        <v>23.411810261567766</v>
      </c>
      <c r="H30" s="16">
        <f t="shared" si="4"/>
        <v>93.325859453904343</v>
      </c>
    </row>
    <row r="31" spans="1:8" ht="15" x14ac:dyDescent="0.25">
      <c r="A31" s="7" t="s">
        <v>44</v>
      </c>
      <c r="B31" s="20" t="s">
        <v>45</v>
      </c>
      <c r="C31" s="17">
        <v>706286.96943000006</v>
      </c>
      <c r="D31" s="17">
        <v>183957.04947999999</v>
      </c>
      <c r="E31" s="17">
        <v>751925.53199000005</v>
      </c>
      <c r="F31" s="17">
        <v>166566.34784999999</v>
      </c>
      <c r="G31" s="15">
        <f t="shared" si="3"/>
        <v>22.151973934064415</v>
      </c>
      <c r="H31" s="16">
        <f t="shared" si="4"/>
        <v>90.546324982293896</v>
      </c>
    </row>
    <row r="32" spans="1:8" ht="15.75" x14ac:dyDescent="0.25">
      <c r="A32" s="1" t="s">
        <v>46</v>
      </c>
      <c r="B32" s="20" t="s">
        <v>47</v>
      </c>
      <c r="C32" s="17">
        <v>142722.22297</v>
      </c>
      <c r="D32" s="17">
        <v>40212.397380000002</v>
      </c>
      <c r="E32" s="17">
        <v>124227.81578999999</v>
      </c>
      <c r="F32" s="17">
        <v>35245.828999999998</v>
      </c>
      <c r="G32" s="15">
        <f t="shared" si="3"/>
        <v>28.371930051141732</v>
      </c>
      <c r="H32" s="16">
        <f t="shared" si="4"/>
        <v>87.6491611950742</v>
      </c>
    </row>
    <row r="33" spans="1:8" ht="15" x14ac:dyDescent="0.25">
      <c r="A33" s="7" t="s">
        <v>48</v>
      </c>
      <c r="B33" s="20" t="s">
        <v>49</v>
      </c>
      <c r="C33" s="17">
        <v>34021.1</v>
      </c>
      <c r="D33" s="17">
        <v>3445.1763999999998</v>
      </c>
      <c r="E33" s="17">
        <v>14733</v>
      </c>
      <c r="F33" s="17">
        <v>3303</v>
      </c>
      <c r="G33" s="15">
        <f>F33/E33*100</f>
        <v>22.419059254734268</v>
      </c>
      <c r="H33" s="16">
        <f t="shared" ref="H33:H40" si="5">F33/D33*100</f>
        <v>95.873175028134995</v>
      </c>
    </row>
    <row r="34" spans="1:8" ht="15" x14ac:dyDescent="0.25">
      <c r="A34" s="7" t="s">
        <v>50</v>
      </c>
      <c r="B34" s="20" t="s">
        <v>51</v>
      </c>
      <c r="C34" s="17">
        <v>41279</v>
      </c>
      <c r="D34" s="17">
        <v>6937.5558300000002</v>
      </c>
      <c r="E34" s="17">
        <v>74838.068570000003</v>
      </c>
      <c r="F34" s="17">
        <v>9370.0544200000004</v>
      </c>
      <c r="G34" s="15">
        <f>F34/E34*100</f>
        <v>12.520438593676014</v>
      </c>
      <c r="H34" s="16">
        <f t="shared" si="5"/>
        <v>135.06276056880395</v>
      </c>
    </row>
    <row r="35" spans="1:8" ht="15" x14ac:dyDescent="0.25">
      <c r="A35" s="8" t="s">
        <v>52</v>
      </c>
      <c r="B35" s="20" t="s">
        <v>53</v>
      </c>
      <c r="C35" s="14">
        <f>SUM(C36:C36)</f>
        <v>138680.00998999999</v>
      </c>
      <c r="D35" s="14">
        <f>SUM(D36:D36)</f>
        <v>33875.347000000002</v>
      </c>
      <c r="E35" s="14">
        <f>SUM(E36:E36)</f>
        <v>151528.16584</v>
      </c>
      <c r="F35" s="14">
        <f>SUM(F36:F36)</f>
        <v>33670.109199999999</v>
      </c>
      <c r="G35" s="15">
        <f>F35/E35*100</f>
        <v>22.220363464012742</v>
      </c>
      <c r="H35" s="16">
        <f t="shared" si="5"/>
        <v>99.394138161890993</v>
      </c>
    </row>
    <row r="36" spans="1:8" ht="15" x14ac:dyDescent="0.25">
      <c r="A36" s="7" t="s">
        <v>54</v>
      </c>
      <c r="B36" s="20" t="s">
        <v>55</v>
      </c>
      <c r="C36" s="17">
        <v>138680.00998999999</v>
      </c>
      <c r="D36" s="17">
        <v>33875.347000000002</v>
      </c>
      <c r="E36" s="17">
        <v>151528.16584</v>
      </c>
      <c r="F36" s="17">
        <v>33670.109199999999</v>
      </c>
      <c r="G36" s="15">
        <f>F36/E36*100</f>
        <v>22.220363464012742</v>
      </c>
      <c r="H36" s="16">
        <f t="shared" si="5"/>
        <v>99.394138161890993</v>
      </c>
    </row>
    <row r="37" spans="1:8" ht="15" x14ac:dyDescent="0.25">
      <c r="A37" s="8" t="s">
        <v>56</v>
      </c>
      <c r="B37" s="20" t="s">
        <v>57</v>
      </c>
      <c r="C37" s="14">
        <f>SUM(C38:C40)</f>
        <v>134794.47719000001</v>
      </c>
      <c r="D37" s="14">
        <f>SUM(D38:D40)</f>
        <v>20523.244050000001</v>
      </c>
      <c r="E37" s="14">
        <f>SUM(E38:E40)</f>
        <v>143064.03886999999</v>
      </c>
      <c r="F37" s="14">
        <f>SUM(F38:F40)</f>
        <v>15501.854660000001</v>
      </c>
      <c r="G37" s="15">
        <f t="shared" ref="G37:G42" si="6">F37/E37*100</f>
        <v>10.835605357182938</v>
      </c>
      <c r="H37" s="16">
        <f t="shared" si="5"/>
        <v>75.533159486060867</v>
      </c>
    </row>
    <row r="38" spans="1:8" ht="15" x14ac:dyDescent="0.25">
      <c r="A38" s="7" t="s">
        <v>58</v>
      </c>
      <c r="B38" s="20" t="s">
        <v>59</v>
      </c>
      <c r="C38" s="17">
        <v>2700</v>
      </c>
      <c r="D38" s="17">
        <v>615.03143999999998</v>
      </c>
      <c r="E38" s="17">
        <v>3281</v>
      </c>
      <c r="F38" s="17">
        <v>700.88166000000001</v>
      </c>
      <c r="G38" s="15">
        <f t="shared" si="6"/>
        <v>21.361830539469675</v>
      </c>
      <c r="H38" s="16">
        <f t="shared" si="5"/>
        <v>113.95867177131629</v>
      </c>
    </row>
    <row r="39" spans="1:8" ht="15" x14ac:dyDescent="0.25">
      <c r="A39" s="7" t="s">
        <v>60</v>
      </c>
      <c r="B39" s="20" t="s">
        <v>61</v>
      </c>
      <c r="C39" s="17">
        <v>6825.7139999999999</v>
      </c>
      <c r="D39" s="17">
        <v>5485.9139999999998</v>
      </c>
      <c r="E39" s="17">
        <v>7105.5442899999998</v>
      </c>
      <c r="F39" s="17">
        <v>0</v>
      </c>
      <c r="G39" s="15">
        <f t="shared" si="6"/>
        <v>0</v>
      </c>
      <c r="H39" s="16">
        <f t="shared" si="5"/>
        <v>0</v>
      </c>
    </row>
    <row r="40" spans="1:8" ht="15" x14ac:dyDescent="0.25">
      <c r="A40" s="7" t="s">
        <v>62</v>
      </c>
      <c r="B40" s="20" t="s">
        <v>63</v>
      </c>
      <c r="C40" s="17">
        <v>125268.76319</v>
      </c>
      <c r="D40" s="17">
        <v>14422.29861</v>
      </c>
      <c r="E40" s="17">
        <v>132677.49458</v>
      </c>
      <c r="F40" s="17">
        <v>14800.973</v>
      </c>
      <c r="G40" s="15">
        <f t="shared" si="6"/>
        <v>11.15560181992698</v>
      </c>
      <c r="H40" s="16">
        <f t="shared" si="5"/>
        <v>102.62561745696652</v>
      </c>
    </row>
    <row r="41" spans="1:8" ht="15" x14ac:dyDescent="0.25">
      <c r="A41" s="8" t="s">
        <v>64</v>
      </c>
      <c r="B41" s="20" t="s">
        <v>65</v>
      </c>
      <c r="C41" s="14">
        <f t="shared" ref="C41:H41" si="7">C42</f>
        <v>53746</v>
      </c>
      <c r="D41" s="14">
        <f t="shared" si="7"/>
        <v>9799</v>
      </c>
      <c r="E41" s="14">
        <f t="shared" si="7"/>
        <v>48307</v>
      </c>
      <c r="F41" s="14">
        <f t="shared" si="7"/>
        <v>10576.4</v>
      </c>
      <c r="G41" s="19">
        <f t="shared" si="7"/>
        <v>21.894135425507692</v>
      </c>
      <c r="H41" s="19">
        <f t="shared" si="7"/>
        <v>107.9334625982243</v>
      </c>
    </row>
    <row r="42" spans="1:8" ht="15" x14ac:dyDescent="0.25">
      <c r="A42" s="7" t="s">
        <v>66</v>
      </c>
      <c r="B42" s="20" t="s">
        <v>67</v>
      </c>
      <c r="C42" s="17">
        <v>53746</v>
      </c>
      <c r="D42" s="17">
        <v>9799</v>
      </c>
      <c r="E42" s="17">
        <v>48307</v>
      </c>
      <c r="F42" s="17">
        <v>10576.4</v>
      </c>
      <c r="G42" s="15">
        <f t="shared" si="6"/>
        <v>21.894135425507692</v>
      </c>
      <c r="H42" s="16">
        <f>F42/D42*100</f>
        <v>107.9334625982243</v>
      </c>
    </row>
    <row r="43" spans="1:8" ht="28.5" x14ac:dyDescent="0.25">
      <c r="A43" s="8" t="s">
        <v>68</v>
      </c>
      <c r="B43" s="20" t="s">
        <v>69</v>
      </c>
      <c r="C43" s="14">
        <f>SUM(C44:C45)</f>
        <v>5305</v>
      </c>
      <c r="D43" s="14">
        <f>SUM(D44:D45)</f>
        <v>588.33331999999996</v>
      </c>
      <c r="E43" s="14">
        <f>SUM(E44:E45)</f>
        <v>6037</v>
      </c>
      <c r="F43" s="14">
        <f>SUM(F44:F45)</f>
        <v>841.60254000000009</v>
      </c>
      <c r="G43" s="15">
        <f t="shared" ref="G43:G45" si="8">F43/E43*100</f>
        <v>13.940741096571147</v>
      </c>
      <c r="H43" s="16">
        <f>F43/D43*100</f>
        <v>143.04859361016645</v>
      </c>
    </row>
    <row r="44" spans="1:8" ht="15" x14ac:dyDescent="0.25">
      <c r="A44" s="7" t="s">
        <v>70</v>
      </c>
      <c r="B44" s="20" t="s">
        <v>71</v>
      </c>
      <c r="C44" s="17">
        <v>3670</v>
      </c>
      <c r="D44" s="17">
        <v>583.33331999999996</v>
      </c>
      <c r="E44" s="17">
        <v>4200</v>
      </c>
      <c r="F44" s="17">
        <v>699.99300000000005</v>
      </c>
      <c r="G44" s="15">
        <f t="shared" si="8"/>
        <v>16.666499999999999</v>
      </c>
      <c r="H44" s="16">
        <f>F44/D44*100</f>
        <v>119.9988027428298</v>
      </c>
    </row>
    <row r="45" spans="1:8" ht="22.5" customHeight="1" x14ac:dyDescent="0.25">
      <c r="A45" s="7" t="s">
        <v>72</v>
      </c>
      <c r="B45" s="20" t="s">
        <v>73</v>
      </c>
      <c r="C45" s="17">
        <v>1635</v>
      </c>
      <c r="D45" s="17">
        <v>5</v>
      </c>
      <c r="E45" s="17">
        <v>1837</v>
      </c>
      <c r="F45" s="17">
        <v>141.60954000000001</v>
      </c>
      <c r="G45" s="15">
        <f t="shared" si="8"/>
        <v>7.7087392487751778</v>
      </c>
      <c r="H45" s="16"/>
    </row>
    <row r="46" spans="1:8" ht="15" x14ac:dyDescent="0.25">
      <c r="A46" s="8" t="s">
        <v>74</v>
      </c>
      <c r="B46" s="21"/>
      <c r="C46" s="14">
        <f t="shared" ref="C46:D46" si="9">C43+C41+C37+C35+C29+C22+C17+C15+C13+C5+C27</f>
        <v>2377274.9382500001</v>
      </c>
      <c r="D46" s="14">
        <f t="shared" si="9"/>
        <v>491317.15747999999</v>
      </c>
      <c r="E46" s="14">
        <f>E43+E41+E37+E35+E29+E22+E17+E15+E13+E5+E27</f>
        <v>2668551.9863499994</v>
      </c>
      <c r="F46" s="14">
        <f>F43+F41+F37+F35+F29+F22+F17+F15+F13+F5+F27</f>
        <v>482188.24770999997</v>
      </c>
      <c r="G46" s="15">
        <f>F46/E46*100</f>
        <v>18.069284397548085</v>
      </c>
      <c r="H46" s="16">
        <f>F46/D46*100</f>
        <v>98.14195176557179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2023-04-11T04:42:15Z</dcterms:modified>
</cp:coreProperties>
</file>