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3 квартал2023\"/>
    </mc:Choice>
  </mc:AlternateContent>
  <xr:revisionPtr revIDLastSave="0" documentId="13_ncr:1_{3F8558A1-7385-4D58-B261-5424F0FAB0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6" i="1" s="1"/>
  <c r="C43" i="1"/>
  <c r="D41" i="1"/>
  <c r="C41" i="1"/>
  <c r="C46" i="1" s="1"/>
  <c r="D37" i="1"/>
  <c r="C37" i="1"/>
  <c r="D35" i="1"/>
  <c r="C35" i="1"/>
  <c r="D29" i="1"/>
  <c r="C29" i="1"/>
  <c r="D27" i="1"/>
  <c r="C27" i="1"/>
  <c r="D22" i="1"/>
  <c r="C22" i="1"/>
  <c r="D17" i="1"/>
  <c r="C17" i="1"/>
  <c r="D15" i="1"/>
  <c r="C15" i="1"/>
  <c r="D13" i="1"/>
  <c r="C13" i="1"/>
  <c r="D5" i="1"/>
  <c r="C5" i="1"/>
  <c r="E5" i="1" l="1"/>
  <c r="G10" i="1"/>
  <c r="G9" i="1" l="1"/>
  <c r="G11" i="1"/>
  <c r="H39" i="1"/>
  <c r="E41" i="1"/>
  <c r="F41" i="1"/>
  <c r="G6" i="1" l="1"/>
  <c r="G18" i="1" l="1"/>
  <c r="G19" i="1"/>
  <c r="E15" i="1" l="1"/>
  <c r="H32" i="1" l="1"/>
  <c r="H33" i="1"/>
  <c r="H26" i="1"/>
  <c r="H30" i="1"/>
  <c r="H28" i="1"/>
  <c r="E22" i="1"/>
  <c r="E43" i="1"/>
  <c r="E37" i="1"/>
  <c r="E35" i="1"/>
  <c r="E29" i="1"/>
  <c r="E46" i="1" s="1"/>
  <c r="E27" i="1"/>
  <c r="E17" i="1"/>
  <c r="E13" i="1"/>
  <c r="G28" i="1" l="1"/>
  <c r="F27" i="1"/>
  <c r="G27" i="1" l="1"/>
  <c r="H27" i="1"/>
  <c r="G45" i="1"/>
  <c r="H44" i="1"/>
  <c r="G44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3" i="1" l="1"/>
  <c r="H43" i="1" s="1"/>
  <c r="F37" i="1"/>
  <c r="H37" i="1" s="1"/>
  <c r="F35" i="1"/>
  <c r="H35" i="1" s="1"/>
  <c r="F29" i="1"/>
  <c r="F22" i="1"/>
  <c r="H22" i="1" s="1"/>
  <c r="F17" i="1"/>
  <c r="H17" i="1" s="1"/>
  <c r="F15" i="1"/>
  <c r="H15" i="1" s="1"/>
  <c r="F13" i="1"/>
  <c r="H13" i="1" s="1"/>
  <c r="F5" i="1"/>
  <c r="H29" i="1" l="1"/>
  <c r="F46" i="1"/>
  <c r="G46" i="1" s="1"/>
  <c r="H5" i="1"/>
  <c r="G43" i="1"/>
  <c r="G37" i="1"/>
  <c r="G35" i="1"/>
  <c r="G29" i="1"/>
  <c r="G22" i="1"/>
  <c r="G17" i="1"/>
  <c r="G15" i="1"/>
  <c r="G13" i="1"/>
  <c r="G5" i="1"/>
  <c r="H46" i="1" l="1"/>
</calcChain>
</file>

<file path=xl/sharedStrings.xml><?xml version="1.0" encoding="utf-8"?>
<sst xmlns="http://schemas.openxmlformats.org/spreadsheetml/2006/main" count="94" uniqueCount="94">
  <si>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</si>
  <si>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</si>
  <si>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</si>
  <si>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</si>
  <si>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</si>
  <si>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</si>
  <si>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</si>
  <si>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</si>
  <si>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</si>
  <si>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</si>
  <si>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</si>
  <si>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</si>
  <si>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</si>
  <si>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</si>
  <si>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</si>
  <si>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</si>
  <si>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</si>
  <si>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</si>
  <si>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</si>
  <si>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</si>
  <si>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</si>
  <si>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</si>
  <si>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</si>
  <si>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</si>
  <si>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</si>
  <si>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</si>
  <si>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</si>
  <si>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</si>
  <si>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</si>
  <si>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</si>
  <si>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</si>
  <si>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</si>
  <si>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</si>
  <si>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</si>
  <si>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</si>
  <si>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</si>
  <si>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</si>
  <si>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</si>
  <si>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</si>
  <si>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</si>
  <si>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</si>
  <si>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</si>
  <si>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</si>
  <si>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</si>
  <si>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</si>
  <si>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</si>
  <si>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</si>
  <si>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</si>
  <si>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</si>
  <si>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</si>
  <si>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</si>
  <si>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</si>
  <si>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</si>
  <si>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</si>
  <si>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</si>
  <si>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</si>
  <si>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</si>
  <si>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</si>
  <si>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</si>
  <si>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</si>
  <si>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</si>
  <si>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</si>
  <si>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</si>
  <si>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</si>
  <si>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</si>
  <si>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</si>
  <si>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</si>
  <si>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</si>
  <si>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</si>
  <si>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</si>
  <si>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</si>
  <si>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</si>
  <si>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</si>
  <si>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</si>
  <si>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</si>
  <si>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</si>
  <si>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</si>
  <si>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</si>
  <si>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</si>
  <si>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</si>
  <si>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</si>
  <si>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</si>
  <si>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</si>
  <si>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</si>
  <si>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</si>
  <si>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2022 год</t>
  </si>
  <si>
    <t>Темп прироста к пршлому году</t>
  </si>
  <si>
    <t>Уточненный план  на  2023 год</t>
  </si>
  <si>
    <t>% испол-я уточненного плана за 2023 год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</si>
  <si>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</si>
  <si>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</si>
  <si>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3 квартал 2023 года в сравнении с  аналогичным периодом 2022 года</t>
  </si>
  <si>
    <t>Исполнено за 3квартал 2022 года</t>
  </si>
  <si>
    <t>Исполнено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</si>
</sst>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4" fontId="4" fillId="0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8" fillId="2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4" fontId="4" fillId="0" borderId="1" xfId="0" applyNumberFormat="1" applyFont="1" applyBorder="1"/>
    <xf numFmtId="4" fontId="9" fillId="0" borderId="1" xfId="0" applyNumberFormat="1" applyFont="1" applyBorder="1"/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25" zoomScale="130" zoomScaleNormal="130" workbookViewId="0">
      <selection activeCell="F43" sqref="F43"/>
    </sheetView>
  </sheetViews>
  <sheetFormatPr defaultRowHeight="12.75" x14ac:dyDescent="0.2"/>
  <cols>
    <col min="1" max="1" width="53.6640625" style="2" customWidth="1"/>
    <col min="2" max="4" width="14.33203125" style="2" customWidth="1"/>
    <col min="5" max="5" width="14.33203125" style="8" bestFit="1" customWidth="1"/>
    <col min="6" max="6" width="16" style="8" customWidth="1"/>
    <col min="7" max="7" width="13.5" style="3" bestFit="1" customWidth="1"/>
    <col min="8" max="8" width="13" style="1" customWidth="1"/>
    <col min="9" max="9" width="12.1640625" style="1" bestFit="1" customWidth="1"/>
    <col min="10" max="16384" width="9.33203125" style="1"/>
  </cols>
  <sheetData>
    <row r="1" spans="1:8" x14ac:dyDescent="0.2">
      <c r="A1" s="28" t="s">
        <v>0</v>
      </c>
      <c r="B1" s="28"/>
      <c r="C1" s="28"/>
      <c r="D1" s="28"/>
      <c r="E1" s="28"/>
      <c r="F1" s="28"/>
      <c r="G1" s="28"/>
    </row>
    <row r="2" spans="1:8" ht="37.5" customHeight="1" x14ac:dyDescent="0.2">
      <c r="A2" s="28" t="s">
        <v>91</v>
      </c>
      <c r="B2" s="28"/>
      <c r="C2" s="28"/>
      <c r="D2" s="28"/>
      <c r="E2" s="28"/>
      <c r="F2" s="28"/>
      <c r="G2" s="28"/>
    </row>
    <row r="3" spans="1:8" ht="15" x14ac:dyDescent="0.2">
      <c r="A3" s="12" t="s">
        <v>1</v>
      </c>
      <c r="B3" s="12"/>
      <c r="C3" s="12"/>
      <c r="D3" s="12"/>
      <c r="E3" s="13"/>
      <c r="F3" s="13"/>
      <c r="G3" s="14"/>
      <c r="H3" s="15"/>
    </row>
    <row r="4" spans="1:8" ht="60" x14ac:dyDescent="0.2">
      <c r="A4" s="4" t="s">
        <v>2</v>
      </c>
      <c r="B4" s="5" t="s">
        <v>3</v>
      </c>
      <c r="C4" s="16" t="s">
        <v>85</v>
      </c>
      <c r="D4" s="16" t="s">
        <v>92</v>
      </c>
      <c r="E4" s="17" t="s">
        <v>87</v>
      </c>
      <c r="F4" s="17" t="s">
        <v>93</v>
      </c>
      <c r="G4" s="18" t="s">
        <v>88</v>
      </c>
      <c r="H4" s="19" t="s">
        <v>86</v>
      </c>
    </row>
    <row r="5" spans="1:8" ht="15" x14ac:dyDescent="0.25">
      <c r="A5" s="6" t="s">
        <v>4</v>
      </c>
      <c r="B5" s="10" t="s">
        <v>5</v>
      </c>
      <c r="C5" s="29">
        <f>SUM(C6:C12)</f>
        <v>214014.37043000001</v>
      </c>
      <c r="D5" s="29">
        <f>SUM(D6:D12)</f>
        <v>132128.63780999999</v>
      </c>
      <c r="E5" s="9">
        <f>SUM(E6:E12)</f>
        <v>257211.61000000002</v>
      </c>
      <c r="F5" s="9">
        <f>SUM(F6:F12)</f>
        <v>151889.55678000001</v>
      </c>
      <c r="G5" s="20">
        <f>F5/E5*100</f>
        <v>59.052372006069241</v>
      </c>
      <c r="H5" s="21">
        <f>F5/D5*100</f>
        <v>114.95581828249534</v>
      </c>
    </row>
    <row r="6" spans="1:8" ht="45" x14ac:dyDescent="0.25">
      <c r="A6" s="5" t="s">
        <v>76</v>
      </c>
      <c r="B6" s="10" t="s">
        <v>75</v>
      </c>
      <c r="C6" s="30">
        <v>17184</v>
      </c>
      <c r="D6" s="30">
        <v>12732.51411</v>
      </c>
      <c r="E6" s="22">
        <v>20863</v>
      </c>
      <c r="F6" s="22">
        <v>14154.87556</v>
      </c>
      <c r="G6" s="23">
        <f>F6/E6*100</f>
        <v>67.846788860662429</v>
      </c>
      <c r="H6" s="24">
        <f>F6/D6*100</f>
        <v>111.17109659342842</v>
      </c>
    </row>
    <row r="7" spans="1:8" ht="60" x14ac:dyDescent="0.25">
      <c r="A7" s="5" t="s">
        <v>6</v>
      </c>
      <c r="B7" s="10" t="s">
        <v>7</v>
      </c>
      <c r="C7" s="30">
        <v>4627</v>
      </c>
      <c r="D7" s="30">
        <v>2500.3676999999998</v>
      </c>
      <c r="E7" s="22">
        <v>5496.4989100000003</v>
      </c>
      <c r="F7" s="22">
        <v>3047.1260400000001</v>
      </c>
      <c r="G7" s="23">
        <f>F7/E7*100</f>
        <v>55.437581083773921</v>
      </c>
      <c r="H7" s="24">
        <f>F7/D7*100</f>
        <v>121.86711738437512</v>
      </c>
    </row>
    <row r="8" spans="1:8" ht="60" x14ac:dyDescent="0.25">
      <c r="A8" s="5" t="s">
        <v>8</v>
      </c>
      <c r="B8" s="10" t="s">
        <v>9</v>
      </c>
      <c r="C8" s="30">
        <v>154250.03141</v>
      </c>
      <c r="D8" s="30">
        <v>97513.950580000004</v>
      </c>
      <c r="E8" s="22">
        <v>185623.79547000001</v>
      </c>
      <c r="F8" s="22">
        <v>110190.97047</v>
      </c>
      <c r="G8" s="23">
        <f>F8/E8*100</f>
        <v>59.362524180154885</v>
      </c>
      <c r="H8" s="24">
        <f>F8/D8*100</f>
        <v>113.00021157444526</v>
      </c>
    </row>
    <row r="9" spans="1:8" ht="15" x14ac:dyDescent="0.25">
      <c r="A9" s="5" t="s">
        <v>83</v>
      </c>
      <c r="B9" s="10" t="s">
        <v>84</v>
      </c>
      <c r="C9" s="30">
        <v>377.7</v>
      </c>
      <c r="D9" s="30">
        <v>99.000799999999998</v>
      </c>
      <c r="E9" s="22">
        <v>5.5</v>
      </c>
      <c r="F9" s="22"/>
      <c r="G9" s="23">
        <f t="shared" ref="G9:G11" si="0">F9/E9*100</f>
        <v>0</v>
      </c>
      <c r="H9" s="24">
        <v>0</v>
      </c>
    </row>
    <row r="10" spans="1:8" ht="30" x14ac:dyDescent="0.25">
      <c r="A10" s="5" t="s">
        <v>90</v>
      </c>
      <c r="B10" s="10" t="s">
        <v>89</v>
      </c>
      <c r="C10" s="30">
        <v>1612.2</v>
      </c>
      <c r="D10" s="30">
        <v>1612.2</v>
      </c>
      <c r="E10" s="22">
        <v>2400</v>
      </c>
      <c r="F10" s="22">
        <v>2400</v>
      </c>
      <c r="G10" s="23">
        <f t="shared" si="0"/>
        <v>100</v>
      </c>
      <c r="H10" s="24"/>
    </row>
    <row r="11" spans="1:8" ht="15" x14ac:dyDescent="0.25">
      <c r="A11" s="5" t="s">
        <v>10</v>
      </c>
      <c r="B11" s="10" t="s">
        <v>11</v>
      </c>
      <c r="C11" s="30">
        <v>1000</v>
      </c>
      <c r="D11" s="30"/>
      <c r="E11" s="22">
        <v>1000</v>
      </c>
      <c r="F11" s="22"/>
      <c r="G11" s="23">
        <f t="shared" si="0"/>
        <v>0</v>
      </c>
      <c r="H11" s="24">
        <v>0</v>
      </c>
    </row>
    <row r="12" spans="1:8" ht="15" x14ac:dyDescent="0.25">
      <c r="A12" s="5" t="s">
        <v>12</v>
      </c>
      <c r="B12" s="10" t="s">
        <v>13</v>
      </c>
      <c r="C12" s="30">
        <v>34963.439019999998</v>
      </c>
      <c r="D12" s="30">
        <v>17670.604619999998</v>
      </c>
      <c r="E12" s="22">
        <v>41822.815620000001</v>
      </c>
      <c r="F12" s="22">
        <v>22096.584709999999</v>
      </c>
      <c r="G12" s="23">
        <f t="shared" ref="G12:G17" si="1">F12/E12*100</f>
        <v>52.833804664823283</v>
      </c>
      <c r="H12" s="24">
        <f t="shared" ref="H12:H18" si="2">F12/D12*100</f>
        <v>125.04713440869236</v>
      </c>
    </row>
    <row r="13" spans="1:8" ht="15" x14ac:dyDescent="0.25">
      <c r="A13" s="6" t="s">
        <v>14</v>
      </c>
      <c r="B13" s="10" t="s">
        <v>15</v>
      </c>
      <c r="C13" s="29">
        <f>C14</f>
        <v>2324.6999999999998</v>
      </c>
      <c r="D13" s="29">
        <f>D14</f>
        <v>1582.3763300000001</v>
      </c>
      <c r="E13" s="9">
        <f>E14</f>
        <v>2837</v>
      </c>
      <c r="F13" s="9">
        <f>F14</f>
        <v>1809.35952</v>
      </c>
      <c r="G13" s="20">
        <f t="shared" si="1"/>
        <v>63.777212548466686</v>
      </c>
      <c r="H13" s="21">
        <f t="shared" si="2"/>
        <v>114.34445053914577</v>
      </c>
    </row>
    <row r="14" spans="1:8" ht="15" x14ac:dyDescent="0.25">
      <c r="A14" s="5" t="s">
        <v>16</v>
      </c>
      <c r="B14" s="10" t="s">
        <v>17</v>
      </c>
      <c r="C14" s="30">
        <v>2324.6999999999998</v>
      </c>
      <c r="D14" s="30">
        <v>1582.3763300000001</v>
      </c>
      <c r="E14" s="22">
        <v>2837</v>
      </c>
      <c r="F14" s="22">
        <v>1809.35952</v>
      </c>
      <c r="G14" s="23">
        <f t="shared" si="1"/>
        <v>63.777212548466686</v>
      </c>
      <c r="H14" s="24">
        <f t="shared" si="2"/>
        <v>114.34445053914577</v>
      </c>
    </row>
    <row r="15" spans="1:8" ht="42.75" x14ac:dyDescent="0.25">
      <c r="A15" s="6" t="s">
        <v>18</v>
      </c>
      <c r="B15" s="10" t="s">
        <v>19</v>
      </c>
      <c r="C15" s="29">
        <f>SUM(C16:C16)</f>
        <v>29543.247770000002</v>
      </c>
      <c r="D15" s="29">
        <f>SUM(D16:D16)</f>
        <v>20069.911189999999</v>
      </c>
      <c r="E15" s="9">
        <f>SUM(E16:E16)</f>
        <v>31848.835070000001</v>
      </c>
      <c r="F15" s="9">
        <f>SUM(F16:F16)</f>
        <v>23216.2814</v>
      </c>
      <c r="G15" s="20">
        <f t="shared" si="1"/>
        <v>72.895229445514531</v>
      </c>
      <c r="H15" s="21">
        <f t="shared" si="2"/>
        <v>115.67705098549568</v>
      </c>
    </row>
    <row r="16" spans="1:8" ht="15" x14ac:dyDescent="0.25">
      <c r="A16" s="5" t="s">
        <v>77</v>
      </c>
      <c r="B16" s="10" t="s">
        <v>78</v>
      </c>
      <c r="C16" s="30">
        <v>29543.247770000002</v>
      </c>
      <c r="D16" s="30">
        <v>20069.911189999999</v>
      </c>
      <c r="E16" s="22">
        <v>31848.835070000001</v>
      </c>
      <c r="F16" s="22">
        <v>23216.2814</v>
      </c>
      <c r="G16" s="23">
        <f t="shared" si="1"/>
        <v>72.895229445514531</v>
      </c>
      <c r="H16" s="24">
        <f t="shared" si="2"/>
        <v>115.67705098549568</v>
      </c>
    </row>
    <row r="17" spans="1:8" ht="15" x14ac:dyDescent="0.25">
      <c r="A17" s="6" t="s">
        <v>20</v>
      </c>
      <c r="B17" s="10" t="s">
        <v>21</v>
      </c>
      <c r="C17" s="29">
        <f>SUM(C18:C21)</f>
        <v>252913.53143999999</v>
      </c>
      <c r="D17" s="29">
        <f>SUM(D18:D21)</f>
        <v>161976.42466000002</v>
      </c>
      <c r="E17" s="9">
        <f>SUM(E18:E21)</f>
        <v>250997.70673999999</v>
      </c>
      <c r="F17" s="9">
        <f>SUM(F18:F21)</f>
        <v>140388.69347999999</v>
      </c>
      <c r="G17" s="20">
        <f t="shared" si="1"/>
        <v>55.932261415210405</v>
      </c>
      <c r="H17" s="21">
        <f t="shared" si="2"/>
        <v>86.672300475014069</v>
      </c>
    </row>
    <row r="18" spans="1:8" ht="15" x14ac:dyDescent="0.25">
      <c r="A18" s="5" t="s">
        <v>22</v>
      </c>
      <c r="B18" s="10" t="s">
        <v>23</v>
      </c>
      <c r="C18" s="30">
        <v>8755.2999999999993</v>
      </c>
      <c r="D18" s="30">
        <v>4562.3159999999998</v>
      </c>
      <c r="E18" s="22">
        <v>8780</v>
      </c>
      <c r="F18" s="22">
        <v>4403.9320799999996</v>
      </c>
      <c r="G18" s="23">
        <f t="shared" ref="G18:G32" si="3">F18/E18*100</f>
        <v>50.158679726651478</v>
      </c>
      <c r="H18" s="24">
        <f t="shared" si="2"/>
        <v>96.528431612365296</v>
      </c>
    </row>
    <row r="19" spans="1:8" ht="15" x14ac:dyDescent="0.25">
      <c r="A19" s="5" t="s">
        <v>24</v>
      </c>
      <c r="B19" s="10" t="s">
        <v>25</v>
      </c>
      <c r="C19" s="30">
        <v>22350</v>
      </c>
      <c r="D19" s="30">
        <v>14650.581340000001</v>
      </c>
      <c r="E19" s="22">
        <v>22600</v>
      </c>
      <c r="F19" s="22">
        <v>14979.015579999999</v>
      </c>
      <c r="G19" s="23">
        <f t="shared" si="3"/>
        <v>66.278829999999999</v>
      </c>
      <c r="H19" s="24"/>
    </row>
    <row r="20" spans="1:8" ht="15" x14ac:dyDescent="0.25">
      <c r="A20" s="5" t="s">
        <v>26</v>
      </c>
      <c r="B20" s="10" t="s">
        <v>27</v>
      </c>
      <c r="C20" s="30">
        <v>203224.49072</v>
      </c>
      <c r="D20" s="30">
        <v>135947.53867000001</v>
      </c>
      <c r="E20" s="22">
        <v>203368.73963</v>
      </c>
      <c r="F20" s="22">
        <v>108106.53681000001</v>
      </c>
      <c r="G20" s="23">
        <f t="shared" si="3"/>
        <v>53.157892902657608</v>
      </c>
      <c r="H20" s="24">
        <f t="shared" ref="H20:H32" si="4">F20/D20*100</f>
        <v>79.520775342920004</v>
      </c>
    </row>
    <row r="21" spans="1:8" ht="30" x14ac:dyDescent="0.25">
      <c r="A21" s="5" t="s">
        <v>28</v>
      </c>
      <c r="B21" s="10" t="s">
        <v>29</v>
      </c>
      <c r="C21" s="30">
        <v>18583.740720000002</v>
      </c>
      <c r="D21" s="30">
        <v>6815.9886500000002</v>
      </c>
      <c r="E21" s="22">
        <v>16248.96711</v>
      </c>
      <c r="F21" s="22">
        <v>12899.20901</v>
      </c>
      <c r="G21" s="23">
        <f t="shared" si="3"/>
        <v>79.38479364673907</v>
      </c>
      <c r="H21" s="24">
        <f t="shared" si="4"/>
        <v>189.24927361784853</v>
      </c>
    </row>
    <row r="22" spans="1:8" ht="28.5" x14ac:dyDescent="0.25">
      <c r="A22" s="6" t="s">
        <v>30</v>
      </c>
      <c r="B22" s="10" t="s">
        <v>31</v>
      </c>
      <c r="C22" s="29">
        <f>SUM(C23:C26)</f>
        <v>252128.85978</v>
      </c>
      <c r="D22" s="29">
        <f>SUM(D23:D26)</f>
        <v>131794.87444000001</v>
      </c>
      <c r="E22" s="9">
        <f>SUM(E23:E26)</f>
        <v>398105.53141</v>
      </c>
      <c r="F22" s="9">
        <f>SUM(F23:F26)</f>
        <v>249466.36191000001</v>
      </c>
      <c r="G22" s="20">
        <f t="shared" si="3"/>
        <v>62.66337496654377</v>
      </c>
      <c r="H22" s="21">
        <f t="shared" si="4"/>
        <v>189.28381165807039</v>
      </c>
    </row>
    <row r="23" spans="1:8" ht="15" x14ac:dyDescent="0.25">
      <c r="A23" s="5" t="s">
        <v>32</v>
      </c>
      <c r="B23" s="10" t="s">
        <v>33</v>
      </c>
      <c r="C23" s="30">
        <v>10126.66683</v>
      </c>
      <c r="D23" s="30">
        <v>3509.5551099999998</v>
      </c>
      <c r="E23" s="22">
        <v>3812.0626099999999</v>
      </c>
      <c r="F23" s="22">
        <v>2475.05386</v>
      </c>
      <c r="G23" s="23">
        <f t="shared" si="3"/>
        <v>64.926894262106572</v>
      </c>
      <c r="H23" s="24">
        <f t="shared" si="4"/>
        <v>70.523293763009193</v>
      </c>
    </row>
    <row r="24" spans="1:8" ht="15" x14ac:dyDescent="0.25">
      <c r="A24" s="5" t="s">
        <v>34</v>
      </c>
      <c r="B24" s="10" t="s">
        <v>35</v>
      </c>
      <c r="C24" s="30">
        <v>17243.251459999999</v>
      </c>
      <c r="D24" s="30">
        <v>7445.1317900000004</v>
      </c>
      <c r="E24" s="22">
        <v>48457.537909999999</v>
      </c>
      <c r="F24" s="22">
        <v>27924.537039999999</v>
      </c>
      <c r="G24" s="23">
        <f t="shared" si="3"/>
        <v>57.626817713818099</v>
      </c>
      <c r="H24" s="24">
        <f t="shared" si="4"/>
        <v>375.0710911189928</v>
      </c>
    </row>
    <row r="25" spans="1:8" ht="15" x14ac:dyDescent="0.25">
      <c r="A25" s="5" t="s">
        <v>36</v>
      </c>
      <c r="B25" s="10" t="s">
        <v>37</v>
      </c>
      <c r="C25" s="30">
        <v>199251.62843000001</v>
      </c>
      <c r="D25" s="30">
        <v>102624.72754000001</v>
      </c>
      <c r="E25" s="22">
        <v>319022.73089000001</v>
      </c>
      <c r="F25" s="22">
        <v>200287.87701</v>
      </c>
      <c r="G25" s="23">
        <f t="shared" si="3"/>
        <v>62.781694724774916</v>
      </c>
      <c r="H25" s="24">
        <f t="shared" si="4"/>
        <v>195.16531913025918</v>
      </c>
    </row>
    <row r="26" spans="1:8" ht="30" x14ac:dyDescent="0.25">
      <c r="A26" s="5" t="s">
        <v>38</v>
      </c>
      <c r="B26" s="10" t="s">
        <v>39</v>
      </c>
      <c r="C26" s="30">
        <v>25507.31306</v>
      </c>
      <c r="D26" s="30">
        <v>18215.46</v>
      </c>
      <c r="E26" s="22">
        <v>26813.200000000001</v>
      </c>
      <c r="F26" s="22">
        <v>18778.894</v>
      </c>
      <c r="G26" s="23">
        <f t="shared" si="3"/>
        <v>70.036004654423948</v>
      </c>
      <c r="H26" s="24">
        <f t="shared" si="4"/>
        <v>103.09316371917043</v>
      </c>
    </row>
    <row r="27" spans="1:8" s="7" customFormat="1" ht="14.25" x14ac:dyDescent="0.2">
      <c r="A27" s="6" t="s">
        <v>79</v>
      </c>
      <c r="B27" s="11" t="s">
        <v>81</v>
      </c>
      <c r="C27" s="31">
        <f>C28</f>
        <v>12463.95657</v>
      </c>
      <c r="D27" s="31">
        <f>D28</f>
        <v>3481.28728</v>
      </c>
      <c r="E27" s="25">
        <f>E28</f>
        <v>12428.62816</v>
      </c>
      <c r="F27" s="25">
        <f>F28</f>
        <v>7423.7154099999998</v>
      </c>
      <c r="G27" s="20">
        <f t="shared" si="3"/>
        <v>59.730770881796168</v>
      </c>
      <c r="H27" s="21">
        <f t="shared" si="4"/>
        <v>213.24627394726238</v>
      </c>
    </row>
    <row r="28" spans="1:8" ht="15" x14ac:dyDescent="0.25">
      <c r="A28" s="5" t="s">
        <v>80</v>
      </c>
      <c r="B28" s="10" t="s">
        <v>82</v>
      </c>
      <c r="C28" s="30">
        <v>12463.95657</v>
      </c>
      <c r="D28" s="30">
        <v>3481.28728</v>
      </c>
      <c r="E28" s="22">
        <v>12428.62816</v>
      </c>
      <c r="F28" s="22">
        <v>7423.7154099999998</v>
      </c>
      <c r="G28" s="23">
        <f t="shared" si="3"/>
        <v>59.730770881796168</v>
      </c>
      <c r="H28" s="24">
        <f t="shared" si="4"/>
        <v>213.24627394726238</v>
      </c>
    </row>
    <row r="29" spans="1:8" ht="15" x14ac:dyDescent="0.25">
      <c r="A29" s="6" t="s">
        <v>40</v>
      </c>
      <c r="B29" s="10" t="s">
        <v>41</v>
      </c>
      <c r="C29" s="29">
        <f>SUM(C30:C34)</f>
        <v>1365255.6579099998</v>
      </c>
      <c r="D29" s="29">
        <f>SUM(D30:D34)</f>
        <v>1034473.7244299999</v>
      </c>
      <c r="E29" s="9">
        <f>SUM(E30:E34)</f>
        <v>1434510.72532</v>
      </c>
      <c r="F29" s="9">
        <f>SUM(F30:F34)</f>
        <v>1085535.10091</v>
      </c>
      <c r="G29" s="20">
        <f t="shared" si="3"/>
        <v>75.672846619382852</v>
      </c>
      <c r="H29" s="21">
        <f t="shared" si="4"/>
        <v>104.93597616586494</v>
      </c>
    </row>
    <row r="30" spans="1:8" ht="15" x14ac:dyDescent="0.25">
      <c r="A30" s="5" t="s">
        <v>42</v>
      </c>
      <c r="B30" s="10" t="s">
        <v>43</v>
      </c>
      <c r="C30" s="30">
        <v>435465.21578999999</v>
      </c>
      <c r="D30" s="30">
        <v>331222.54265999998</v>
      </c>
      <c r="E30" s="22">
        <v>468293.87199999997</v>
      </c>
      <c r="F30" s="22">
        <v>360050.4472</v>
      </c>
      <c r="G30" s="23">
        <f t="shared" si="3"/>
        <v>76.885577353871497</v>
      </c>
      <c r="H30" s="24">
        <f t="shared" si="4"/>
        <v>108.70348506731678</v>
      </c>
    </row>
    <row r="31" spans="1:8" ht="15" x14ac:dyDescent="0.25">
      <c r="A31" s="5" t="s">
        <v>44</v>
      </c>
      <c r="B31" s="10" t="s">
        <v>45</v>
      </c>
      <c r="C31" s="30">
        <v>711718.61364</v>
      </c>
      <c r="D31" s="30">
        <v>539095.22895999998</v>
      </c>
      <c r="E31" s="22">
        <v>754417.96895999997</v>
      </c>
      <c r="F31" s="22">
        <v>568919.17675999994</v>
      </c>
      <c r="G31" s="23">
        <f t="shared" si="3"/>
        <v>75.411668354649791</v>
      </c>
      <c r="H31" s="24">
        <f t="shared" si="4"/>
        <v>105.53222254582649</v>
      </c>
    </row>
    <row r="32" spans="1:8" ht="15" x14ac:dyDescent="0.25">
      <c r="A32" s="26" t="s">
        <v>46</v>
      </c>
      <c r="B32" s="10" t="s">
        <v>47</v>
      </c>
      <c r="C32" s="30">
        <v>143428.12848000001</v>
      </c>
      <c r="D32" s="30">
        <v>117287.40435</v>
      </c>
      <c r="E32" s="22">
        <v>121512.24434999999</v>
      </c>
      <c r="F32" s="22">
        <v>95105.118789999993</v>
      </c>
      <c r="G32" s="23">
        <f t="shared" si="3"/>
        <v>78.267930362690237</v>
      </c>
      <c r="H32" s="24">
        <f t="shared" si="4"/>
        <v>81.087239774012446</v>
      </c>
    </row>
    <row r="33" spans="1:8" ht="15" x14ac:dyDescent="0.25">
      <c r="A33" s="5" t="s">
        <v>48</v>
      </c>
      <c r="B33" s="10" t="s">
        <v>49</v>
      </c>
      <c r="C33" s="30">
        <v>32062.7</v>
      </c>
      <c r="D33" s="30">
        <v>22986.927800000001</v>
      </c>
      <c r="E33" s="22">
        <v>14733</v>
      </c>
      <c r="F33" s="22">
        <v>10929</v>
      </c>
      <c r="G33" s="23">
        <f>F33/E33*100</f>
        <v>74.18041132152311</v>
      </c>
      <c r="H33" s="24">
        <f t="shared" ref="H33:H40" si="5">F33/D33*100</f>
        <v>47.544413481822481</v>
      </c>
    </row>
    <row r="34" spans="1:8" ht="15" x14ac:dyDescent="0.25">
      <c r="A34" s="5" t="s">
        <v>50</v>
      </c>
      <c r="B34" s="10" t="s">
        <v>51</v>
      </c>
      <c r="C34" s="30">
        <v>42581</v>
      </c>
      <c r="D34" s="30">
        <v>23881.62066</v>
      </c>
      <c r="E34" s="22">
        <v>75553.640010000003</v>
      </c>
      <c r="F34" s="22">
        <v>50531.358160000003</v>
      </c>
      <c r="G34" s="23">
        <f>F34/E34*100</f>
        <v>66.88143437339599</v>
      </c>
      <c r="H34" s="24">
        <f t="shared" si="5"/>
        <v>211.59099241801624</v>
      </c>
    </row>
    <row r="35" spans="1:8" ht="15" x14ac:dyDescent="0.25">
      <c r="A35" s="6" t="s">
        <v>52</v>
      </c>
      <c r="B35" s="10" t="s">
        <v>53</v>
      </c>
      <c r="C35" s="29">
        <f>SUM(C36:C36)</f>
        <v>143083.37296000001</v>
      </c>
      <c r="D35" s="29">
        <f>SUM(D36:D36)</f>
        <v>106071.34789999999</v>
      </c>
      <c r="E35" s="9">
        <f>SUM(E36:E36)</f>
        <v>154139.44847999999</v>
      </c>
      <c r="F35" s="9">
        <f>SUM(F36:F36)</f>
        <v>120164.1164</v>
      </c>
      <c r="G35" s="20">
        <f>F35/E35*100</f>
        <v>77.958055244755613</v>
      </c>
      <c r="H35" s="21">
        <f t="shared" si="5"/>
        <v>113.28612182178182</v>
      </c>
    </row>
    <row r="36" spans="1:8" ht="15" x14ac:dyDescent="0.25">
      <c r="A36" s="5" t="s">
        <v>54</v>
      </c>
      <c r="B36" s="10" t="s">
        <v>55</v>
      </c>
      <c r="C36" s="30">
        <v>143083.37296000001</v>
      </c>
      <c r="D36" s="30">
        <v>106071.34789999999</v>
      </c>
      <c r="E36" s="22">
        <v>154139.44847999999</v>
      </c>
      <c r="F36" s="22">
        <v>120164.1164</v>
      </c>
      <c r="G36" s="23">
        <f>F36/E36*100</f>
        <v>77.958055244755613</v>
      </c>
      <c r="H36" s="24">
        <f t="shared" si="5"/>
        <v>113.28612182178182</v>
      </c>
    </row>
    <row r="37" spans="1:8" ht="15" x14ac:dyDescent="0.25">
      <c r="A37" s="6" t="s">
        <v>56</v>
      </c>
      <c r="B37" s="10" t="s">
        <v>57</v>
      </c>
      <c r="C37" s="29">
        <f>SUM(C38:C40)</f>
        <v>136842.24155000001</v>
      </c>
      <c r="D37" s="29">
        <f>SUM(D38:D40)</f>
        <v>97747.391520000005</v>
      </c>
      <c r="E37" s="9">
        <f>SUM(E38:E40)</f>
        <v>145124.08317</v>
      </c>
      <c r="F37" s="9">
        <f>SUM(F38:F40)</f>
        <v>107737.32675000001</v>
      </c>
      <c r="G37" s="20">
        <f t="shared" ref="G37:G42" si="6">F37/E37*100</f>
        <v>74.238075718828327</v>
      </c>
      <c r="H37" s="21">
        <f t="shared" si="5"/>
        <v>110.22015531530165</v>
      </c>
    </row>
    <row r="38" spans="1:8" ht="15" x14ac:dyDescent="0.25">
      <c r="A38" s="5" t="s">
        <v>58</v>
      </c>
      <c r="B38" s="10" t="s">
        <v>59</v>
      </c>
      <c r="C38" s="30">
        <v>2879.0432599999999</v>
      </c>
      <c r="D38" s="30">
        <v>1973.8148699999999</v>
      </c>
      <c r="E38" s="22">
        <v>3281</v>
      </c>
      <c r="F38" s="22">
        <v>2163.0313000000001</v>
      </c>
      <c r="G38" s="23">
        <f t="shared" si="6"/>
        <v>65.925976836330392</v>
      </c>
      <c r="H38" s="24">
        <f t="shared" si="5"/>
        <v>109.58633116387458</v>
      </c>
    </row>
    <row r="39" spans="1:8" ht="15" x14ac:dyDescent="0.25">
      <c r="A39" s="5" t="s">
        <v>60</v>
      </c>
      <c r="B39" s="10" t="s">
        <v>61</v>
      </c>
      <c r="C39" s="30">
        <v>8885.9140000000007</v>
      </c>
      <c r="D39" s="30">
        <v>7185.9139999999998</v>
      </c>
      <c r="E39" s="22">
        <v>7105.5442899999998</v>
      </c>
      <c r="F39" s="22">
        <v>7105.5442899999998</v>
      </c>
      <c r="G39" s="23">
        <f t="shared" si="6"/>
        <v>100</v>
      </c>
      <c r="H39" s="24">
        <f t="shared" si="5"/>
        <v>98.881565935801632</v>
      </c>
    </row>
    <row r="40" spans="1:8" ht="15" x14ac:dyDescent="0.25">
      <c r="A40" s="5" t="s">
        <v>62</v>
      </c>
      <c r="B40" s="10" t="s">
        <v>63</v>
      </c>
      <c r="C40" s="30">
        <v>125077.28429</v>
      </c>
      <c r="D40" s="30">
        <v>88587.662649999998</v>
      </c>
      <c r="E40" s="22">
        <v>134737.53888000001</v>
      </c>
      <c r="F40" s="22">
        <v>98468.75116</v>
      </c>
      <c r="G40" s="23">
        <f t="shared" si="6"/>
        <v>73.081898317660588</v>
      </c>
      <c r="H40" s="24">
        <f t="shared" si="5"/>
        <v>111.15402327414267</v>
      </c>
    </row>
    <row r="41" spans="1:8" ht="15" x14ac:dyDescent="0.25">
      <c r="A41" s="6" t="s">
        <v>64</v>
      </c>
      <c r="B41" s="10" t="s">
        <v>65</v>
      </c>
      <c r="C41" s="29">
        <f t="shared" ref="C41:D41" si="7">C42</f>
        <v>54665.4</v>
      </c>
      <c r="D41" s="29">
        <f t="shared" si="7"/>
        <v>37797</v>
      </c>
      <c r="E41" s="9">
        <f t="shared" ref="C41:H41" si="8">E42</f>
        <v>48567</v>
      </c>
      <c r="F41" s="9">
        <f t="shared" si="8"/>
        <v>35138.946400000001</v>
      </c>
      <c r="G41" s="27">
        <f t="shared" si="8"/>
        <v>72.351486400230613</v>
      </c>
      <c r="H41" s="27">
        <f t="shared" si="8"/>
        <v>92.967554038680319</v>
      </c>
    </row>
    <row r="42" spans="1:8" ht="15" x14ac:dyDescent="0.25">
      <c r="A42" s="5" t="s">
        <v>66</v>
      </c>
      <c r="B42" s="10" t="s">
        <v>67</v>
      </c>
      <c r="C42" s="30">
        <v>54665.4</v>
      </c>
      <c r="D42" s="30">
        <v>37797</v>
      </c>
      <c r="E42" s="22">
        <v>48567</v>
      </c>
      <c r="F42" s="22">
        <v>35138.946400000001</v>
      </c>
      <c r="G42" s="23">
        <f t="shared" si="6"/>
        <v>72.351486400230613</v>
      </c>
      <c r="H42" s="24">
        <f>F42/D42*100</f>
        <v>92.967554038680319</v>
      </c>
    </row>
    <row r="43" spans="1:8" ht="15" x14ac:dyDescent="0.25">
      <c r="A43" s="6" t="s">
        <v>68</v>
      </c>
      <c r="B43" s="10" t="s">
        <v>69</v>
      </c>
      <c r="C43" s="29">
        <f>SUM(C44:C45)</f>
        <v>5292</v>
      </c>
      <c r="D43" s="29">
        <f>SUM(D44:D45)</f>
        <v>3056.44578</v>
      </c>
      <c r="E43" s="9">
        <f>SUM(E44:E45)</f>
        <v>6006.8531899999998</v>
      </c>
      <c r="F43" s="9">
        <f>SUM(F44:F45)</f>
        <v>3797.5782799999997</v>
      </c>
      <c r="G43" s="20">
        <f t="shared" ref="G43:G45" si="9">F43/E43*100</f>
        <v>63.220760685845889</v>
      </c>
      <c r="H43" s="21">
        <f>F43/D43*100</f>
        <v>124.24818083964178</v>
      </c>
    </row>
    <row r="44" spans="1:8" ht="15" x14ac:dyDescent="0.25">
      <c r="A44" s="5" t="s">
        <v>70</v>
      </c>
      <c r="B44" s="10" t="s">
        <v>71</v>
      </c>
      <c r="C44" s="30">
        <v>3670</v>
      </c>
      <c r="D44" s="30">
        <v>2333.3332799999998</v>
      </c>
      <c r="E44" s="22">
        <v>4200</v>
      </c>
      <c r="F44" s="22">
        <v>2799.9929999999999</v>
      </c>
      <c r="G44" s="23">
        <f t="shared" si="9"/>
        <v>66.666499999999999</v>
      </c>
      <c r="H44" s="24">
        <f>F44/D44*100</f>
        <v>119.99970274285035</v>
      </c>
    </row>
    <row r="45" spans="1:8" ht="22.5" customHeight="1" x14ac:dyDescent="0.25">
      <c r="A45" s="5" t="s">
        <v>72</v>
      </c>
      <c r="B45" s="10" t="s">
        <v>73</v>
      </c>
      <c r="C45" s="30">
        <v>1622</v>
      </c>
      <c r="D45" s="30">
        <v>723.11249999999995</v>
      </c>
      <c r="E45" s="22">
        <v>1806.85319</v>
      </c>
      <c r="F45" s="22">
        <v>997.58528000000001</v>
      </c>
      <c r="G45" s="23">
        <f t="shared" si="9"/>
        <v>55.211197319246509</v>
      </c>
      <c r="H45" s="24"/>
    </row>
    <row r="46" spans="1:8" ht="15" x14ac:dyDescent="0.25">
      <c r="A46" s="6" t="s">
        <v>74</v>
      </c>
      <c r="B46" s="11"/>
      <c r="C46" s="29">
        <f t="shared" ref="C46:D46" si="10">C43+C41+C37+C35+C29+C22+C17+C15+C13+C5+C27</f>
        <v>2468527.3384099999</v>
      </c>
      <c r="D46" s="29">
        <f t="shared" si="10"/>
        <v>1730179.4213399999</v>
      </c>
      <c r="E46" s="9">
        <f>E43+E41+E37+E35+E29+E22+E17+E15+E13+E5+E27</f>
        <v>2741777.4215399995</v>
      </c>
      <c r="F46" s="9">
        <f>F43+F41+F37+F35+F29+F22+F17+F15+F13+F5+F27</f>
        <v>1926567.0372399997</v>
      </c>
      <c r="G46" s="20">
        <f>F46/E46*100</f>
        <v>70.267083757582597</v>
      </c>
      <c r="H46" s="21">
        <f>F46/D46*100</f>
        <v>111.35070811025484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2023-10-11T05:22:17Z</dcterms:modified>
</cp:coreProperties>
</file>