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firstSheet="3" activeTab="3"/>
  </bookViews>
  <sheets>
    <sheet name="источники 2021" sheetId="1" r:id="rId1"/>
    <sheet name="нормативы" sheetId="2" r:id="rId2"/>
    <sheet name="гл адм дох" sheetId="3" r:id="rId3"/>
    <sheet name="программы 2021" sheetId="4" r:id="rId4"/>
  </sheets>
  <definedNames>
    <definedName name="_xlfn.CONCAT" hidden="1">#NAME?</definedName>
    <definedName name="_xlnm.Print_Area" localSheetId="2">'гл адм дох'!$A$1:$C$110</definedName>
  </definedNames>
  <calcPr fullCalcOnLoad="1"/>
</workbook>
</file>

<file path=xl/sharedStrings.xml><?xml version="1.0" encoding="utf-8"?>
<sst xmlns="http://schemas.openxmlformats.org/spreadsheetml/2006/main" count="1096" uniqueCount="642">
  <si>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</si>
  <si>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</si>
  <si>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</si>
  <si>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</si>
  <si>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</si>
  <si>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</si>
  <si>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</si>
  <si>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Вр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</si>
  <si>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</si>
  <si>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</si>
  <si>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</si>
  <si>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</si>
  <si>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01\0\03\S2050</t>
  </si>
  <si>
    <t>07\0\02\S2050</t>
  </si>
  <si>
    <t>07\0\01\S2040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</si>
  <si>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</si>
  <si>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 xml:space="preserve"> 2 00 00000 00 0000 000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</si>
  <si>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</si>
  <si>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</si>
  <si>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</si>
  <si>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</si>
  <si>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</si>
  <si>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</si>
  <si>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</si>
  <si>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</si>
  <si>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</si>
  <si>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</si>
  <si>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</si>
  <si>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</si>
  <si>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</si>
  <si>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</si>
  <si>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</si>
  <si>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</si>
  <si>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</si>
  <si>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</si>
  <si>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</si>
  <si>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</si>
  <si>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</si>
  <si>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</si>
  <si>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</si>
  <si>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09\0\07\R0820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</si>
  <si>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</si>
  <si>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</si>
  <si>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</si>
  <si>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</si>
  <si>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</si>
  <si>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</si>
  <si>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</si>
  <si>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</si>
  <si>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</si>
  <si>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</si>
  <si>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</si>
  <si>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</si>
  <si>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</si>
  <si>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</si>
  <si>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ДОХОДЫ ОТ ПРОДАЖИ МАТЕРИАЛЬНЫХ И НЕМАТЕРИАЛЬНЫХ АКТИВОВ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</si>
  <si>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</si>
  <si>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</si>
  <si>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Доплата к пенсии муниципальных служащих</t>
  </si>
  <si>
    <t xml:space="preserve">ВСЕГО </t>
  </si>
  <si>
    <t>Резервные фонды местных администраций</t>
  </si>
  <si>
    <t>Государственная пошлина за выдачу разрешения на установку рекламной конструкции</t>
  </si>
  <si>
    <t>1 13 02065 05 0000 130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</si>
  <si>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</si>
  <si>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</si>
  <si>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к решению Совета муниципального 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</si>
  <si>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</si>
  <si>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</si>
  <si>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</si>
  <si>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</si>
  <si>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</si>
  <si>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</si>
  <si>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</si>
  <si>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</si>
  <si>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</si>
  <si>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</si>
  <si>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</si>
  <si>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</si>
  <si>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</si>
  <si>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</si>
  <si>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</si>
  <si>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</si>
  <si>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</si>
  <si>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</si>
  <si>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</si>
  <si>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</si>
  <si>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</si>
  <si>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</si>
  <si>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</si>
  <si>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</si>
  <si>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</si>
  <si>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</si>
  <si>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</si>
  <si>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</si>
  <si>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</si>
  <si>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</si>
  <si>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</si>
  <si>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</si>
  <si>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</si>
  <si>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</si>
  <si>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</si>
  <si>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</si>
  <si>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</si>
  <si>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</si>
  <si>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03\0\03\00000</t>
  </si>
  <si>
    <t>03\0\03\41870</t>
  </si>
  <si>
    <t>05\0\00\00000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</si>
  <si>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</si>
  <si>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</si>
  <si>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</si>
  <si>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</si>
  <si>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</si>
  <si>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</si>
  <si>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</si>
  <si>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</si>
  <si>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</si>
  <si>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</si>
  <si>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</si>
  <si>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</si>
  <si>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</si>
  <si>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</si>
  <si>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</si>
  <si>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</si>
  <si>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</si>
  <si>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</si>
  <si>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</si>
  <si>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</si>
  <si>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</si>
  <si>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</si>
  <si>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</si>
  <si>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</si>
  <si>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</si>
  <si>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</si>
  <si>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</si>
  <si>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</si>
  <si>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</si>
  <si>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</si>
  <si>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</si>
  <si>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</si>
  <si>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</si>
  <si>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</si>
  <si>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</si>
  <si>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</si>
  <si>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</si>
  <si>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</si>
  <si>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</si>
  <si>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</si>
  <si>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</si>
  <si>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</si>
  <si>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</si>
  <si>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</si>
  <si>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</si>
  <si>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</si>
  <si>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</si>
  <si>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</si>
  <si>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</si>
  <si>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</si>
  <si>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</si>
  <si>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</si>
  <si>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</si>
  <si>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</si>
  <si>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</si>
  <si>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</si>
  <si>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</si>
  <si>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</si>
  <si>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</si>
  <si>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</si>
  <si>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</si>
  <si>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</si>
  <si>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</si>
  <si>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1 17 05050 05 0000 180</t>
  </si>
  <si>
    <t>Прочие неналоговые доходы бюджетов муниципальных районов</t>
  </si>
  <si>
    <t>Содержание и обслуживание муниципальной казны</t>
  </si>
  <si>
    <t>1 14 02053 05 0000 410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</si>
  <si>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</si>
  <si>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</si>
  <si>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</si>
  <si>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</si>
  <si>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06\2\00\00000</t>
  </si>
  <si>
    <t>06\2\01\00000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</si>
  <si>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</si>
  <si>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</si>
  <si>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</si>
  <si>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</si>
  <si>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</si>
  <si>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</si>
  <si>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</si>
  <si>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</si>
  <si>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</si>
  <si>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</si>
  <si>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</si>
  <si>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</si>
  <si>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</si>
  <si>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</si>
  <si>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</si>
  <si>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</si>
  <si>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</si>
  <si>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</si>
  <si>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</si>
  <si>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02\0\02\02040</t>
  </si>
  <si>
    <t>02\0\03\71020</t>
  </si>
  <si>
    <t>02\0\06\00000</t>
  </si>
  <si>
    <t>02\0\06\02990</t>
  </si>
  <si>
    <t>01\0\09\73150</t>
  </si>
  <si>
    <t>Цср</t>
  </si>
  <si>
    <t>Мероприятия по развитию малого и среднего предпринимательства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</si>
  <si>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</si>
  <si>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</si>
  <si>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Межбюджетные трансферты</t>
  </si>
  <si>
    <t>ПРОЧИЕ НЕНАЛОГОВЫЕ ДОХОДЫ</t>
  </si>
  <si>
    <t>Сумма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</si>
  <si>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</si>
  <si>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</si>
  <si>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</si>
  <si>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</si>
  <si>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</si>
  <si>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</si>
  <si>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1 11 05025 05 0000 120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</si>
  <si>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</si>
  <si>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</si>
  <si>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</si>
  <si>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</si>
  <si>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1 11 09045 05 0000 120</t>
  </si>
  <si>
    <t>2 00 00000 00 0000 000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</si>
  <si>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</si>
  <si>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</si>
  <si>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</si>
  <si>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</si>
  <si>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</si>
  <si>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</si>
  <si>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</si>
  <si>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</si>
  <si>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</si>
  <si>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</si>
  <si>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</si>
  <si>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</si>
  <si>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</si>
  <si>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</si>
  <si>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</si>
  <si>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</si>
  <si>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</si>
  <si>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</si>
  <si>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</si>
  <si>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</si>
  <si>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</si>
  <si>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</si>
  <si>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</si>
  <si>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</si>
  <si>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</si>
  <si>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</si>
  <si>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</si>
  <si>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</si>
  <si>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</si>
  <si>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</si>
  <si>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</si>
  <si>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</si>
  <si>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</si>
  <si>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</si>
  <si>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</si>
  <si>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</si>
  <si>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</si>
  <si>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</si>
  <si>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</si>
  <si>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</si>
  <si>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</si>
  <si>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</si>
  <si>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</si>
  <si>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</si>
  <si>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</si>
  <si>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</si>
  <si>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</si>
  <si>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</si>
  <si>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</si>
  <si>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</si>
  <si>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Мероприятия по развитию водоснабжения в сельской местности</t>
  </si>
  <si>
    <t>07\0\01\S2010</t>
  </si>
  <si>
    <t>1 08 07150 01 0000 110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</si>
  <si>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</si>
  <si>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</si>
  <si>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</si>
  <si>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07\0\05\00000</t>
  </si>
  <si>
    <t>08\0\05\00000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</si>
  <si>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</si>
  <si>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</si>
  <si>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</si>
  <si>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</si>
  <si>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</si>
  <si>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</si>
  <si>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</si>
  <si>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</si>
  <si>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</si>
  <si>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</si>
  <si>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08\0\04\00000</t>
  </si>
  <si>
    <t xml:space="preserve">Реализация программ формирования современной городской среды </t>
  </si>
  <si>
    <t>09\0\06\S2350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</si>
  <si>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</si>
  <si>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01\0\02\S2520</t>
  </si>
  <si>
    <t>Реализация мероприятий по развитию образовательных организаций</t>
  </si>
  <si>
    <t>01\0\08\73370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</si>
  <si>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</si>
  <si>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</si>
  <si>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</si>
  <si>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08\0\06\00000</t>
  </si>
  <si>
    <t>09\0\F2\00000</t>
  </si>
  <si>
    <t>09\0\F2\55550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</si>
  <si>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</si>
  <si>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09\0\07\L5765</t>
  </si>
  <si>
    <t>09\0\01\L5762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</si>
  <si>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</si>
  <si>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</si>
  <si>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</si>
  <si>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</si>
  <si>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</si>
  <si>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</si>
  <si>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</si>
  <si>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Основное мероприятие "Организация Всероссийской переписи населения 2020 года"</t>
  </si>
  <si>
    <t xml:space="preserve">Проведение Всероссийской переписи населения 2020 года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</si>
  <si>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</si>
  <si>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</si>
  <si>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01\0\10\00000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</si>
  <si>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</si>
  <si>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Основное мероприятие "Организация и проведение выборов в представительный орган муниципального образования"</t>
  </si>
  <si>
    <t>Основное мероприятие "Предоставление доплаты к пенсии муниципальным служащим за выслугу лет"</t>
  </si>
  <si>
    <t>08\0\06\02300</t>
  </si>
  <si>
    <t>Основное мероприятие"Организация и проведение Всероссийской сельскохозяйственной переписи"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</si>
  <si>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</si>
  <si>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07\0\06\00000</t>
  </si>
  <si>
    <t>07\0\06\65040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</si>
  <si>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</si>
  <si>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06\1\02\00000</t>
  </si>
  <si>
    <t>Основное мероприятие "Повышение инвестиционной привлелкательности отрасли ЖКХ"</t>
  </si>
  <si>
    <t>Основное мероприятие "Оказание муниципальных услуг"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</si>
  <si>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</si>
  <si>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</si>
  <si>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Основное мероприятие "Реализация стратегии муниципальной антинаркотической политики"</t>
  </si>
  <si>
    <t>01\0\06\00000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</si>
  <si>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</si>
  <si>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</si>
  <si>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</si>
  <si>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</si>
  <si>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</si>
  <si>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</si>
  <si>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</si>
  <si>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</si>
  <si>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</si>
  <si>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</si>
  <si>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</si>
  <si>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</si>
  <si>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08\0\07\00000</t>
  </si>
  <si>
    <t>08\0\07\54690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</si>
  <si>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</si>
  <si>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</si>
  <si>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03\0\02\48280</t>
  </si>
  <si>
    <t>Прочие физкультурно-спортивные организации</t>
  </si>
  <si>
    <t>Поддержание почвенного плодородия</t>
  </si>
  <si>
    <t>06\1\01\62150</t>
  </si>
  <si>
    <t>Поддержка малых форм хозяйствования в области сельского хозяйства</t>
  </si>
  <si>
    <t>06\2\01\62330</t>
  </si>
  <si>
    <t>Мероприятия в области экологии и природопользования</t>
  </si>
  <si>
    <t>09\0\04\41200</t>
  </si>
  <si>
    <t>Учреждения в сфере отдыха и оздоровления</t>
  </si>
  <si>
    <t>01\0\04\43290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</si>
  <si>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</si>
  <si>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</si>
  <si>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09\0\06\S2650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</si>
  <si>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</si>
  <si>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</si>
  <si>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09\0\F2\54240</t>
  </si>
  <si>
    <t>01\0\02\53030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</si>
  <si>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</si>
  <si>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</si>
  <si>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01\0\07\43590</t>
  </si>
  <si>
    <t xml:space="preserve">Мелеузовский район Республики Башкортостан на 2021 год </t>
  </si>
  <si>
    <t xml:space="preserve">                                                                                                                                                    от ___декабря 2020 года № ___</t>
  </si>
  <si>
    <t xml:space="preserve">Распределение бюджетных ассигнований муниципального района Мелеузовский район Республики Башкортостан на 2021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</si>
  <si>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</si>
  <si>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Основное мероприятие "Переподготовка и повышение квалификации педагогических работников"</t>
  </si>
  <si>
    <t>Основное мероприятие "Развитие подотрасли животноводства, переработки и реализации продукции животноводства"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</si>
  <si>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</si>
  <si>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12\0\03\00000</t>
  </si>
  <si>
    <t>Подготовка населения и организаций к действиям в чрезвычайной ситуации в мирное и военное время</t>
  </si>
  <si>
    <t>12\0\03\21910</t>
  </si>
  <si>
    <t>Учреждения в сфере строительства, архитектуры и градостроительства</t>
  </si>
  <si>
    <t>09\0\10\45190</t>
  </si>
  <si>
    <t>09\0\01\S2250</t>
  </si>
  <si>
    <t>09\0\07\L576Г</t>
  </si>
  <si>
    <t>09\0\09\S2550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</si>
  <si>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</si>
  <si>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</si>
  <si>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</si>
  <si>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</si>
  <si>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09\0\F2\М4240</t>
  </si>
  <si>
    <t>Мероприятия по развитию водоснабжения в сельской местности (за исключением расходов, софинансируемых за счет средств федерального бюджета)</t>
  </si>
  <si>
    <t>01\0\11\42400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</si>
  <si>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</si>
  <si>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</si>
  <si>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01\0\08\L3040</t>
  </si>
  <si>
    <t>Региональный проект "Успех каждого ребенка"</t>
  </si>
  <si>
    <t>Администрация муниципального района Мелеузовский район Республики Башкортостан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</si>
  <si>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</si>
  <si>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</si>
  <si>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</si>
  <si>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</si>
  <si>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</si>
  <si>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 xml:space="preserve">                                                                                               района Мелеузовский район </t>
  </si>
  <si>
    <t>(в процентах)</t>
  </si>
  <si>
    <t>Коды бюджетной классификации Российской Федерации</t>
  </si>
  <si>
    <t>Наименование дохода</t>
  </si>
  <si>
    <t>Бюджеты поселений (сельских, городских)</t>
  </si>
  <si>
    <r>
      <t xml:space="preserve">ДОХОДЫ ОТ ПОГАШЕНИЯ ЗАДОЛЖЕННОСТИ </t>
    </r>
    <r>
      <rPr>
        <b/>
        <sz val="12"/>
        <rFont val="Times New Roman"/>
        <family val="1"/>
      </rPr>
      <t>И ПЕРЕРАСЧЕТОВ ПО ОТМЕНЕННЫМ НАЛОГАМ, СБОРАМ И ИНЫМ ОБЯЗАТЕЛЬНЫМ ПЛАТЕЖАМ</t>
    </r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</si>
  <si>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</si>
  <si>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</si>
  <si>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</si>
  <si>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</si>
  <si>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ДОХОДЫ ОТ ОКАЗАНИЯ ПЛАТНЫХ УСЛУГ (РАБОТ) И КОМПЕНСАЦИИ ЗАТРАТ ГОСУДАРСТВА</t>
  </si>
  <si>
    <t>000 1 13 01540 13 0000 130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</si>
  <si>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</si>
  <si>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</si>
  <si>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</si>
  <si>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</si>
  <si>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</si>
  <si>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</si>
  <si>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</si>
  <si>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</si>
  <si>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</si>
  <si>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</si>
  <si>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</si>
  <si>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</si>
  <si>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</si>
  <si>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000 1 14 03050 10 0000 410</t>
  </si>
  <si>
    <t>Средства от распоряжения и реализации конфискованного и иного имущества, обращенного в доходы сельских  поселений (в части реализации основных средств по указанному имуществу)</t>
  </si>
  <si>
    <t>000 1 14 03050 13 0000 410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</si>
  <si>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</si>
  <si>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</si>
  <si>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выморочного мущества, обращенного в собственность сельских поселений (в части реализации материальных запасов по указанному имуществу)</t>
  </si>
  <si>
    <t>000 1 14 03050 13 0000 440</t>
  </si>
  <si>
    <t>Средства от распоряжения и реализации выморочного имущества, обращенного в собственность городских поселений (в части реализации материальных запасов по указанному имуществу)</t>
  </si>
  <si>
    <t>ДОХОДЫ ОТ УПЛАТЫ АДМИНИСТРАТИВНЫХ ПЛАТЕЖЕЙ И СБОРОВ</t>
  </si>
  <si>
    <t>000 1 15 02050 10 0000 140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</si>
  <si>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</si>
  <si>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</si>
  <si>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</si>
  <si>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ДОХОДЫ ОТ ШТРАФОВ, САНКЦИЙ, ВОЗМЕЩЕНИЙ УЩЕРБА</t>
  </si>
  <si>
    <t>000 1 16 02020 02 0000 140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</si>
  <si>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</si>
  <si>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</si>
  <si>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</si>
  <si>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</si>
  <si>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</si>
  <si>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</si>
  <si>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</si>
  <si>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</si>
  <si>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</si>
  <si>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</si>
  <si>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</si>
  <si>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</si>
  <si>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</si>
  <si>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</si>
  <si>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</si>
  <si>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</si>
  <si>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</si>
  <si>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</si>
  <si>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000 1 16 10061 13 0000 140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</si>
  <si>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</si>
  <si>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000 1 16 10062 10 0000 140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</si>
  <si>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</si>
  <si>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000 1 16 10062 13 0000 140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</si>
  <si>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</si>
  <si>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000 1 16 10081 10 0000 140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</si>
  <si>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</si>
  <si>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</si>
  <si>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</si>
  <si>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</si>
  <si>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</si>
  <si>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000 1 16 10082 13 0000 140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</si>
  <si>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</si>
  <si>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000 1 16 10100 10 0000 140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</si>
  <si>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</si>
  <si>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</si>
  <si>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</si>
  <si>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</si>
  <si>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</si>
  <si>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</si>
  <si>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</si>
  <si>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</si>
  <si>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</si>
  <si>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</si>
  <si>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</si>
  <si>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000 1 17 01050 10 0000 180</t>
  </si>
  <si>
    <t xml:space="preserve">Невыясненные поступления, зачисляемые в бюджеты сельских поселений </t>
  </si>
  <si>
    <t>000 1 17 01050 13 0000 180</t>
  </si>
  <si>
    <t>Невыясненные поступления, зачисляемые в бюджеты городских поселений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</si>
  <si>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</si>
  <si>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</si>
  <si>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</si>
  <si>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</si>
  <si>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000 1 17 05050 10 0000 180</t>
  </si>
  <si>
    <t>Прочие неналоговые доходы бюджетов сельских поселений</t>
  </si>
  <si>
    <t>000 1 17 05050 13 0000 180</t>
  </si>
  <si>
    <t>Прочие неналоговые доходы бюджетов городских поселений</t>
  </si>
  <si>
    <t>000 1 17 14030 10 0000 150</t>
  </si>
  <si>
    <t>Средства самообложения граждан, зачисляемые в бюджеты сельских  поселений</t>
  </si>
  <si>
    <t>000 1 17 14030 13 0000 150</t>
  </si>
  <si>
    <t>Средства самообложения граждан, зачисляемые в бюджеты городских поселений</t>
  </si>
  <si>
    <t>ДОХОДЫ ОТ БЕЗВОЗМЕЗДНЫХ ПОСТУПЛЕНИЙ</t>
  </si>
  <si>
    <t>000 2 08 05000 10 0000 150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</si>
  <si>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</si>
  <si>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</si>
  <si>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</si>
  <si>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000 2 18 05010 10 0000 150</t>
  </si>
  <si>
    <t>Доходы бюджетов сельских поселений от возврата бюджетными учреждениями остатков субсидий прошлых лет</t>
  </si>
  <si>
    <t>000 2 18 05010 13 0000 150</t>
  </si>
  <si>
    <t>Доходы бюджетов городских поселений от возврата бюджетными учреждениями остатков субсидий прошлых лет</t>
  </si>
  <si>
    <t>000 2 18 05020 10 0000 150</t>
  </si>
  <si>
    <t>Доходы бюджетов сельских поселений от возврата автономными учреждениями остатков субсидий прошлых лет</t>
  </si>
  <si>
    <t>000 2 18 05020 13 0000 150</t>
  </si>
  <si>
    <t>Доходы бюджетов городских поселений от возврата автономными учреждениями остатков субсидий прошлых лет</t>
  </si>
  <si>
    <t>000 2 18 05030 10 0000 150</t>
  </si>
  <si>
    <t>Доходы бюджетов сельских поселений от возврата иными организациями остатков субсидий прошлых лет</t>
  </si>
  <si>
    <t>000 2 18 05030 13 0000 150</t>
  </si>
  <si>
    <t>Доходы бюджетов городских поселений от возврата иными организациями остатков субсидий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</si>
  <si>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</si>
  <si>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</si>
  <si>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</si>
  <si>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</si>
  <si>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000 2 18 60020 10 0000 150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</si>
  <si>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</si>
  <si>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000 2 18 60020 13 0000 150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</si>
  <si>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</si>
  <si>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Примечание.</t>
  </si>
  <si>
    <t>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 городского поселений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</si>
  <si>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А.В. Суботин                                          </t>
  </si>
  <si>
    <t xml:space="preserve">                                                                                               от ___декабря 2020 года № ____ </t>
  </si>
  <si>
    <t>Нормативы
распределения  доходов между  бюджетами сельских и городского поселений, входящих в состав муниципального района Мелеузовский район Республики Башкортостан, на 2021 год и на плановый период 2022 и 2023 годов</t>
  </si>
  <si>
    <t xml:space="preserve">                                                                                     к решению Совета муниципального </t>
  </si>
  <si>
    <t xml:space="preserve">                                                                                     района Мелеузовский район </t>
  </si>
  <si>
    <t xml:space="preserve">                                                                                     Республики Башкортостан</t>
  </si>
  <si>
    <t xml:space="preserve">Перечень главных администраторов доходов бюджета муниципального района Мелеузовский район Республики Башкортостан </t>
  </si>
  <si>
    <t>Код классификации доходов бюджета</t>
  </si>
  <si>
    <t>главного администратора</t>
  </si>
  <si>
    <t>вида, подвида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</si>
  <si>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</si>
  <si>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</si>
  <si>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</si>
  <si>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</si>
  <si>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1 13 01540 05 0000 130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</si>
  <si>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</si>
  <si>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</si>
  <si>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</si>
  <si>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</si>
  <si>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</si>
  <si>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</si>
  <si>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</si>
  <si>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</si>
  <si>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</si>
  <si>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</si>
  <si>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</si>
  <si>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</si>
  <si>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</si>
  <si>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</si>
  <si>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</si>
  <si>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</si>
  <si>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</si>
  <si>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</si>
  <si>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</si>
  <si>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</si>
  <si>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</si>
  <si>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</si>
  <si>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 &lt;3&gt;
</t>
  </si>
  <si>
    <t>1 16 11064 01 0000 140</t>
  </si>
  <si>
    <t>1 17 01050 05 0000 180</t>
  </si>
  <si>
    <t xml:space="preserve">Невыясненные поступления, зачисляемые в бюджеты муниципальных районов </t>
  </si>
  <si>
    <t>1 17 14030 05 0000 150</t>
  </si>
  <si>
    <t>Средства самообложения граждан, зачисляемые в бюджеты муниципальных районов</t>
  </si>
  <si>
    <t>Безвозмездные поступления &lt;1&gt;</t>
  </si>
  <si>
    <t>Финансовое управление администрации муниципального района Мелеузовский район Республики Башкортостан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</si>
  <si>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</si>
  <si>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</si>
  <si>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Невыясненные поступления зачисляемые в бюджеты муниципальных районов</t>
  </si>
  <si>
    <t>Иные доходы бюджета муниципального района Мелеузовский район Республики Башкортостан,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</si>
  <si>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</si>
  <si>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</si>
  <si>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</si>
  <si>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</si>
  <si>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</si>
  <si>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1 12 04051 05 0000 120</t>
  </si>
  <si>
    <t>Плата за использование лесов, расположенных на землях иных категорий, находящихся в  собственности муниципальных районов, в части платы по договору купли-продажи лесных насаждений</t>
  </si>
  <si>
    <t>1 12 04052 05 0000 120</t>
  </si>
  <si>
    <t xml:space="preserve">Плата за использование лесов, расположенных на землях иных категорий, находящихся в собственности муниципальных районов, в части арендной платы </t>
  </si>
  <si>
    <t>1 14 01050 05 0000 410</t>
  </si>
  <si>
    <t>Доходы от продажи квартир, находящихся в собственности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</si>
  <si>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</si>
  <si>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</si>
  <si>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</si>
  <si>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выморочного имущества, обращенного в собственность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</si>
  <si>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</si>
  <si>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</si>
  <si>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</si>
  <si>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</si>
  <si>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Невыясненные поступления, зачисляемые в бюджеты муниципальных районов</t>
  </si>
  <si>
    <t>Безвозмездные поступления &lt;1&gt;, &lt;2&gt;</t>
  </si>
  <si>
    <t xml:space="preserve">&lt;1&gt; </t>
  </si>
  <si>
    <t>В части доходов, зачисляемых в бюджет муниципального района Мелеузовский район Республики Башкортостан, в пределах компетенции главных администраторов доходов бюджета муниципального района Мелеузовский район Республики Башкортостан.</t>
  </si>
  <si>
    <t xml:space="preserve">&lt;2&gt; </t>
  </si>
  <si>
    <t>Администраторами доходов бюджета муниципального района Мелеузовский район Республики Башкортостан по подстатьям, статьям, 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муниципального района Мелеузовский район Республики Башкортостан) являются уполномоченные органы местного самоуправления муниципального района, а также созданные ими казенные учреждения, предоставившие соответствующие межбюджетные трансферты.</t>
  </si>
  <si>
    <t>Администраторами доходов бюджета муниципального района Мелеузовский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муниципального района, а также созданные ими казенные учреждения, являющиеся получателями указанных средств.</t>
  </si>
  <si>
    <t xml:space="preserve">&lt;3&gt; </t>
  </si>
  <si>
    <t>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</si>
  <si>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А.В. Суботин                                          </t>
  </si>
  <si>
    <t xml:space="preserve">                                                                                     от __ декабря 2020 года № ___</t>
  </si>
  <si>
    <t xml:space="preserve">Источники финансирования дефицита бюджета муниципального района </t>
  </si>
  <si>
    <t>Код группы, подгруппы, статьи и вида источников финансирования дефицита бюджета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</si>
  <si>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</si>
  <si>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</si>
  <si>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</si>
  <si>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остатков средств на счетах по учету средств бюджетов</t>
  </si>
  <si>
    <t>01 05 02 01 05 0000 000</t>
  </si>
  <si>
    <t>Изменение прочих остатков денежных средств бюджетов муниципальных районов</t>
  </si>
  <si>
    <t xml:space="preserve">                                                                                               Приложение № 2</t>
  </si>
  <si>
    <t xml:space="preserve">                                                                                     Приложение № 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</si>
  <si>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</si>
  <si>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</si>
  <si>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</si>
  <si>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000 1 17 15000 10 0000 150 </t>
  </si>
  <si>
    <t>Инициативные платежи, зачисляемые в бюджеты сельских поселений</t>
  </si>
  <si>
    <t xml:space="preserve">000 1 17 15000 13 0000 150 </t>
  </si>
  <si>
    <t>Инициативные платежи, зачисляемые в бюджеты городских поселений</t>
  </si>
  <si>
    <t xml:space="preserve">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</si>
  <si>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Приложение № 1</t>
  </si>
  <si>
    <t>08\0\02\21950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</si>
  <si>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</si>
  <si>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1 16 01074 01 0000 140</t>
  </si>
  <si>
    <t>1 16 01084 01 0000 140</t>
  </si>
  <si>
    <t>1 16 01194 01 0000 140</t>
  </si>
  <si>
    <t xml:space="preserve">1 17 15000 10 0000 150 </t>
  </si>
  <si>
    <t>Инициативные платежи, зачисляемые в бюджеты муниципальных районов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</si>
  <si>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</si>
  <si>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</si>
  <si>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(руб.)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</si>
  <si>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</si>
  <si>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1 11 07015 05 0000 120</t>
  </si>
  <si>
    <t xml:space="preserve">                                                    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</si>
</sst>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59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1"/>
      <color indexed="63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1"/>
      <color rgb="FF22272F"/>
      <name val="Times New Roman"/>
      <family val="1"/>
    </font>
    <font>
      <sz val="11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10" fontId="2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20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10" fontId="6" fillId="0" borderId="0" xfId="0" applyNumberFormat="1" applyFont="1" applyFill="1" applyBorder="1" applyAlignment="1">
      <alignment vertical="center" wrapText="1"/>
    </xf>
    <xf numFmtId="209" fontId="6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209" fontId="2" fillId="0" borderId="0" xfId="0" applyNumberFormat="1" applyFont="1" applyFill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/>
    </xf>
    <xf numFmtId="0" fontId="55" fillId="0" borderId="10" xfId="0" applyFont="1" applyBorder="1" applyAlignment="1">
      <alignment wrapText="1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54" fillId="32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6" fillId="0" borderId="10" xfId="0" applyFont="1" applyFill="1" applyBorder="1" applyAlignment="1">
      <alignment vertical="top"/>
    </xf>
    <xf numFmtId="0" fontId="57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54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vertical="top"/>
    </xf>
    <xf numFmtId="0" fontId="9" fillId="0" borderId="0" xfId="0" applyNumberFormat="1" applyFont="1" applyFill="1" applyAlignment="1">
      <alignment horizontal="justify" vertical="top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7.00390625" style="36" customWidth="1"/>
    <col min="2" max="2" width="74.375" style="37" customWidth="1"/>
    <col min="3" max="3" width="16.25390625" style="19" customWidth="1"/>
    <col min="4" max="4" width="11.875" style="35" bestFit="1" customWidth="1"/>
    <col min="5" max="5" width="9.125" style="35" customWidth="1"/>
    <col min="6" max="6" width="11.75390625" style="35" bestFit="1" customWidth="1"/>
    <col min="7" max="16384" width="9.125" style="35" customWidth="1"/>
  </cols>
  <sheetData>
    <row r="1" spans="1:3" ht="15.75" customHeight="1">
      <c r="A1" s="135" t="s">
        <v>628</v>
      </c>
      <c r="B1" s="135"/>
      <c r="C1" s="135"/>
    </row>
    <row r="2" spans="1:3" ht="15.75" customHeight="1">
      <c r="A2" s="135" t="s">
        <v>282</v>
      </c>
      <c r="B2" s="135"/>
      <c r="C2" s="135"/>
    </row>
    <row r="3" spans="1:3" ht="15.75" customHeight="1">
      <c r="A3" s="135" t="s">
        <v>283</v>
      </c>
      <c r="B3" s="135"/>
      <c r="C3" s="135"/>
    </row>
    <row r="4" spans="1:3" ht="15.75" customHeight="1">
      <c r="A4" s="135" t="s">
        <v>284</v>
      </c>
      <c r="B4" s="135"/>
      <c r="C4" s="135"/>
    </row>
    <row r="5" spans="1:3" ht="15.75" customHeight="1">
      <c r="A5" s="135" t="s">
        <v>373</v>
      </c>
      <c r="B5" s="135"/>
      <c r="C5" s="135"/>
    </row>
    <row r="6" spans="1:3" ht="15.75" customHeight="1">
      <c r="A6" s="135"/>
      <c r="B6" s="136"/>
      <c r="C6" s="136"/>
    </row>
    <row r="7" ht="15.75">
      <c r="C7" s="38"/>
    </row>
    <row r="8" spans="1:3" ht="15.75" customHeight="1">
      <c r="A8" s="133" t="s">
        <v>610</v>
      </c>
      <c r="B8" s="133"/>
      <c r="C8" s="133"/>
    </row>
    <row r="9" spans="1:3" ht="15.75" customHeight="1">
      <c r="A9" s="133" t="s">
        <v>372</v>
      </c>
      <c r="B9" s="133"/>
      <c r="C9" s="133"/>
    </row>
    <row r="10" spans="1:3" ht="15.75">
      <c r="A10" s="39"/>
      <c r="B10" s="39"/>
      <c r="C10" s="40"/>
    </row>
    <row r="11" ht="15.75">
      <c r="C11" s="41" t="s">
        <v>638</v>
      </c>
    </row>
    <row r="12" spans="1:3" s="19" customFormat="1" ht="63">
      <c r="A12" s="1" t="s">
        <v>611</v>
      </c>
      <c r="B12" s="1" t="s">
        <v>211</v>
      </c>
      <c r="C12" s="51" t="s">
        <v>210</v>
      </c>
    </row>
    <row r="13" spans="1:3" s="22" customFormat="1" ht="31.5">
      <c r="A13" s="1" t="s">
        <v>613</v>
      </c>
      <c r="B13" s="2" t="s">
        <v>612</v>
      </c>
      <c r="C13" s="125">
        <f>C14</f>
        <v>30000000</v>
      </c>
    </row>
    <row r="14" spans="1:3" s="22" customFormat="1" ht="15.75">
      <c r="A14" s="1" t="s">
        <v>614</v>
      </c>
      <c r="B14" s="52" t="s">
        <v>615</v>
      </c>
      <c r="C14" s="125">
        <f>C15</f>
        <v>30000000</v>
      </c>
    </row>
    <row r="15" spans="1:3" s="22" customFormat="1" ht="31.5">
      <c r="A15" s="1" t="s">
        <v>616</v>
      </c>
      <c r="B15" s="2" t="s">
        <v>617</v>
      </c>
      <c r="C15" s="125">
        <v>30000000</v>
      </c>
    </row>
    <row r="16" spans="1:3" s="22" customFormat="1" ht="15.75">
      <c r="A16" s="53"/>
      <c r="B16" s="21" t="s">
        <v>59</v>
      </c>
      <c r="C16" s="126">
        <f>C13</f>
        <v>30000000</v>
      </c>
    </row>
    <row r="17" spans="1:3" s="22" customFormat="1" ht="15.75">
      <c r="A17" s="54"/>
      <c r="B17" s="8"/>
      <c r="C17" s="16"/>
    </row>
    <row r="18" spans="1:4" s="22" customFormat="1" ht="15.75">
      <c r="A18" s="134" t="s">
        <v>63</v>
      </c>
      <c r="B18" s="134"/>
      <c r="C18" s="134"/>
      <c r="D18" s="50"/>
    </row>
    <row r="19" spans="1:3" s="22" customFormat="1" ht="15.75">
      <c r="A19" s="36"/>
      <c r="B19" s="37"/>
      <c r="C19" s="19"/>
    </row>
    <row r="20" spans="1:3" s="22" customFormat="1" ht="15.75">
      <c r="A20" s="36"/>
      <c r="B20" s="37"/>
      <c r="C20" s="19"/>
    </row>
    <row r="21" spans="1:3" s="22" customFormat="1" ht="15.75">
      <c r="A21" s="36"/>
      <c r="B21" s="37"/>
      <c r="C21" s="19"/>
    </row>
    <row r="22" spans="1:3" s="22" customFormat="1" ht="15.75">
      <c r="A22" s="36"/>
      <c r="B22" s="37"/>
      <c r="C22" s="19"/>
    </row>
    <row r="23" spans="1:3" s="22" customFormat="1" ht="15.75">
      <c r="A23" s="36"/>
      <c r="B23" s="37"/>
      <c r="C23" s="19"/>
    </row>
    <row r="24" spans="1:3" s="22" customFormat="1" ht="15.75">
      <c r="A24" s="36"/>
      <c r="B24" s="37"/>
      <c r="C24" s="19"/>
    </row>
    <row r="25" spans="1:3" s="22" customFormat="1" ht="15.75">
      <c r="A25" s="36"/>
      <c r="B25" s="37"/>
      <c r="C25" s="19"/>
    </row>
    <row r="26" spans="1:3" s="22" customFormat="1" ht="15.75">
      <c r="A26" s="36"/>
      <c r="B26" s="37"/>
      <c r="C26" s="19"/>
    </row>
    <row r="27" spans="1:3" s="22" customFormat="1" ht="15.75">
      <c r="A27" s="36"/>
      <c r="B27" s="37"/>
      <c r="C27" s="19"/>
    </row>
    <row r="28" spans="1:3" s="22" customFormat="1" ht="15.75">
      <c r="A28" s="36"/>
      <c r="B28" s="37"/>
      <c r="C28" s="19"/>
    </row>
  </sheetData>
  <sheetProtection/>
  <mergeCells count="9">
    <mergeCell ref="A8:C8"/>
    <mergeCell ref="A9:C9"/>
    <mergeCell ref="A18:C18"/>
    <mergeCell ref="A1:C1"/>
    <mergeCell ref="A2:C2"/>
    <mergeCell ref="A3:C3"/>
    <mergeCell ref="A4:C4"/>
    <mergeCell ref="A5:C5"/>
    <mergeCell ref="A6:C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82"/>
  <sheetViews>
    <sheetView zoomScalePageLayoutView="0" workbookViewId="0" topLeftCell="A1">
      <selection activeCell="B99" sqref="B99"/>
    </sheetView>
  </sheetViews>
  <sheetFormatPr defaultColWidth="9.00390625" defaultRowHeight="12.75"/>
  <cols>
    <col min="1" max="1" width="27.375" style="60" customWidth="1"/>
    <col min="2" max="2" width="59.625" style="83" customWidth="1"/>
    <col min="3" max="3" width="11.875" style="84" customWidth="1"/>
    <col min="4" max="4" width="22.125" style="60" customWidth="1"/>
    <col min="5" max="5" width="46.125" style="60" customWidth="1"/>
    <col min="6" max="6" width="17.875" style="60" customWidth="1"/>
    <col min="7" max="7" width="24.375" style="60" customWidth="1"/>
    <col min="8" max="16384" width="9.125" style="60" customWidth="1"/>
  </cols>
  <sheetData>
    <row r="1" spans="1:3" ht="15">
      <c r="A1" s="139" t="s">
        <v>618</v>
      </c>
      <c r="B1" s="139"/>
      <c r="C1" s="139"/>
    </row>
    <row r="2" spans="1:3" ht="15">
      <c r="A2" s="139" t="s">
        <v>65</v>
      </c>
      <c r="B2" s="139"/>
      <c r="C2" s="139"/>
    </row>
    <row r="3" spans="1:3" ht="15">
      <c r="A3" s="139" t="s">
        <v>404</v>
      </c>
      <c r="B3" s="139"/>
      <c r="C3" s="139"/>
    </row>
    <row r="4" spans="1:3" ht="15">
      <c r="A4" s="139" t="s">
        <v>64</v>
      </c>
      <c r="B4" s="139"/>
      <c r="C4" s="139"/>
    </row>
    <row r="5" spans="1:3" ht="15">
      <c r="A5" s="139" t="s">
        <v>532</v>
      </c>
      <c r="B5" s="139"/>
      <c r="C5" s="139"/>
    </row>
    <row r="6" spans="1:3" ht="15">
      <c r="A6" s="59"/>
      <c r="B6" s="58"/>
      <c r="C6" s="61"/>
    </row>
    <row r="7" spans="1:3" ht="77.25" customHeight="1">
      <c r="A7" s="140" t="s">
        <v>533</v>
      </c>
      <c r="B7" s="140"/>
      <c r="C7" s="140"/>
    </row>
    <row r="8" spans="1:3" ht="15">
      <c r="A8" s="138" t="s">
        <v>405</v>
      </c>
      <c r="B8" s="138"/>
      <c r="C8" s="138"/>
    </row>
    <row r="9" spans="1:3" ht="63">
      <c r="A9" s="62" t="s">
        <v>406</v>
      </c>
      <c r="B9" s="63" t="s">
        <v>407</v>
      </c>
      <c r="C9" s="12" t="s">
        <v>408</v>
      </c>
    </row>
    <row r="10" spans="1:3" ht="15.75">
      <c r="A10" s="12">
        <v>1</v>
      </c>
      <c r="B10" s="1">
        <v>2</v>
      </c>
      <c r="C10" s="12">
        <v>3</v>
      </c>
    </row>
    <row r="11" spans="1:3" ht="47.25">
      <c r="A11" s="56"/>
      <c r="B11" s="64" t="s">
        <v>409</v>
      </c>
      <c r="C11" s="1"/>
    </row>
    <row r="12" spans="1:3" ht="47.25">
      <c r="A12" s="2" t="s">
        <v>410</v>
      </c>
      <c r="B12" s="2" t="s">
        <v>411</v>
      </c>
      <c r="C12" s="1">
        <v>100</v>
      </c>
    </row>
    <row r="13" spans="1:3" ht="47.25">
      <c r="A13" s="2" t="s">
        <v>412</v>
      </c>
      <c r="B13" s="52" t="s">
        <v>413</v>
      </c>
      <c r="C13" s="1">
        <v>100</v>
      </c>
    </row>
    <row r="14" spans="1:3" ht="33" customHeight="1">
      <c r="A14" s="56"/>
      <c r="B14" s="64" t="s">
        <v>414</v>
      </c>
      <c r="C14" s="1"/>
    </row>
    <row r="15" spans="1:3" ht="63">
      <c r="A15" s="2" t="s">
        <v>415</v>
      </c>
      <c r="B15" s="52" t="s">
        <v>416</v>
      </c>
      <c r="C15" s="1">
        <v>100</v>
      </c>
    </row>
    <row r="16" spans="1:3" ht="31.5">
      <c r="A16" s="2" t="s">
        <v>417</v>
      </c>
      <c r="B16" s="2" t="s">
        <v>418</v>
      </c>
      <c r="C16" s="1">
        <v>100</v>
      </c>
    </row>
    <row r="17" spans="1:3" ht="31.5">
      <c r="A17" s="2" t="s">
        <v>419</v>
      </c>
      <c r="B17" s="2" t="s">
        <v>420</v>
      </c>
      <c r="C17" s="1">
        <v>100</v>
      </c>
    </row>
    <row r="18" spans="1:3" ht="47.25">
      <c r="A18" s="2" t="s">
        <v>421</v>
      </c>
      <c r="B18" s="2" t="s">
        <v>422</v>
      </c>
      <c r="C18" s="1">
        <v>100</v>
      </c>
    </row>
    <row r="19" spans="1:3" ht="47.25">
      <c r="A19" s="2" t="s">
        <v>423</v>
      </c>
      <c r="B19" s="2" t="s">
        <v>424</v>
      </c>
      <c r="C19" s="1">
        <v>100</v>
      </c>
    </row>
    <row r="20" spans="1:3" ht="31.5">
      <c r="A20" s="2" t="s">
        <v>425</v>
      </c>
      <c r="B20" s="2" t="s">
        <v>426</v>
      </c>
      <c r="C20" s="1">
        <v>100</v>
      </c>
    </row>
    <row r="21" spans="1:3" ht="31.5">
      <c r="A21" s="2" t="s">
        <v>427</v>
      </c>
      <c r="B21" s="2" t="s">
        <v>428</v>
      </c>
      <c r="C21" s="1">
        <v>100</v>
      </c>
    </row>
    <row r="22" spans="1:6" ht="31.5">
      <c r="A22" s="57"/>
      <c r="B22" s="9" t="s">
        <v>55</v>
      </c>
      <c r="C22" s="12"/>
      <c r="D22" s="65"/>
      <c r="E22" s="66"/>
      <c r="F22" s="67"/>
    </row>
    <row r="23" spans="1:3" ht="63">
      <c r="A23" s="2" t="s">
        <v>429</v>
      </c>
      <c r="B23" s="2" t="s">
        <v>430</v>
      </c>
      <c r="C23" s="1">
        <v>100</v>
      </c>
    </row>
    <row r="24" spans="1:3" ht="63">
      <c r="A24" s="2" t="s">
        <v>431</v>
      </c>
      <c r="B24" s="2" t="s">
        <v>432</v>
      </c>
      <c r="C24" s="1">
        <v>100</v>
      </c>
    </row>
    <row r="25" spans="1:3" ht="63">
      <c r="A25" s="2" t="s">
        <v>433</v>
      </c>
      <c r="B25" s="2" t="s">
        <v>434</v>
      </c>
      <c r="C25" s="1">
        <v>100</v>
      </c>
    </row>
    <row r="26" spans="1:3" ht="63">
      <c r="A26" s="2" t="s">
        <v>435</v>
      </c>
      <c r="B26" s="2" t="s">
        <v>436</v>
      </c>
      <c r="C26" s="1">
        <v>100</v>
      </c>
    </row>
    <row r="27" spans="1:3" ht="31.5">
      <c r="A27" s="56"/>
      <c r="B27" s="64" t="s">
        <v>437</v>
      </c>
      <c r="C27" s="1"/>
    </row>
    <row r="28" spans="1:3" ht="47.25">
      <c r="A28" s="2" t="s">
        <v>438</v>
      </c>
      <c r="B28" s="2" t="s">
        <v>439</v>
      </c>
      <c r="C28" s="1">
        <v>100</v>
      </c>
    </row>
    <row r="29" spans="1:3" ht="47.25">
      <c r="A29" s="2" t="s">
        <v>440</v>
      </c>
      <c r="B29" s="2" t="s">
        <v>441</v>
      </c>
      <c r="C29" s="1">
        <v>100</v>
      </c>
    </row>
    <row r="30" spans="1:3" ht="31.5">
      <c r="A30" s="56"/>
      <c r="B30" s="68" t="s">
        <v>442</v>
      </c>
      <c r="C30" s="1"/>
    </row>
    <row r="31" spans="1:3" ht="63">
      <c r="A31" s="69" t="s">
        <v>443</v>
      </c>
      <c r="B31" s="70" t="s">
        <v>351</v>
      </c>
      <c r="C31" s="1">
        <v>100</v>
      </c>
    </row>
    <row r="32" spans="1:3" ht="94.5">
      <c r="A32" s="2" t="s">
        <v>444</v>
      </c>
      <c r="B32" s="111" t="s">
        <v>445</v>
      </c>
      <c r="C32" s="1">
        <v>100</v>
      </c>
    </row>
    <row r="33" spans="1:3" ht="94.5">
      <c r="A33" s="2" t="s">
        <v>446</v>
      </c>
      <c r="B33" s="111" t="s">
        <v>447</v>
      </c>
      <c r="C33" s="1">
        <v>100</v>
      </c>
    </row>
    <row r="34" spans="1:3" ht="94.5">
      <c r="A34" s="2" t="s">
        <v>448</v>
      </c>
      <c r="B34" s="2" t="s">
        <v>449</v>
      </c>
      <c r="C34" s="1">
        <v>100</v>
      </c>
    </row>
    <row r="35" spans="1:3" ht="94.5">
      <c r="A35" s="2" t="s">
        <v>450</v>
      </c>
      <c r="B35" s="2" t="s">
        <v>451</v>
      </c>
      <c r="C35" s="1">
        <v>100</v>
      </c>
    </row>
    <row r="36" spans="1:3" ht="47.25">
      <c r="A36" s="2" t="s">
        <v>452</v>
      </c>
      <c r="B36" s="2" t="s">
        <v>453</v>
      </c>
      <c r="C36" s="1">
        <v>100</v>
      </c>
    </row>
    <row r="37" spans="1:3" ht="47.25">
      <c r="A37" s="2" t="s">
        <v>454</v>
      </c>
      <c r="B37" s="2" t="s">
        <v>455</v>
      </c>
      <c r="C37" s="1">
        <v>100</v>
      </c>
    </row>
    <row r="38" spans="1:3" ht="78.75">
      <c r="A38" s="2" t="s">
        <v>456</v>
      </c>
      <c r="B38" s="2" t="s">
        <v>457</v>
      </c>
      <c r="C38" s="1">
        <v>100</v>
      </c>
    </row>
    <row r="39" spans="1:3" ht="78.75">
      <c r="A39" s="2" t="s">
        <v>458</v>
      </c>
      <c r="B39" s="2" t="s">
        <v>459</v>
      </c>
      <c r="C39" s="71">
        <v>100</v>
      </c>
    </row>
    <row r="40" spans="1:3" ht="110.25">
      <c r="A40" s="2" t="s">
        <v>460</v>
      </c>
      <c r="B40" s="2" t="s">
        <v>461</v>
      </c>
      <c r="C40" s="71">
        <v>100</v>
      </c>
    </row>
    <row r="41" spans="1:3" ht="110.25">
      <c r="A41" s="2" t="s">
        <v>462</v>
      </c>
      <c r="B41" s="2" t="s">
        <v>463</v>
      </c>
      <c r="C41" s="71">
        <v>100</v>
      </c>
    </row>
    <row r="42" spans="1:3" ht="94.5">
      <c r="A42" s="2" t="s">
        <v>464</v>
      </c>
      <c r="B42" s="2" t="s">
        <v>465</v>
      </c>
      <c r="C42" s="1">
        <v>100</v>
      </c>
    </row>
    <row r="43" spans="1:3" ht="94.5">
      <c r="A43" s="2" t="s">
        <v>466</v>
      </c>
      <c r="B43" s="2" t="s">
        <v>467</v>
      </c>
      <c r="C43" s="1">
        <v>100</v>
      </c>
    </row>
    <row r="44" spans="1:3" ht="126">
      <c r="A44" s="2" t="s">
        <v>468</v>
      </c>
      <c r="B44" s="2" t="s">
        <v>469</v>
      </c>
      <c r="C44" s="1">
        <v>100</v>
      </c>
    </row>
    <row r="45" spans="1:3" ht="126">
      <c r="A45" s="2" t="s">
        <v>470</v>
      </c>
      <c r="B45" s="2" t="s">
        <v>471</v>
      </c>
      <c r="C45" s="1">
        <v>100</v>
      </c>
    </row>
    <row r="46" spans="1:3" ht="78.75">
      <c r="A46" s="2" t="s">
        <v>472</v>
      </c>
      <c r="B46" s="2" t="s">
        <v>473</v>
      </c>
      <c r="C46" s="1">
        <v>100</v>
      </c>
    </row>
    <row r="47" spans="1:3" ht="78.75">
      <c r="A47" s="2" t="s">
        <v>474</v>
      </c>
      <c r="B47" s="2" t="s">
        <v>475</v>
      </c>
      <c r="C47" s="1">
        <v>100</v>
      </c>
    </row>
    <row r="48" spans="1:3" ht="60">
      <c r="A48" s="112" t="s">
        <v>476</v>
      </c>
      <c r="B48" s="113" t="s">
        <v>477</v>
      </c>
      <c r="C48" s="1">
        <v>100</v>
      </c>
    </row>
    <row r="49" spans="1:3" ht="60">
      <c r="A49" s="112" t="s">
        <v>478</v>
      </c>
      <c r="B49" s="113" t="s">
        <v>479</v>
      </c>
      <c r="C49" s="73">
        <v>100</v>
      </c>
    </row>
    <row r="50" spans="1:3" ht="78.75">
      <c r="A50" s="74" t="s">
        <v>480</v>
      </c>
      <c r="B50" s="114" t="s">
        <v>481</v>
      </c>
      <c r="C50" s="1">
        <v>100</v>
      </c>
    </row>
    <row r="51" spans="1:3" ht="78.75">
      <c r="A51" s="6" t="s">
        <v>482</v>
      </c>
      <c r="B51" s="75" t="s">
        <v>483</v>
      </c>
      <c r="C51" s="1">
        <v>100</v>
      </c>
    </row>
    <row r="52" spans="1:3" ht="116.25" customHeight="1">
      <c r="A52" s="6" t="s">
        <v>484</v>
      </c>
      <c r="B52" s="75" t="s">
        <v>485</v>
      </c>
      <c r="C52" s="71">
        <v>100</v>
      </c>
    </row>
    <row r="53" spans="1:3" ht="66" customHeight="1">
      <c r="A53" s="2" t="s">
        <v>486</v>
      </c>
      <c r="B53" s="2" t="s">
        <v>487</v>
      </c>
      <c r="C53" s="1">
        <v>100</v>
      </c>
    </row>
    <row r="54" spans="1:3" ht="15.75">
      <c r="A54" s="76"/>
      <c r="B54" s="21" t="s">
        <v>209</v>
      </c>
      <c r="C54" s="77"/>
    </row>
    <row r="55" spans="1:3" ht="31.5">
      <c r="A55" s="2" t="s">
        <v>488</v>
      </c>
      <c r="B55" s="52" t="s">
        <v>489</v>
      </c>
      <c r="C55" s="1">
        <v>100</v>
      </c>
    </row>
    <row r="56" spans="1:3" ht="31.5">
      <c r="A56" s="2" t="s">
        <v>490</v>
      </c>
      <c r="B56" s="52" t="s">
        <v>491</v>
      </c>
      <c r="C56" s="1">
        <v>100</v>
      </c>
    </row>
    <row r="57" spans="1:3" ht="63">
      <c r="A57" s="2" t="s">
        <v>492</v>
      </c>
      <c r="B57" s="52" t="s">
        <v>493</v>
      </c>
      <c r="C57" s="1">
        <v>100</v>
      </c>
    </row>
    <row r="58" spans="1:3" ht="63">
      <c r="A58" s="2" t="s">
        <v>494</v>
      </c>
      <c r="B58" s="52" t="s">
        <v>495</v>
      </c>
      <c r="C58" s="1">
        <v>100</v>
      </c>
    </row>
    <row r="59" spans="1:3" ht="31.5">
      <c r="A59" s="2" t="s">
        <v>496</v>
      </c>
      <c r="B59" s="52" t="s">
        <v>497</v>
      </c>
      <c r="C59" s="1">
        <v>100</v>
      </c>
    </row>
    <row r="60" spans="1:3" ht="31.5">
      <c r="A60" s="1" t="s">
        <v>498</v>
      </c>
      <c r="B60" s="52" t="s">
        <v>499</v>
      </c>
      <c r="C60" s="1">
        <v>100</v>
      </c>
    </row>
    <row r="61" spans="1:3" ht="31.5">
      <c r="A61" s="2" t="s">
        <v>500</v>
      </c>
      <c r="B61" s="2" t="s">
        <v>501</v>
      </c>
      <c r="C61" s="1">
        <v>100</v>
      </c>
    </row>
    <row r="62" spans="1:3" ht="31.5">
      <c r="A62" s="2" t="s">
        <v>502</v>
      </c>
      <c r="B62" s="52" t="s">
        <v>503</v>
      </c>
      <c r="C62" s="1">
        <v>100</v>
      </c>
    </row>
    <row r="63" spans="1:3" ht="31.5">
      <c r="A63" s="117" t="s">
        <v>623</v>
      </c>
      <c r="B63" s="118" t="s">
        <v>624</v>
      </c>
      <c r="C63" s="1">
        <v>100</v>
      </c>
    </row>
    <row r="64" spans="1:3" ht="31.5">
      <c r="A64" s="117" t="s">
        <v>625</v>
      </c>
      <c r="B64" s="118" t="s">
        <v>626</v>
      </c>
      <c r="C64" s="1">
        <v>100</v>
      </c>
    </row>
    <row r="65" spans="1:3" ht="15.75">
      <c r="A65" s="78"/>
      <c r="B65" s="79" t="s">
        <v>504</v>
      </c>
      <c r="C65" s="24"/>
    </row>
    <row r="66" spans="1:3" ht="110.25">
      <c r="A66" s="115" t="s">
        <v>505</v>
      </c>
      <c r="B66" s="116" t="s">
        <v>506</v>
      </c>
      <c r="C66" s="1">
        <v>100</v>
      </c>
    </row>
    <row r="67" spans="1:3" ht="110.25">
      <c r="A67" s="116" t="s">
        <v>507</v>
      </c>
      <c r="B67" s="116" t="s">
        <v>508</v>
      </c>
      <c r="C67" s="1">
        <v>100</v>
      </c>
    </row>
    <row r="68" spans="1:3" ht="47.25">
      <c r="A68" s="55" t="s">
        <v>509</v>
      </c>
      <c r="B68" s="55" t="s">
        <v>510</v>
      </c>
      <c r="C68" s="80">
        <v>100</v>
      </c>
    </row>
    <row r="69" spans="1:3" ht="47.25">
      <c r="A69" s="2" t="s">
        <v>511</v>
      </c>
      <c r="B69" s="2" t="s">
        <v>512</v>
      </c>
      <c r="C69" s="1">
        <v>100</v>
      </c>
    </row>
    <row r="70" spans="1:3" ht="47.25">
      <c r="A70" s="2" t="s">
        <v>513</v>
      </c>
      <c r="B70" s="2" t="s">
        <v>514</v>
      </c>
      <c r="C70" s="1">
        <v>100</v>
      </c>
    </row>
    <row r="71" spans="1:3" ht="47.25">
      <c r="A71" s="2" t="s">
        <v>515</v>
      </c>
      <c r="B71" s="2" t="s">
        <v>516</v>
      </c>
      <c r="C71" s="1">
        <v>100</v>
      </c>
    </row>
    <row r="72" spans="1:3" ht="31.5">
      <c r="A72" s="2" t="s">
        <v>517</v>
      </c>
      <c r="B72" s="2" t="s">
        <v>518</v>
      </c>
      <c r="C72" s="1">
        <v>100</v>
      </c>
    </row>
    <row r="73" spans="1:3" ht="31.5">
      <c r="A73" s="2" t="s">
        <v>519</v>
      </c>
      <c r="B73" s="2" t="s">
        <v>520</v>
      </c>
      <c r="C73" s="1">
        <v>100</v>
      </c>
    </row>
    <row r="74" spans="1:3" ht="63">
      <c r="A74" s="6" t="s">
        <v>521</v>
      </c>
      <c r="B74" s="2" t="s">
        <v>522</v>
      </c>
      <c r="C74" s="1">
        <v>100</v>
      </c>
    </row>
    <row r="75" spans="1:3" ht="63">
      <c r="A75" s="6" t="s">
        <v>523</v>
      </c>
      <c r="B75" s="49" t="s">
        <v>524</v>
      </c>
      <c r="C75" s="1">
        <v>100</v>
      </c>
    </row>
    <row r="76" spans="1:3" ht="73.5" customHeight="1">
      <c r="A76" s="6" t="s">
        <v>525</v>
      </c>
      <c r="B76" s="2" t="s">
        <v>526</v>
      </c>
      <c r="C76" s="1">
        <v>100</v>
      </c>
    </row>
    <row r="77" spans="1:3" ht="63">
      <c r="A77" s="6" t="s">
        <v>527</v>
      </c>
      <c r="B77" s="49" t="s">
        <v>528</v>
      </c>
      <c r="C77" s="71">
        <v>100</v>
      </c>
    </row>
    <row r="78" spans="1:6" s="4" customFormat="1" ht="15.75" customHeight="1">
      <c r="A78" s="18"/>
      <c r="B78" s="18"/>
      <c r="C78" s="81"/>
      <c r="D78" s="60"/>
      <c r="E78" s="60"/>
      <c r="F78" s="60"/>
    </row>
    <row r="79" spans="1:3" ht="15.75">
      <c r="A79" s="82" t="s">
        <v>529</v>
      </c>
      <c r="B79" s="36"/>
      <c r="C79" s="20"/>
    </row>
    <row r="80" spans="1:3" ht="72" customHeight="1">
      <c r="A80" s="141" t="s">
        <v>530</v>
      </c>
      <c r="B80" s="141"/>
      <c r="C80" s="141"/>
    </row>
    <row r="81" spans="1:3" ht="15.75">
      <c r="A81" s="20"/>
      <c r="B81" s="36"/>
      <c r="C81" s="20"/>
    </row>
    <row r="82" spans="1:3" ht="15.75">
      <c r="A82" s="137" t="s">
        <v>531</v>
      </c>
      <c r="B82" s="137"/>
      <c r="C82" s="137"/>
    </row>
  </sheetData>
  <sheetProtection/>
  <mergeCells count="9">
    <mergeCell ref="A82:C82"/>
    <mergeCell ref="A8:C8"/>
    <mergeCell ref="A1:C1"/>
    <mergeCell ref="A2:C2"/>
    <mergeCell ref="A3:C3"/>
    <mergeCell ref="A4:C4"/>
    <mergeCell ref="A5:C5"/>
    <mergeCell ref="A7:C7"/>
    <mergeCell ref="A80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0"/>
  <sheetViews>
    <sheetView view="pageBreakPreview" zoomScale="60" zoomScalePageLayoutView="0" workbookViewId="0" topLeftCell="A19">
      <selection activeCell="E23" sqref="E23"/>
    </sheetView>
  </sheetViews>
  <sheetFormatPr defaultColWidth="9.00390625" defaultRowHeight="12.75"/>
  <cols>
    <col min="1" max="1" width="6.75390625" style="85" customWidth="1"/>
    <col min="2" max="2" width="27.00390625" style="58" customWidth="1"/>
    <col min="3" max="3" width="65.00390625" style="83" customWidth="1"/>
    <col min="4" max="4" width="28.125" style="83" customWidth="1"/>
    <col min="5" max="5" width="112.25390625" style="83" customWidth="1"/>
    <col min="6" max="16384" width="9.125" style="83" customWidth="1"/>
  </cols>
  <sheetData>
    <row r="1" spans="1:3" ht="15">
      <c r="A1" s="135" t="s">
        <v>619</v>
      </c>
      <c r="B1" s="135"/>
      <c r="C1" s="135"/>
    </row>
    <row r="2" spans="1:3" ht="15">
      <c r="A2" s="135" t="s">
        <v>534</v>
      </c>
      <c r="B2" s="135"/>
      <c r="C2" s="135"/>
    </row>
    <row r="3" spans="1:3" ht="15">
      <c r="A3" s="135" t="s">
        <v>535</v>
      </c>
      <c r="B3" s="135"/>
      <c r="C3" s="135"/>
    </row>
    <row r="4" spans="1:3" ht="15">
      <c r="A4" s="135" t="s">
        <v>536</v>
      </c>
      <c r="B4" s="135"/>
      <c r="C4" s="135"/>
    </row>
    <row r="5" spans="1:3" ht="15">
      <c r="A5" s="135" t="s">
        <v>609</v>
      </c>
      <c r="B5" s="135"/>
      <c r="C5" s="135"/>
    </row>
    <row r="7" spans="1:3" ht="35.25" customHeight="1">
      <c r="A7" s="144" t="s">
        <v>537</v>
      </c>
      <c r="B7" s="145"/>
      <c r="C7" s="145"/>
    </row>
    <row r="8" spans="2:3" ht="15">
      <c r="B8" s="86"/>
      <c r="C8" s="87"/>
    </row>
    <row r="9" spans="1:3" ht="15">
      <c r="A9" s="146" t="s">
        <v>538</v>
      </c>
      <c r="B9" s="146"/>
      <c r="C9" s="147" t="s">
        <v>211</v>
      </c>
    </row>
    <row r="10" spans="1:3" ht="75">
      <c r="A10" s="89" t="s">
        <v>539</v>
      </c>
      <c r="B10" s="88" t="s">
        <v>540</v>
      </c>
      <c r="C10" s="148"/>
    </row>
    <row r="11" spans="1:3" s="85" customFormat="1" ht="15">
      <c r="A11" s="88">
        <v>1</v>
      </c>
      <c r="B11" s="88">
        <v>2</v>
      </c>
      <c r="C11" s="88">
        <v>3</v>
      </c>
    </row>
    <row r="12" spans="1:3" ht="28.5">
      <c r="A12" s="91">
        <v>706</v>
      </c>
      <c r="B12" s="92"/>
      <c r="C12" s="92" t="s">
        <v>398</v>
      </c>
    </row>
    <row r="13" spans="1:3" ht="30">
      <c r="A13" s="88">
        <v>706</v>
      </c>
      <c r="B13" s="93" t="s">
        <v>276</v>
      </c>
      <c r="C13" s="94" t="s">
        <v>61</v>
      </c>
    </row>
    <row r="14" spans="1:3" ht="90">
      <c r="A14" s="88">
        <v>706</v>
      </c>
      <c r="B14" s="93" t="s">
        <v>541</v>
      </c>
      <c r="C14" s="94" t="s">
        <v>542</v>
      </c>
    </row>
    <row r="15" spans="1:3" ht="75">
      <c r="A15" s="88">
        <v>706</v>
      </c>
      <c r="B15" s="128" t="s">
        <v>217</v>
      </c>
      <c r="C15" s="129" t="s">
        <v>174</v>
      </c>
    </row>
    <row r="16" spans="1:3" ht="60">
      <c r="A16" s="88">
        <v>706</v>
      </c>
      <c r="B16" s="128" t="s">
        <v>285</v>
      </c>
      <c r="C16" s="129" t="s">
        <v>286</v>
      </c>
    </row>
    <row r="17" spans="1:3" ht="30">
      <c r="A17" s="131">
        <v>706</v>
      </c>
      <c r="B17" s="128" t="s">
        <v>206</v>
      </c>
      <c r="C17" s="129" t="s">
        <v>207</v>
      </c>
    </row>
    <row r="18" spans="1:3" ht="45">
      <c r="A18" s="131">
        <v>706</v>
      </c>
      <c r="B18" s="72" t="s">
        <v>640</v>
      </c>
      <c r="C18" s="132" t="s">
        <v>639</v>
      </c>
    </row>
    <row r="19" spans="1:3" ht="45">
      <c r="A19" s="131">
        <v>706</v>
      </c>
      <c r="B19" s="93" t="s">
        <v>543</v>
      </c>
      <c r="C19" s="94" t="s">
        <v>544</v>
      </c>
    </row>
    <row r="20" spans="1:3" ht="75">
      <c r="A20" s="90">
        <v>706</v>
      </c>
      <c r="B20" s="95" t="s">
        <v>222</v>
      </c>
      <c r="C20" s="96" t="s">
        <v>41</v>
      </c>
    </row>
    <row r="21" spans="1:3" ht="45">
      <c r="A21" s="88">
        <v>706</v>
      </c>
      <c r="B21" s="93" t="s">
        <v>545</v>
      </c>
      <c r="C21" s="94" t="s">
        <v>546</v>
      </c>
    </row>
    <row r="22" spans="1:3" ht="30">
      <c r="A22" s="88">
        <v>706</v>
      </c>
      <c r="B22" s="93" t="s">
        <v>547</v>
      </c>
      <c r="C22" s="94" t="s">
        <v>548</v>
      </c>
    </row>
    <row r="23" spans="1:3" ht="45">
      <c r="A23" s="88">
        <v>706</v>
      </c>
      <c r="B23" s="93" t="s">
        <v>62</v>
      </c>
      <c r="C23" s="94" t="s">
        <v>549</v>
      </c>
    </row>
    <row r="24" spans="1:6" ht="30">
      <c r="A24" s="88">
        <v>706</v>
      </c>
      <c r="B24" s="93" t="s">
        <v>550</v>
      </c>
      <c r="C24" s="94" t="s">
        <v>551</v>
      </c>
      <c r="F24" s="125"/>
    </row>
    <row r="25" spans="1:6" ht="90">
      <c r="A25" s="88">
        <v>706</v>
      </c>
      <c r="B25" s="128" t="s">
        <v>173</v>
      </c>
      <c r="C25" s="128" t="s">
        <v>287</v>
      </c>
      <c r="D25" s="81"/>
      <c r="E25" s="18"/>
      <c r="F25" s="130"/>
    </row>
    <row r="26" spans="1:3" ht="75">
      <c r="A26" s="88">
        <v>706</v>
      </c>
      <c r="B26" s="112" t="s">
        <v>631</v>
      </c>
      <c r="C26" s="119" t="s">
        <v>620</v>
      </c>
    </row>
    <row r="27" spans="1:3" ht="75">
      <c r="A27" s="88">
        <v>706</v>
      </c>
      <c r="B27" s="112" t="s">
        <v>632</v>
      </c>
      <c r="C27" s="119" t="s">
        <v>622</v>
      </c>
    </row>
    <row r="28" spans="1:3" ht="105">
      <c r="A28" s="88">
        <v>706</v>
      </c>
      <c r="B28" s="113" t="s">
        <v>552</v>
      </c>
      <c r="C28" s="119" t="s">
        <v>553</v>
      </c>
    </row>
    <row r="29" spans="1:3" ht="75">
      <c r="A29" s="88">
        <v>706</v>
      </c>
      <c r="B29" s="113" t="s">
        <v>633</v>
      </c>
      <c r="C29" s="120" t="s">
        <v>621</v>
      </c>
    </row>
    <row r="30" spans="1:3" s="101" customFormat="1" ht="45">
      <c r="A30" s="88">
        <v>706</v>
      </c>
      <c r="B30" s="97" t="s">
        <v>350</v>
      </c>
      <c r="C30" s="93" t="s">
        <v>351</v>
      </c>
    </row>
    <row r="31" spans="1:3" s="101" customFormat="1" ht="75">
      <c r="A31" s="88">
        <v>706</v>
      </c>
      <c r="B31" s="113" t="s">
        <v>399</v>
      </c>
      <c r="C31" s="98" t="s">
        <v>400</v>
      </c>
    </row>
    <row r="32" spans="1:3" ht="60">
      <c r="A32" s="88">
        <v>706</v>
      </c>
      <c r="B32" s="99" t="s">
        <v>554</v>
      </c>
      <c r="C32" s="100" t="s">
        <v>555</v>
      </c>
    </row>
    <row r="33" spans="1:3" ht="45">
      <c r="A33" s="88">
        <v>706</v>
      </c>
      <c r="B33" s="97" t="s">
        <v>556</v>
      </c>
      <c r="C33" s="93" t="s">
        <v>557</v>
      </c>
    </row>
    <row r="34" spans="1:3" ht="60">
      <c r="A34" s="88">
        <v>706</v>
      </c>
      <c r="B34" s="97" t="s">
        <v>558</v>
      </c>
      <c r="C34" s="93" t="s">
        <v>559</v>
      </c>
    </row>
    <row r="35" spans="1:3" ht="75">
      <c r="A35" s="88">
        <v>706</v>
      </c>
      <c r="B35" s="97" t="s">
        <v>560</v>
      </c>
      <c r="C35" s="93" t="s">
        <v>561</v>
      </c>
    </row>
    <row r="36" spans="1:3" ht="75">
      <c r="A36" s="88">
        <v>706</v>
      </c>
      <c r="B36" s="97" t="s">
        <v>562</v>
      </c>
      <c r="C36" s="93" t="s">
        <v>563</v>
      </c>
    </row>
    <row r="37" spans="1:3" ht="90">
      <c r="A37" s="88">
        <v>706</v>
      </c>
      <c r="B37" s="97" t="s">
        <v>564</v>
      </c>
      <c r="C37" s="93" t="s">
        <v>565</v>
      </c>
    </row>
    <row r="38" spans="1:3" ht="60">
      <c r="A38" s="88">
        <v>706</v>
      </c>
      <c r="B38" s="97" t="s">
        <v>566</v>
      </c>
      <c r="C38" s="93" t="s">
        <v>567</v>
      </c>
    </row>
    <row r="39" spans="1:3" ht="60">
      <c r="A39" s="88">
        <v>706</v>
      </c>
      <c r="B39" s="121" t="s">
        <v>401</v>
      </c>
      <c r="C39" s="122" t="s">
        <v>402</v>
      </c>
    </row>
    <row r="40" spans="1:3" ht="75">
      <c r="A40" s="88">
        <v>706</v>
      </c>
      <c r="B40" s="95" t="s">
        <v>403</v>
      </c>
      <c r="C40" s="104" t="s">
        <v>568</v>
      </c>
    </row>
    <row r="41" spans="1:3" ht="60">
      <c r="A41" s="88">
        <v>706</v>
      </c>
      <c r="B41" s="95" t="s">
        <v>569</v>
      </c>
      <c r="C41" s="95" t="s">
        <v>487</v>
      </c>
    </row>
    <row r="42" spans="1:3" ht="30">
      <c r="A42" s="88">
        <v>706</v>
      </c>
      <c r="B42" s="93" t="s">
        <v>570</v>
      </c>
      <c r="C42" s="94" t="s">
        <v>571</v>
      </c>
    </row>
    <row r="43" spans="1:3" ht="15">
      <c r="A43" s="88">
        <v>706</v>
      </c>
      <c r="B43" s="93" t="s">
        <v>170</v>
      </c>
      <c r="C43" s="94" t="s">
        <v>171</v>
      </c>
    </row>
    <row r="44" spans="1:3" ht="30">
      <c r="A44" s="88">
        <v>706</v>
      </c>
      <c r="B44" s="93" t="s">
        <v>572</v>
      </c>
      <c r="C44" s="95" t="s">
        <v>573</v>
      </c>
    </row>
    <row r="45" spans="1:3" ht="31.5">
      <c r="A45" s="88">
        <v>706</v>
      </c>
      <c r="B45" s="123" t="s">
        <v>634</v>
      </c>
      <c r="C45" s="124" t="s">
        <v>635</v>
      </c>
    </row>
    <row r="46" spans="1:3" ht="15">
      <c r="A46" s="88">
        <v>706</v>
      </c>
      <c r="B46" s="93" t="s">
        <v>16</v>
      </c>
      <c r="C46" s="93" t="s">
        <v>574</v>
      </c>
    </row>
    <row r="47" spans="1:3" ht="28.5">
      <c r="A47" s="105">
        <v>792</v>
      </c>
      <c r="B47" s="92"/>
      <c r="C47" s="92" t="s">
        <v>575</v>
      </c>
    </row>
    <row r="48" spans="1:3" ht="30">
      <c r="A48" s="88">
        <v>792</v>
      </c>
      <c r="B48" s="93" t="s">
        <v>576</v>
      </c>
      <c r="C48" s="106" t="s">
        <v>577</v>
      </c>
    </row>
    <row r="49" spans="1:3" ht="30">
      <c r="A49" s="88">
        <v>792</v>
      </c>
      <c r="B49" s="93" t="s">
        <v>550</v>
      </c>
      <c r="C49" s="106" t="s">
        <v>551</v>
      </c>
    </row>
    <row r="50" spans="1:3" ht="75">
      <c r="A50" s="88">
        <v>792</v>
      </c>
      <c r="B50" s="112" t="s">
        <v>631</v>
      </c>
      <c r="C50" s="119" t="s">
        <v>620</v>
      </c>
    </row>
    <row r="51" spans="1:3" ht="75">
      <c r="A51" s="88">
        <v>792</v>
      </c>
      <c r="B51" s="113" t="s">
        <v>633</v>
      </c>
      <c r="C51" s="120" t="s">
        <v>621</v>
      </c>
    </row>
    <row r="52" spans="1:3" ht="45">
      <c r="A52" s="88">
        <v>792</v>
      </c>
      <c r="B52" s="97" t="s">
        <v>556</v>
      </c>
      <c r="C52" s="93" t="s">
        <v>557</v>
      </c>
    </row>
    <row r="53" spans="1:3" s="101" customFormat="1" ht="60">
      <c r="A53" s="88">
        <v>792</v>
      </c>
      <c r="B53" s="97" t="s">
        <v>558</v>
      </c>
      <c r="C53" s="93" t="s">
        <v>559</v>
      </c>
    </row>
    <row r="54" spans="1:3" ht="75">
      <c r="A54" s="88">
        <v>792</v>
      </c>
      <c r="B54" s="113" t="s">
        <v>399</v>
      </c>
      <c r="C54" s="98" t="s">
        <v>400</v>
      </c>
    </row>
    <row r="55" spans="1:3" ht="60">
      <c r="A55" s="88">
        <v>792</v>
      </c>
      <c r="B55" s="97" t="s">
        <v>554</v>
      </c>
      <c r="C55" s="93" t="s">
        <v>555</v>
      </c>
    </row>
    <row r="56" spans="1:3" ht="90">
      <c r="A56" s="88">
        <v>792</v>
      </c>
      <c r="B56" s="97" t="s">
        <v>564</v>
      </c>
      <c r="C56" s="93" t="s">
        <v>565</v>
      </c>
    </row>
    <row r="57" spans="1:3" ht="60">
      <c r="A57" s="88">
        <v>792</v>
      </c>
      <c r="B57" s="97" t="s">
        <v>566</v>
      </c>
      <c r="C57" s="93" t="s">
        <v>567</v>
      </c>
    </row>
    <row r="58" spans="1:3" ht="105">
      <c r="A58" s="88">
        <v>792</v>
      </c>
      <c r="B58" s="97" t="s">
        <v>552</v>
      </c>
      <c r="C58" s="93" t="s">
        <v>553</v>
      </c>
    </row>
    <row r="59" spans="1:3" ht="75">
      <c r="A59" s="88">
        <v>792</v>
      </c>
      <c r="B59" s="97" t="s">
        <v>560</v>
      </c>
      <c r="C59" s="93" t="s">
        <v>561</v>
      </c>
    </row>
    <row r="60" spans="1:3" ht="75">
      <c r="A60" s="88">
        <v>792</v>
      </c>
      <c r="B60" s="97" t="s">
        <v>562</v>
      </c>
      <c r="C60" s="93" t="s">
        <v>563</v>
      </c>
    </row>
    <row r="61" spans="1:3" ht="60">
      <c r="A61" s="88">
        <v>792</v>
      </c>
      <c r="B61" s="102" t="s">
        <v>401</v>
      </c>
      <c r="C61" s="103" t="s">
        <v>402</v>
      </c>
    </row>
    <row r="62" spans="1:3" ht="30">
      <c r="A62" s="88">
        <v>792</v>
      </c>
      <c r="B62" s="107" t="s">
        <v>570</v>
      </c>
      <c r="C62" s="108" t="s">
        <v>578</v>
      </c>
    </row>
    <row r="63" spans="1:3" ht="15">
      <c r="A63" s="88">
        <v>792</v>
      </c>
      <c r="B63" s="107" t="s">
        <v>170</v>
      </c>
      <c r="C63" s="108" t="s">
        <v>171</v>
      </c>
    </row>
    <row r="64" spans="1:3" ht="15">
      <c r="A64" s="88">
        <v>792</v>
      </c>
      <c r="B64" s="93" t="s">
        <v>223</v>
      </c>
      <c r="C64" s="93" t="s">
        <v>574</v>
      </c>
    </row>
    <row r="65" spans="1:3" ht="85.5">
      <c r="A65" s="105"/>
      <c r="B65" s="92"/>
      <c r="C65" s="92" t="s">
        <v>579</v>
      </c>
    </row>
    <row r="66" spans="1:3" ht="75">
      <c r="A66" s="105"/>
      <c r="B66" s="128" t="s">
        <v>217</v>
      </c>
      <c r="C66" s="129" t="s">
        <v>174</v>
      </c>
    </row>
    <row r="67" spans="1:3" ht="60">
      <c r="A67" s="105"/>
      <c r="B67" s="128" t="s">
        <v>285</v>
      </c>
      <c r="C67" s="129" t="s">
        <v>286</v>
      </c>
    </row>
    <row r="68" spans="1:3" ht="30">
      <c r="A68" s="105"/>
      <c r="B68" s="128" t="s">
        <v>206</v>
      </c>
      <c r="C68" s="129" t="s">
        <v>207</v>
      </c>
    </row>
    <row r="69" spans="1:3" ht="45">
      <c r="A69" s="105"/>
      <c r="B69" s="72" t="s">
        <v>640</v>
      </c>
      <c r="C69" s="132" t="s">
        <v>639</v>
      </c>
    </row>
    <row r="70" spans="1:3" ht="90">
      <c r="A70" s="105"/>
      <c r="B70" s="128" t="s">
        <v>173</v>
      </c>
      <c r="C70" s="128" t="s">
        <v>287</v>
      </c>
    </row>
    <row r="71" spans="1:3" ht="45">
      <c r="A71" s="88"/>
      <c r="B71" s="93" t="s">
        <v>580</v>
      </c>
      <c r="C71" s="94" t="s">
        <v>581</v>
      </c>
    </row>
    <row r="72" spans="1:3" ht="45">
      <c r="A72" s="88"/>
      <c r="B72" s="93" t="s">
        <v>582</v>
      </c>
      <c r="C72" s="94" t="s">
        <v>583</v>
      </c>
    </row>
    <row r="73" spans="1:3" ht="75">
      <c r="A73" s="88"/>
      <c r="B73" s="93" t="s">
        <v>222</v>
      </c>
      <c r="C73" s="94" t="s">
        <v>584</v>
      </c>
    </row>
    <row r="74" spans="1:3" ht="45">
      <c r="A74" s="88"/>
      <c r="B74" s="93" t="s">
        <v>585</v>
      </c>
      <c r="C74" s="94" t="s">
        <v>586</v>
      </c>
    </row>
    <row r="75" spans="1:3" s="60" customFormat="1" ht="45">
      <c r="A75" s="88"/>
      <c r="B75" s="93" t="s">
        <v>587</v>
      </c>
      <c r="C75" s="94" t="s">
        <v>588</v>
      </c>
    </row>
    <row r="76" spans="1:3" s="60" customFormat="1" ht="30">
      <c r="A76" s="88"/>
      <c r="B76" s="93" t="s">
        <v>547</v>
      </c>
      <c r="C76" s="94" t="s">
        <v>548</v>
      </c>
    </row>
    <row r="77" spans="1:3" s="60" customFormat="1" ht="30">
      <c r="A77" s="88"/>
      <c r="B77" s="93" t="s">
        <v>62</v>
      </c>
      <c r="C77" s="94" t="s">
        <v>549</v>
      </c>
    </row>
    <row r="78" spans="1:3" s="60" customFormat="1" ht="30">
      <c r="A78" s="88"/>
      <c r="B78" s="93" t="s">
        <v>550</v>
      </c>
      <c r="C78" s="94" t="s">
        <v>551</v>
      </c>
    </row>
    <row r="79" spans="1:3" s="60" customFormat="1" ht="30">
      <c r="A79" s="88"/>
      <c r="B79" s="93" t="s">
        <v>589</v>
      </c>
      <c r="C79" s="94" t="s">
        <v>590</v>
      </c>
    </row>
    <row r="80" spans="1:3" s="60" customFormat="1" ht="45">
      <c r="A80" s="88"/>
      <c r="B80" s="93" t="s">
        <v>591</v>
      </c>
      <c r="C80" s="94" t="s">
        <v>592</v>
      </c>
    </row>
    <row r="81" spans="1:3" ht="45">
      <c r="A81" s="88"/>
      <c r="B81" s="93" t="s">
        <v>593</v>
      </c>
      <c r="C81" s="94" t="s">
        <v>594</v>
      </c>
    </row>
    <row r="82" spans="1:3" ht="30">
      <c r="A82" s="88"/>
      <c r="B82" s="93" t="s">
        <v>595</v>
      </c>
      <c r="C82" s="94" t="s">
        <v>596</v>
      </c>
    </row>
    <row r="83" spans="1:3" ht="45">
      <c r="A83" s="88"/>
      <c r="B83" s="93" t="s">
        <v>597</v>
      </c>
      <c r="C83" s="94" t="s">
        <v>598</v>
      </c>
    </row>
    <row r="84" spans="1:3" ht="75">
      <c r="A84" s="88"/>
      <c r="B84" s="112" t="s">
        <v>631</v>
      </c>
      <c r="C84" s="119" t="s">
        <v>620</v>
      </c>
    </row>
    <row r="85" spans="1:3" ht="75">
      <c r="A85" s="88"/>
      <c r="B85" s="112" t="s">
        <v>632</v>
      </c>
      <c r="C85" s="119" t="s">
        <v>622</v>
      </c>
    </row>
    <row r="86" spans="1:3" s="60" customFormat="1" ht="105">
      <c r="A86" s="88"/>
      <c r="B86" s="113" t="s">
        <v>552</v>
      </c>
      <c r="C86" s="119" t="s">
        <v>553</v>
      </c>
    </row>
    <row r="87" spans="1:3" ht="75">
      <c r="A87" s="88"/>
      <c r="B87" s="113" t="s">
        <v>633</v>
      </c>
      <c r="C87" s="120" t="s">
        <v>621</v>
      </c>
    </row>
    <row r="88" spans="1:3" ht="45">
      <c r="A88" s="88"/>
      <c r="B88" s="97" t="s">
        <v>350</v>
      </c>
      <c r="C88" s="93" t="s">
        <v>351</v>
      </c>
    </row>
    <row r="89" spans="1:3" ht="60">
      <c r="A89" s="88"/>
      <c r="B89" s="97" t="s">
        <v>554</v>
      </c>
      <c r="C89" s="93" t="s">
        <v>555</v>
      </c>
    </row>
    <row r="90" spans="1:3" ht="45">
      <c r="A90" s="88"/>
      <c r="B90" s="97" t="s">
        <v>556</v>
      </c>
      <c r="C90" s="93" t="s">
        <v>557</v>
      </c>
    </row>
    <row r="91" spans="1:3" ht="60">
      <c r="A91" s="88"/>
      <c r="B91" s="97" t="s">
        <v>558</v>
      </c>
      <c r="C91" s="93" t="s">
        <v>559</v>
      </c>
    </row>
    <row r="92" spans="1:3" ht="75">
      <c r="A92" s="88"/>
      <c r="B92" s="97" t="s">
        <v>560</v>
      </c>
      <c r="C92" s="93" t="s">
        <v>561</v>
      </c>
    </row>
    <row r="93" spans="1:3" ht="75">
      <c r="A93" s="88"/>
      <c r="B93" s="97" t="s">
        <v>562</v>
      </c>
      <c r="C93" s="93" t="s">
        <v>563</v>
      </c>
    </row>
    <row r="94" spans="1:3" ht="90">
      <c r="A94" s="88"/>
      <c r="B94" s="97" t="s">
        <v>564</v>
      </c>
      <c r="C94" s="93" t="s">
        <v>565</v>
      </c>
    </row>
    <row r="95" spans="1:3" ht="60">
      <c r="A95" s="88"/>
      <c r="B95" s="97" t="s">
        <v>566</v>
      </c>
      <c r="C95" s="93" t="s">
        <v>567</v>
      </c>
    </row>
    <row r="96" spans="1:3" ht="60">
      <c r="A96" s="88"/>
      <c r="B96" s="121" t="s">
        <v>401</v>
      </c>
      <c r="C96" s="122" t="s">
        <v>402</v>
      </c>
    </row>
    <row r="97" spans="1:3" ht="75">
      <c r="A97" s="88"/>
      <c r="B97" s="95" t="s">
        <v>403</v>
      </c>
      <c r="C97" s="104" t="s">
        <v>568</v>
      </c>
    </row>
    <row r="98" spans="1:3" ht="60">
      <c r="A98" s="88"/>
      <c r="B98" s="95" t="s">
        <v>569</v>
      </c>
      <c r="C98" s="95" t="s">
        <v>487</v>
      </c>
    </row>
    <row r="99" spans="1:3" ht="30">
      <c r="A99" s="88"/>
      <c r="B99" s="93" t="s">
        <v>570</v>
      </c>
      <c r="C99" s="94" t="s">
        <v>599</v>
      </c>
    </row>
    <row r="100" spans="1:3" ht="15">
      <c r="A100" s="88"/>
      <c r="B100" s="93" t="s">
        <v>170</v>
      </c>
      <c r="C100" s="94" t="s">
        <v>171</v>
      </c>
    </row>
    <row r="101" spans="1:3" ht="31.5">
      <c r="A101" s="88"/>
      <c r="B101" s="123" t="s">
        <v>634</v>
      </c>
      <c r="C101" s="124" t="s">
        <v>635</v>
      </c>
    </row>
    <row r="102" spans="1:3" ht="15">
      <c r="A102" s="88"/>
      <c r="B102" s="93" t="s">
        <v>16</v>
      </c>
      <c r="C102" s="93" t="s">
        <v>600</v>
      </c>
    </row>
    <row r="104" spans="1:3" ht="45.75" customHeight="1">
      <c r="A104" s="84" t="s">
        <v>601</v>
      </c>
      <c r="B104" s="149" t="s">
        <v>602</v>
      </c>
      <c r="C104" s="149"/>
    </row>
    <row r="105" spans="1:3" ht="91.5" customHeight="1">
      <c r="A105" s="84" t="s">
        <v>603</v>
      </c>
      <c r="B105" s="150" t="s">
        <v>604</v>
      </c>
      <c r="C105" s="150"/>
    </row>
    <row r="106" spans="1:3" ht="53.25" customHeight="1">
      <c r="A106" s="84"/>
      <c r="B106" s="149" t="s">
        <v>605</v>
      </c>
      <c r="C106" s="149"/>
    </row>
    <row r="107" spans="1:3" ht="45" customHeight="1">
      <c r="A107" s="85" t="s">
        <v>606</v>
      </c>
      <c r="B107" s="142" t="s">
        <v>607</v>
      </c>
      <c r="C107" s="142"/>
    </row>
    <row r="108" spans="1:3" ht="15">
      <c r="A108" s="109"/>
      <c r="B108" s="110"/>
      <c r="C108" s="110"/>
    </row>
    <row r="109" spans="1:3" ht="15">
      <c r="A109" s="109"/>
      <c r="B109" s="110"/>
      <c r="C109" s="110"/>
    </row>
    <row r="110" spans="1:3" ht="15">
      <c r="A110" s="143" t="s">
        <v>608</v>
      </c>
      <c r="B110" s="143"/>
      <c r="C110" s="143"/>
    </row>
  </sheetData>
  <sheetProtection/>
  <mergeCells count="13">
    <mergeCell ref="B104:C104"/>
    <mergeCell ref="B105:C105"/>
    <mergeCell ref="B106:C106"/>
    <mergeCell ref="B107:C107"/>
    <mergeCell ref="A110:C110"/>
    <mergeCell ref="A1:C1"/>
    <mergeCell ref="A2:C2"/>
    <mergeCell ref="A3:C3"/>
    <mergeCell ref="A4:C4"/>
    <mergeCell ref="A5:C5"/>
    <mergeCell ref="A7:C7"/>
    <mergeCell ref="A9:B9"/>
    <mergeCell ref="C9:C1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6"/>
  <sheetViews>
    <sheetView tabSelected="1" zoomScale="115" zoomScaleNormal="115" zoomScalePageLayoutView="0" workbookViewId="0" topLeftCell="A4">
      <selection activeCell="A7" sqref="A7:D7"/>
    </sheetView>
  </sheetViews>
  <sheetFormatPr defaultColWidth="9.00390625" defaultRowHeight="12.75"/>
  <cols>
    <col min="1" max="1" width="78.375" style="18" customWidth="1"/>
    <col min="2" max="2" width="15.875" style="14" customWidth="1"/>
    <col min="3" max="3" width="5.00390625" style="10" customWidth="1"/>
    <col min="4" max="4" width="17.375" style="11" customWidth="1"/>
    <col min="5" max="6" width="10.75390625" style="3" bestFit="1" customWidth="1"/>
    <col min="7" max="11" width="9.125" style="3" customWidth="1"/>
    <col min="12" max="12" width="14.125" style="3" customWidth="1"/>
    <col min="13" max="13" width="9.125" style="3" customWidth="1"/>
    <col min="14" max="14" width="11.00390625" style="3" bestFit="1" customWidth="1"/>
    <col min="15" max="16384" width="9.125" style="3" customWidth="1"/>
  </cols>
  <sheetData>
    <row r="1" spans="1:4" ht="15.75">
      <c r="A1" s="154" t="s">
        <v>627</v>
      </c>
      <c r="B1" s="154"/>
      <c r="C1" s="154"/>
      <c r="D1" s="154"/>
    </row>
    <row r="2" spans="1:4" ht="15.75">
      <c r="A2" s="154" t="s">
        <v>225</v>
      </c>
      <c r="B2" s="154"/>
      <c r="C2" s="154"/>
      <c r="D2" s="154"/>
    </row>
    <row r="3" spans="1:4" ht="15.75">
      <c r="A3" s="154" t="s">
        <v>226</v>
      </c>
      <c r="B3" s="154"/>
      <c r="C3" s="154"/>
      <c r="D3" s="154"/>
    </row>
    <row r="4" spans="1:4" ht="15.75">
      <c r="A4" s="154" t="s">
        <v>224</v>
      </c>
      <c r="B4" s="154"/>
      <c r="C4" s="154"/>
      <c r="D4" s="154"/>
    </row>
    <row r="5" spans="1:4" ht="15.75">
      <c r="A5" s="154" t="s">
        <v>641</v>
      </c>
      <c r="B5" s="154"/>
      <c r="C5" s="154"/>
      <c r="D5" s="154"/>
    </row>
    <row r="6" spans="1:4" ht="15.75">
      <c r="A6" s="154"/>
      <c r="B6" s="152"/>
      <c r="C6" s="152"/>
      <c r="D6" s="152"/>
    </row>
    <row r="7" spans="1:4" ht="15.75">
      <c r="A7" s="154"/>
      <c r="B7" s="152"/>
      <c r="C7" s="152"/>
      <c r="D7" s="152"/>
    </row>
    <row r="9" spans="1:4" ht="72" customHeight="1">
      <c r="A9" s="151" t="s">
        <v>374</v>
      </c>
      <c r="B9" s="151"/>
      <c r="C9" s="151"/>
      <c r="D9" s="151"/>
    </row>
    <row r="10" spans="1:4" ht="15.75">
      <c r="A10" s="151"/>
      <c r="B10" s="151"/>
      <c r="C10" s="151"/>
      <c r="D10" s="151"/>
    </row>
    <row r="11" spans="3:4" ht="15.75">
      <c r="C11" s="153" t="s">
        <v>638</v>
      </c>
      <c r="D11" s="153"/>
    </row>
    <row r="12" spans="1:4" s="14" customFormat="1" ht="15.75">
      <c r="A12" s="24" t="s">
        <v>211</v>
      </c>
      <c r="B12" s="23" t="s">
        <v>204</v>
      </c>
      <c r="C12" s="25" t="s">
        <v>7</v>
      </c>
      <c r="D12" s="26" t="s">
        <v>210</v>
      </c>
    </row>
    <row r="13" spans="1:4" s="14" customFormat="1" ht="15.75">
      <c r="A13" s="1">
        <v>1</v>
      </c>
      <c r="B13" s="12">
        <v>2</v>
      </c>
      <c r="C13" s="27">
        <v>3</v>
      </c>
      <c r="D13" s="13">
        <v>4</v>
      </c>
    </row>
    <row r="14" spans="1:6" s="15" customFormat="1" ht="47.25">
      <c r="A14" s="21" t="s">
        <v>53</v>
      </c>
      <c r="B14" s="5" t="s">
        <v>37</v>
      </c>
      <c r="C14" s="5"/>
      <c r="D14" s="126">
        <f>D40+D69+D88+D45+D56+D62+D18+D27+D94+D15</f>
        <v>1270191298.3</v>
      </c>
      <c r="F14" s="45"/>
    </row>
    <row r="15" spans="1:6" s="15" customFormat="1" ht="15.75">
      <c r="A15" s="2" t="s">
        <v>397</v>
      </c>
      <c r="B15" s="7" t="s">
        <v>388</v>
      </c>
      <c r="C15" s="7"/>
      <c r="D15" s="48">
        <f>D16</f>
        <v>394555.16</v>
      </c>
      <c r="F15" s="45"/>
    </row>
    <row r="16" spans="1:6" s="15" customFormat="1" ht="34.5" customHeight="1">
      <c r="A16" s="2" t="s">
        <v>389</v>
      </c>
      <c r="B16" s="7" t="s">
        <v>390</v>
      </c>
      <c r="C16" s="7"/>
      <c r="D16" s="48">
        <f>D17</f>
        <v>394555.16</v>
      </c>
      <c r="F16" s="45"/>
    </row>
    <row r="17" spans="1:6" s="15" customFormat="1" ht="31.5">
      <c r="A17" s="2" t="s">
        <v>236</v>
      </c>
      <c r="B17" s="7" t="s">
        <v>390</v>
      </c>
      <c r="C17" s="7" t="s">
        <v>237</v>
      </c>
      <c r="D17" s="48">
        <v>394555.16</v>
      </c>
      <c r="F17" s="45"/>
    </row>
    <row r="18" spans="1:4" s="15" customFormat="1" ht="31.5">
      <c r="A18" s="2" t="s">
        <v>73</v>
      </c>
      <c r="B18" s="7" t="s">
        <v>38</v>
      </c>
      <c r="C18" s="7"/>
      <c r="D18" s="48">
        <f>D19+D21+D23+D25</f>
        <v>394943400</v>
      </c>
    </row>
    <row r="19" spans="1:4" ht="15.75">
      <c r="A19" s="2" t="s">
        <v>213</v>
      </c>
      <c r="B19" s="7" t="s">
        <v>77</v>
      </c>
      <c r="C19" s="7"/>
      <c r="D19" s="48">
        <f>D20</f>
        <v>116772000</v>
      </c>
    </row>
    <row r="20" spans="1:4" ht="31.5">
      <c r="A20" s="2" t="s">
        <v>236</v>
      </c>
      <c r="B20" s="7" t="s">
        <v>77</v>
      </c>
      <c r="C20" s="7" t="s">
        <v>237</v>
      </c>
      <c r="D20" s="48">
        <v>116772000</v>
      </c>
    </row>
    <row r="21" spans="1:4" ht="162.75" customHeight="1">
      <c r="A21" s="2" t="s">
        <v>264</v>
      </c>
      <c r="B21" s="7" t="s">
        <v>74</v>
      </c>
      <c r="C21" s="7"/>
      <c r="D21" s="48">
        <f>D22</f>
        <v>198389200</v>
      </c>
    </row>
    <row r="22" spans="1:4" ht="31.5">
      <c r="A22" s="2" t="s">
        <v>236</v>
      </c>
      <c r="B22" s="7" t="s">
        <v>74</v>
      </c>
      <c r="C22" s="7" t="s">
        <v>237</v>
      </c>
      <c r="D22" s="48">
        <v>198389200</v>
      </c>
    </row>
    <row r="23" spans="1:4" ht="177.75" customHeight="1">
      <c r="A23" s="2" t="s">
        <v>6</v>
      </c>
      <c r="B23" s="7" t="s">
        <v>75</v>
      </c>
      <c r="C23" s="7"/>
      <c r="D23" s="48">
        <f>D24</f>
        <v>2775400</v>
      </c>
    </row>
    <row r="24" spans="1:4" ht="31.5">
      <c r="A24" s="2" t="s">
        <v>236</v>
      </c>
      <c r="B24" s="7" t="s">
        <v>75</v>
      </c>
      <c r="C24" s="7" t="s">
        <v>237</v>
      </c>
      <c r="D24" s="48">
        <v>2775400</v>
      </c>
    </row>
    <row r="25" spans="1:4" s="15" customFormat="1" ht="204.75">
      <c r="A25" s="2" t="s">
        <v>265</v>
      </c>
      <c r="B25" s="7" t="s">
        <v>76</v>
      </c>
      <c r="C25" s="7"/>
      <c r="D25" s="48">
        <f>D26</f>
        <v>77006800</v>
      </c>
    </row>
    <row r="26" spans="1:4" s="15" customFormat="1" ht="31.5">
      <c r="A26" s="2" t="s">
        <v>236</v>
      </c>
      <c r="B26" s="7" t="s">
        <v>76</v>
      </c>
      <c r="C26" s="7" t="s">
        <v>237</v>
      </c>
      <c r="D26" s="48">
        <v>77006800</v>
      </c>
    </row>
    <row r="27" spans="1:4" s="15" customFormat="1" ht="31.5">
      <c r="A27" s="2" t="s">
        <v>42</v>
      </c>
      <c r="B27" s="7" t="s">
        <v>78</v>
      </c>
      <c r="C27" s="7"/>
      <c r="D27" s="48">
        <f>D39+D31+D28+D34+D36+D32</f>
        <v>600459022</v>
      </c>
    </row>
    <row r="28" spans="1:4" s="15" customFormat="1" ht="15.75">
      <c r="A28" s="2" t="s">
        <v>297</v>
      </c>
      <c r="B28" s="7" t="s">
        <v>296</v>
      </c>
      <c r="C28" s="7"/>
      <c r="D28" s="48">
        <f>D29</f>
        <v>5047000</v>
      </c>
    </row>
    <row r="29" spans="1:5" s="15" customFormat="1" ht="31.5">
      <c r="A29" s="2" t="s">
        <v>236</v>
      </c>
      <c r="B29" s="7" t="s">
        <v>296</v>
      </c>
      <c r="C29" s="7" t="s">
        <v>237</v>
      </c>
      <c r="D29" s="48">
        <v>5047000</v>
      </c>
      <c r="E29" s="46"/>
    </row>
    <row r="30" spans="1:4" ht="31.5">
      <c r="A30" s="2" t="s">
        <v>238</v>
      </c>
      <c r="B30" s="7" t="s">
        <v>82</v>
      </c>
      <c r="C30" s="7"/>
      <c r="D30" s="48">
        <f>D31</f>
        <v>152098000</v>
      </c>
    </row>
    <row r="31" spans="1:4" ht="31.5">
      <c r="A31" s="2" t="s">
        <v>236</v>
      </c>
      <c r="B31" s="7" t="s">
        <v>82</v>
      </c>
      <c r="C31" s="7" t="s">
        <v>237</v>
      </c>
      <c r="D31" s="48">
        <v>152098000</v>
      </c>
    </row>
    <row r="32" spans="1:4" ht="33" customHeight="1">
      <c r="A32" s="2" t="s">
        <v>369</v>
      </c>
      <c r="B32" s="7" t="s">
        <v>368</v>
      </c>
      <c r="C32" s="7"/>
      <c r="D32" s="48">
        <f>D33</f>
        <v>42134022</v>
      </c>
    </row>
    <row r="33" spans="1:4" ht="31.5">
      <c r="A33" s="2" t="s">
        <v>236</v>
      </c>
      <c r="B33" s="7" t="s">
        <v>368</v>
      </c>
      <c r="C33" s="7" t="s">
        <v>237</v>
      </c>
      <c r="D33" s="48">
        <v>42134022</v>
      </c>
    </row>
    <row r="34" spans="1:4" ht="147.75" customHeight="1">
      <c r="A34" s="2" t="s">
        <v>266</v>
      </c>
      <c r="B34" s="7" t="s">
        <v>79</v>
      </c>
      <c r="C34" s="7"/>
      <c r="D34" s="48">
        <f>D35</f>
        <v>347092300</v>
      </c>
    </row>
    <row r="35" spans="1:4" ht="31.5">
      <c r="A35" s="2" t="s">
        <v>236</v>
      </c>
      <c r="B35" s="7" t="s">
        <v>79</v>
      </c>
      <c r="C35" s="7" t="s">
        <v>237</v>
      </c>
      <c r="D35" s="48">
        <v>347092300</v>
      </c>
    </row>
    <row r="36" spans="1:4" ht="161.25" customHeight="1">
      <c r="A36" s="2" t="s">
        <v>267</v>
      </c>
      <c r="B36" s="7" t="s">
        <v>80</v>
      </c>
      <c r="C36" s="7"/>
      <c r="D36" s="48">
        <f>D37</f>
        <v>15676500</v>
      </c>
    </row>
    <row r="37" spans="1:4" ht="31.5">
      <c r="A37" s="2" t="s">
        <v>236</v>
      </c>
      <c r="B37" s="7" t="s">
        <v>80</v>
      </c>
      <c r="C37" s="7" t="s">
        <v>237</v>
      </c>
      <c r="D37" s="48">
        <v>15676500</v>
      </c>
    </row>
    <row r="38" spans="1:4" s="15" customFormat="1" ht="173.25">
      <c r="A38" s="2" t="s">
        <v>268</v>
      </c>
      <c r="B38" s="7" t="s">
        <v>81</v>
      </c>
      <c r="C38" s="7"/>
      <c r="D38" s="48">
        <f>D39</f>
        <v>38411200</v>
      </c>
    </row>
    <row r="39" spans="1:4" ht="31.5">
      <c r="A39" s="2" t="s">
        <v>236</v>
      </c>
      <c r="B39" s="7" t="s">
        <v>81</v>
      </c>
      <c r="C39" s="7" t="s">
        <v>237</v>
      </c>
      <c r="D39" s="48">
        <v>38411200</v>
      </c>
    </row>
    <row r="40" spans="1:4" ht="31.5">
      <c r="A40" s="2" t="s">
        <v>83</v>
      </c>
      <c r="B40" s="7" t="s">
        <v>84</v>
      </c>
      <c r="C40" s="7"/>
      <c r="D40" s="48">
        <f>D43+D41</f>
        <v>57336200</v>
      </c>
    </row>
    <row r="41" spans="1:4" ht="47.25">
      <c r="A41" s="2" t="s">
        <v>288</v>
      </c>
      <c r="B41" s="7" t="s">
        <v>12</v>
      </c>
      <c r="C41" s="7"/>
      <c r="D41" s="48">
        <f>D42</f>
        <v>13265200</v>
      </c>
    </row>
    <row r="42" spans="1:4" ht="31.5">
      <c r="A42" s="2" t="s">
        <v>236</v>
      </c>
      <c r="B42" s="7" t="s">
        <v>12</v>
      </c>
      <c r="C42" s="7" t="s">
        <v>237</v>
      </c>
      <c r="D42" s="48">
        <v>13265200</v>
      </c>
    </row>
    <row r="43" spans="1:4" ht="15.75">
      <c r="A43" s="2" t="s">
        <v>70</v>
      </c>
      <c r="B43" s="7" t="s">
        <v>85</v>
      </c>
      <c r="C43" s="7"/>
      <c r="D43" s="48">
        <f>D44</f>
        <v>44071000</v>
      </c>
    </row>
    <row r="44" spans="1:4" ht="31.5">
      <c r="A44" s="2" t="s">
        <v>236</v>
      </c>
      <c r="B44" s="7" t="s">
        <v>85</v>
      </c>
      <c r="C44" s="7" t="s">
        <v>237</v>
      </c>
      <c r="D44" s="48">
        <v>44071000</v>
      </c>
    </row>
    <row r="45" spans="1:4" ht="31.5">
      <c r="A45" s="2" t="s">
        <v>175</v>
      </c>
      <c r="B45" s="7" t="s">
        <v>86</v>
      </c>
      <c r="C45" s="7"/>
      <c r="D45" s="48">
        <f>D46+D53+D51+D49</f>
        <v>22460500</v>
      </c>
    </row>
    <row r="46" spans="1:4" ht="15.75">
      <c r="A46" s="2" t="s">
        <v>221</v>
      </c>
      <c r="B46" s="7" t="s">
        <v>27</v>
      </c>
      <c r="C46" s="7"/>
      <c r="D46" s="48">
        <f>D47+D48</f>
        <v>2150000</v>
      </c>
    </row>
    <row r="47" spans="1:4" ht="15.75">
      <c r="A47" s="2" t="s">
        <v>241</v>
      </c>
      <c r="B47" s="7" t="s">
        <v>27</v>
      </c>
      <c r="C47" s="7" t="s">
        <v>240</v>
      </c>
      <c r="D47" s="48">
        <v>550000</v>
      </c>
    </row>
    <row r="48" spans="1:4" ht="31.5">
      <c r="A48" s="2" t="s">
        <v>236</v>
      </c>
      <c r="B48" s="7" t="s">
        <v>27</v>
      </c>
      <c r="C48" s="7" t="s">
        <v>237</v>
      </c>
      <c r="D48" s="48">
        <v>1600000</v>
      </c>
    </row>
    <row r="49" spans="1:4" ht="15.75">
      <c r="A49" s="2" t="s">
        <v>360</v>
      </c>
      <c r="B49" s="7" t="s">
        <v>361</v>
      </c>
      <c r="C49" s="7"/>
      <c r="D49" s="48">
        <f>D50</f>
        <v>1000000</v>
      </c>
    </row>
    <row r="50" spans="1:4" ht="31.5">
      <c r="A50" s="2" t="s">
        <v>236</v>
      </c>
      <c r="B50" s="7" t="s">
        <v>361</v>
      </c>
      <c r="C50" s="7" t="s">
        <v>237</v>
      </c>
      <c r="D50" s="48">
        <v>1000000</v>
      </c>
    </row>
    <row r="51" spans="1:4" ht="63">
      <c r="A51" s="2" t="s">
        <v>310</v>
      </c>
      <c r="B51" s="7" t="s">
        <v>29</v>
      </c>
      <c r="C51" s="7"/>
      <c r="D51" s="48">
        <f>D52</f>
        <v>3297400</v>
      </c>
    </row>
    <row r="52" spans="1:4" ht="15.75">
      <c r="A52" s="2" t="s">
        <v>241</v>
      </c>
      <c r="B52" s="7" t="s">
        <v>29</v>
      </c>
      <c r="C52" s="7" t="s">
        <v>240</v>
      </c>
      <c r="D52" s="48">
        <v>3297400</v>
      </c>
    </row>
    <row r="53" spans="1:4" ht="78.75">
      <c r="A53" s="2" t="s">
        <v>311</v>
      </c>
      <c r="B53" s="7" t="s">
        <v>28</v>
      </c>
      <c r="C53" s="7"/>
      <c r="D53" s="48">
        <f>D54+D55</f>
        <v>16013100</v>
      </c>
    </row>
    <row r="54" spans="1:4" ht="15.75">
      <c r="A54" s="2" t="s">
        <v>241</v>
      </c>
      <c r="B54" s="7" t="s">
        <v>28</v>
      </c>
      <c r="C54" s="7" t="s">
        <v>240</v>
      </c>
      <c r="D54" s="48">
        <v>9499100</v>
      </c>
    </row>
    <row r="55" spans="1:4" ht="31.5">
      <c r="A55" s="2" t="s">
        <v>236</v>
      </c>
      <c r="B55" s="7" t="s">
        <v>28</v>
      </c>
      <c r="C55" s="7" t="s">
        <v>237</v>
      </c>
      <c r="D55" s="48">
        <v>6514000</v>
      </c>
    </row>
    <row r="56" spans="1:4" ht="31.5">
      <c r="A56" s="2" t="s">
        <v>43</v>
      </c>
      <c r="B56" s="7" t="s">
        <v>87</v>
      </c>
      <c r="C56" s="7"/>
      <c r="D56" s="48">
        <f>D57</f>
        <v>2500000</v>
      </c>
    </row>
    <row r="57" spans="1:4" ht="15.75">
      <c r="A57" s="2" t="s">
        <v>71</v>
      </c>
      <c r="B57" s="7" t="s">
        <v>30</v>
      </c>
      <c r="C57" s="7"/>
      <c r="D57" s="48">
        <f>D58+D59+D60</f>
        <v>2500000</v>
      </c>
    </row>
    <row r="58" spans="1:4" ht="47.25">
      <c r="A58" s="2" t="s">
        <v>228</v>
      </c>
      <c r="B58" s="7" t="s">
        <v>30</v>
      </c>
      <c r="C58" s="7" t="s">
        <v>229</v>
      </c>
      <c r="D58" s="48">
        <v>1340000</v>
      </c>
    </row>
    <row r="59" spans="1:4" ht="31.5">
      <c r="A59" s="2" t="s">
        <v>248</v>
      </c>
      <c r="B59" s="7" t="s">
        <v>30</v>
      </c>
      <c r="C59" s="7" t="s">
        <v>230</v>
      </c>
      <c r="D59" s="48">
        <v>890000</v>
      </c>
    </row>
    <row r="60" spans="1:4" ht="31.5">
      <c r="A60" s="2" t="s">
        <v>236</v>
      </c>
      <c r="B60" s="7" t="s">
        <v>30</v>
      </c>
      <c r="C60" s="7" t="s">
        <v>237</v>
      </c>
      <c r="D60" s="48">
        <v>270000</v>
      </c>
    </row>
    <row r="61" spans="1:4" ht="31.5">
      <c r="A61" s="2" t="s">
        <v>376</v>
      </c>
      <c r="B61" s="7" t="s">
        <v>335</v>
      </c>
      <c r="C61" s="7"/>
      <c r="D61" s="48">
        <v>0</v>
      </c>
    </row>
    <row r="62" spans="1:4" ht="31.5">
      <c r="A62" s="2" t="s">
        <v>90</v>
      </c>
      <c r="B62" s="7" t="s">
        <v>88</v>
      </c>
      <c r="C62" s="7"/>
      <c r="D62" s="48">
        <f>D65+D63</f>
        <v>37083000</v>
      </c>
    </row>
    <row r="63" spans="1:4" ht="15.75">
      <c r="A63" s="2" t="s">
        <v>370</v>
      </c>
      <c r="B63" s="7" t="s">
        <v>371</v>
      </c>
      <c r="C63" s="7"/>
      <c r="D63" s="48">
        <f>D64</f>
        <v>100000</v>
      </c>
    </row>
    <row r="64" spans="1:4" ht="31.5">
      <c r="A64" s="2" t="s">
        <v>248</v>
      </c>
      <c r="B64" s="7" t="s">
        <v>371</v>
      </c>
      <c r="C64" s="7" t="s">
        <v>230</v>
      </c>
      <c r="D64" s="48">
        <v>100000</v>
      </c>
    </row>
    <row r="65" spans="1:4" ht="47.25">
      <c r="A65" s="2" t="s">
        <v>220</v>
      </c>
      <c r="B65" s="7" t="s">
        <v>31</v>
      </c>
      <c r="C65" s="7"/>
      <c r="D65" s="48">
        <f>D66+D67+D68</f>
        <v>36983000</v>
      </c>
    </row>
    <row r="66" spans="1:4" ht="47.25">
      <c r="A66" s="2" t="s">
        <v>228</v>
      </c>
      <c r="B66" s="7" t="s">
        <v>31</v>
      </c>
      <c r="C66" s="7" t="s">
        <v>229</v>
      </c>
      <c r="D66" s="48">
        <v>30604000</v>
      </c>
    </row>
    <row r="67" spans="1:4" ht="31.5">
      <c r="A67" s="2" t="s">
        <v>248</v>
      </c>
      <c r="B67" s="7" t="s">
        <v>31</v>
      </c>
      <c r="C67" s="7" t="s">
        <v>230</v>
      </c>
      <c r="D67" s="48">
        <v>6234000</v>
      </c>
    </row>
    <row r="68" spans="1:4" ht="15.75">
      <c r="A68" s="2" t="s">
        <v>231</v>
      </c>
      <c r="B68" s="7" t="s">
        <v>31</v>
      </c>
      <c r="C68" s="7" t="s">
        <v>232</v>
      </c>
      <c r="D68" s="48">
        <v>145000</v>
      </c>
    </row>
    <row r="69" spans="1:4" ht="47.25">
      <c r="A69" s="2" t="s">
        <v>44</v>
      </c>
      <c r="B69" s="7" t="s">
        <v>89</v>
      </c>
      <c r="C69" s="7"/>
      <c r="D69" s="48">
        <f>D74+D76+D78+D82+D84+D80+D86+D70+D72</f>
        <v>99821421.14</v>
      </c>
    </row>
    <row r="70" spans="1:4" ht="47.25">
      <c r="A70" s="2" t="s">
        <v>395</v>
      </c>
      <c r="B70" s="7" t="s">
        <v>396</v>
      </c>
      <c r="C70" s="7"/>
      <c r="D70" s="48">
        <f>D71</f>
        <v>45758621.14</v>
      </c>
    </row>
    <row r="71" spans="1:4" ht="31.5">
      <c r="A71" s="2" t="s">
        <v>236</v>
      </c>
      <c r="B71" s="7" t="s">
        <v>396</v>
      </c>
      <c r="C71" s="7" t="s">
        <v>237</v>
      </c>
      <c r="D71" s="48">
        <v>45758621.14</v>
      </c>
    </row>
    <row r="72" spans="1:4" ht="47.25">
      <c r="A72" s="2" t="s">
        <v>308</v>
      </c>
      <c r="B72" s="7" t="s">
        <v>10</v>
      </c>
      <c r="C72" s="7"/>
      <c r="D72" s="48">
        <f>D73</f>
        <v>7871500</v>
      </c>
    </row>
    <row r="73" spans="1:4" ht="31.5">
      <c r="A73" s="2" t="s">
        <v>236</v>
      </c>
      <c r="B73" s="7" t="s">
        <v>10</v>
      </c>
      <c r="C73" s="7" t="s">
        <v>237</v>
      </c>
      <c r="D73" s="48">
        <v>7871500</v>
      </c>
    </row>
    <row r="74" spans="1:4" ht="15.75">
      <c r="A74" s="2" t="s">
        <v>68</v>
      </c>
      <c r="B74" s="7" t="s">
        <v>196</v>
      </c>
      <c r="C74" s="7"/>
      <c r="D74" s="48">
        <f>D75</f>
        <v>1400000</v>
      </c>
    </row>
    <row r="75" spans="1:4" ht="31.5">
      <c r="A75" s="2" t="s">
        <v>236</v>
      </c>
      <c r="B75" s="7" t="s">
        <v>196</v>
      </c>
      <c r="C75" s="7" t="s">
        <v>237</v>
      </c>
      <c r="D75" s="48">
        <v>1400000</v>
      </c>
    </row>
    <row r="76" spans="1:4" ht="31.5">
      <c r="A76" s="2" t="s">
        <v>69</v>
      </c>
      <c r="B76" s="7" t="s">
        <v>197</v>
      </c>
      <c r="C76" s="7"/>
      <c r="D76" s="48">
        <f>D77</f>
        <v>11800000</v>
      </c>
    </row>
    <row r="77" spans="1:4" ht="31.5">
      <c r="A77" s="2" t="s">
        <v>236</v>
      </c>
      <c r="B77" s="7" t="s">
        <v>197</v>
      </c>
      <c r="C77" s="7" t="s">
        <v>237</v>
      </c>
      <c r="D77" s="48">
        <v>11800000</v>
      </c>
    </row>
    <row r="78" spans="1:4" ht="83.25" customHeight="1">
      <c r="A78" s="2" t="s">
        <v>168</v>
      </c>
      <c r="B78" s="7" t="s">
        <v>32</v>
      </c>
      <c r="C78" s="13"/>
      <c r="D78" s="48">
        <f>D79</f>
        <v>23363900</v>
      </c>
    </row>
    <row r="79" spans="1:4" s="18" customFormat="1" ht="20.25" customHeight="1">
      <c r="A79" s="2" t="s">
        <v>236</v>
      </c>
      <c r="B79" s="7" t="s">
        <v>32</v>
      </c>
      <c r="C79" s="7" t="s">
        <v>237</v>
      </c>
      <c r="D79" s="48">
        <v>23363900</v>
      </c>
    </row>
    <row r="80" spans="1:4" ht="141.75">
      <c r="A80" s="2" t="s">
        <v>314</v>
      </c>
      <c r="B80" s="7" t="s">
        <v>35</v>
      </c>
      <c r="C80" s="7"/>
      <c r="D80" s="48">
        <f>D81</f>
        <v>280800</v>
      </c>
    </row>
    <row r="81" spans="1:4" ht="15.75">
      <c r="A81" s="2" t="s">
        <v>241</v>
      </c>
      <c r="B81" s="47" t="s">
        <v>35</v>
      </c>
      <c r="C81" s="47" t="s">
        <v>240</v>
      </c>
      <c r="D81" s="125">
        <v>280800</v>
      </c>
    </row>
    <row r="82" spans="1:4" ht="47.25">
      <c r="A82" s="2" t="s">
        <v>269</v>
      </c>
      <c r="B82" s="7" t="s">
        <v>33</v>
      </c>
      <c r="C82" s="7"/>
      <c r="D82" s="48">
        <f>D83</f>
        <v>7637500</v>
      </c>
    </row>
    <row r="83" spans="1:4" ht="31.5">
      <c r="A83" s="2" t="s">
        <v>236</v>
      </c>
      <c r="B83" s="7" t="s">
        <v>33</v>
      </c>
      <c r="C83" s="7" t="s">
        <v>237</v>
      </c>
      <c r="D83" s="48">
        <v>7637500</v>
      </c>
    </row>
    <row r="84" spans="1:4" ht="78.75">
      <c r="A84" s="2" t="s">
        <v>270</v>
      </c>
      <c r="B84" s="7" t="s">
        <v>34</v>
      </c>
      <c r="C84" s="7"/>
      <c r="D84" s="48">
        <f>D85</f>
        <v>1009600</v>
      </c>
    </row>
    <row r="85" spans="1:4" ht="31.5">
      <c r="A85" s="2" t="s">
        <v>236</v>
      </c>
      <c r="B85" s="7" t="s">
        <v>34</v>
      </c>
      <c r="C85" s="7" t="s">
        <v>240</v>
      </c>
      <c r="D85" s="48">
        <v>1009600</v>
      </c>
    </row>
    <row r="86" spans="1:4" ht="61.5" customHeight="1">
      <c r="A86" s="2" t="s">
        <v>299</v>
      </c>
      <c r="B86" s="7" t="s">
        <v>298</v>
      </c>
      <c r="C86" s="7"/>
      <c r="D86" s="48">
        <f>D87</f>
        <v>699500</v>
      </c>
    </row>
    <row r="87" spans="1:4" ht="31.5">
      <c r="A87" s="2" t="s">
        <v>236</v>
      </c>
      <c r="B87" s="7" t="s">
        <v>298</v>
      </c>
      <c r="C87" s="7" t="s">
        <v>240</v>
      </c>
      <c r="D87" s="48">
        <v>699500</v>
      </c>
    </row>
    <row r="88" spans="1:4" ht="47.25">
      <c r="A88" s="2" t="s">
        <v>45</v>
      </c>
      <c r="B88" s="7" t="s">
        <v>91</v>
      </c>
      <c r="C88" s="7"/>
      <c r="D88" s="48">
        <f>D91+D89</f>
        <v>44813200</v>
      </c>
    </row>
    <row r="89" spans="1:4" ht="31.5">
      <c r="A89" s="2" t="s">
        <v>47</v>
      </c>
      <c r="B89" s="7" t="s">
        <v>36</v>
      </c>
      <c r="C89" s="7"/>
      <c r="D89" s="48">
        <f>D90</f>
        <v>1218000</v>
      </c>
    </row>
    <row r="90" spans="1:4" ht="15.75">
      <c r="A90" s="2" t="s">
        <v>241</v>
      </c>
      <c r="B90" s="7" t="s">
        <v>36</v>
      </c>
      <c r="C90" s="7" t="s">
        <v>240</v>
      </c>
      <c r="D90" s="48">
        <v>1218000</v>
      </c>
    </row>
    <row r="91" spans="1:4" ht="159.75" customHeight="1">
      <c r="A91" s="2" t="s">
        <v>169</v>
      </c>
      <c r="B91" s="7" t="s">
        <v>203</v>
      </c>
      <c r="C91" s="13"/>
      <c r="D91" s="48">
        <f>D92</f>
        <v>43595200</v>
      </c>
    </row>
    <row r="92" spans="1:4" ht="15.75">
      <c r="A92" s="2" t="s">
        <v>241</v>
      </c>
      <c r="B92" s="7" t="s">
        <v>203</v>
      </c>
      <c r="C92" s="7" t="s">
        <v>240</v>
      </c>
      <c r="D92" s="48">
        <v>43595200</v>
      </c>
    </row>
    <row r="93" spans="1:4" ht="47.25">
      <c r="A93" s="2" t="s">
        <v>320</v>
      </c>
      <c r="B93" s="7" t="s">
        <v>319</v>
      </c>
      <c r="C93" s="7"/>
      <c r="D93" s="48">
        <v>0</v>
      </c>
    </row>
    <row r="94" spans="1:4" ht="47.25">
      <c r="A94" s="2" t="s">
        <v>317</v>
      </c>
      <c r="B94" s="7" t="s">
        <v>318</v>
      </c>
      <c r="C94" s="7"/>
      <c r="D94" s="48">
        <f>D95</f>
        <v>10380000</v>
      </c>
    </row>
    <row r="95" spans="1:4" s="15" customFormat="1" ht="31.5">
      <c r="A95" s="2" t="s">
        <v>394</v>
      </c>
      <c r="B95" s="7" t="s">
        <v>393</v>
      </c>
      <c r="C95" s="7"/>
      <c r="D95" s="48">
        <f>D96</f>
        <v>10380000</v>
      </c>
    </row>
    <row r="96" spans="1:4" s="15" customFormat="1" ht="31.5">
      <c r="A96" s="2" t="s">
        <v>236</v>
      </c>
      <c r="B96" s="7" t="s">
        <v>393</v>
      </c>
      <c r="C96" s="7" t="s">
        <v>237</v>
      </c>
      <c r="D96" s="48">
        <v>10380000</v>
      </c>
    </row>
    <row r="97" spans="1:4" ht="47.25">
      <c r="A97" s="21" t="s">
        <v>54</v>
      </c>
      <c r="B97" s="5" t="s">
        <v>92</v>
      </c>
      <c r="C97" s="5"/>
      <c r="D97" s="126">
        <f>D98+D104+D107</f>
        <v>98142000</v>
      </c>
    </row>
    <row r="98" spans="1:4" ht="63">
      <c r="A98" s="2" t="s">
        <v>250</v>
      </c>
      <c r="B98" s="7" t="s">
        <v>94</v>
      </c>
      <c r="C98" s="7"/>
      <c r="D98" s="48">
        <f>D99</f>
        <v>18410000</v>
      </c>
    </row>
    <row r="99" spans="1:4" ht="15.75">
      <c r="A99" s="2" t="s">
        <v>249</v>
      </c>
      <c r="B99" s="7" t="s">
        <v>199</v>
      </c>
      <c r="C99" s="7"/>
      <c r="D99" s="48">
        <f>D100+D101+D103+D102</f>
        <v>18410000</v>
      </c>
    </row>
    <row r="100" spans="1:4" ht="47.25">
      <c r="A100" s="2" t="s">
        <v>228</v>
      </c>
      <c r="B100" s="7" t="s">
        <v>199</v>
      </c>
      <c r="C100" s="7" t="s">
        <v>229</v>
      </c>
      <c r="D100" s="48">
        <v>16258000</v>
      </c>
    </row>
    <row r="101" spans="1:4" ht="31.5">
      <c r="A101" s="2" t="s">
        <v>248</v>
      </c>
      <c r="B101" s="7" t="s">
        <v>199</v>
      </c>
      <c r="C101" s="7" t="s">
        <v>230</v>
      </c>
      <c r="D101" s="48">
        <v>2139000</v>
      </c>
    </row>
    <row r="102" spans="1:4" ht="15.75">
      <c r="A102" s="2" t="s">
        <v>241</v>
      </c>
      <c r="B102" s="7" t="s">
        <v>199</v>
      </c>
      <c r="C102" s="7" t="s">
        <v>240</v>
      </c>
      <c r="D102" s="48">
        <v>10000</v>
      </c>
    </row>
    <row r="103" spans="1:4" ht="15.75">
      <c r="A103" s="2" t="s">
        <v>231</v>
      </c>
      <c r="B103" s="7" t="s">
        <v>199</v>
      </c>
      <c r="C103" s="7" t="s">
        <v>232</v>
      </c>
      <c r="D103" s="48">
        <v>3000</v>
      </c>
    </row>
    <row r="104" spans="1:4" ht="63">
      <c r="A104" s="2" t="s">
        <v>93</v>
      </c>
      <c r="B104" s="7" t="s">
        <v>96</v>
      </c>
      <c r="C104" s="7"/>
      <c r="D104" s="48">
        <f>D105</f>
        <v>65752000</v>
      </c>
    </row>
    <row r="105" spans="1:4" ht="15.75">
      <c r="A105" s="2" t="s">
        <v>245</v>
      </c>
      <c r="B105" s="7" t="s">
        <v>200</v>
      </c>
      <c r="C105" s="7"/>
      <c r="D105" s="48">
        <f>D106</f>
        <v>65752000</v>
      </c>
    </row>
    <row r="106" spans="1:4" ht="15.75">
      <c r="A106" s="2" t="s">
        <v>208</v>
      </c>
      <c r="B106" s="7" t="s">
        <v>200</v>
      </c>
      <c r="C106" s="7" t="s">
        <v>239</v>
      </c>
      <c r="D106" s="48">
        <v>65752000</v>
      </c>
    </row>
    <row r="107" spans="1:4" ht="31.5">
      <c r="A107" s="2" t="s">
        <v>95</v>
      </c>
      <c r="B107" s="7" t="s">
        <v>201</v>
      </c>
      <c r="C107" s="7"/>
      <c r="D107" s="48">
        <f>D108</f>
        <v>13980000</v>
      </c>
    </row>
    <row r="108" spans="1:4" ht="15.75">
      <c r="A108" s="2" t="s">
        <v>66</v>
      </c>
      <c r="B108" s="7" t="s">
        <v>202</v>
      </c>
      <c r="C108" s="7"/>
      <c r="D108" s="48">
        <f>D109+D110</f>
        <v>13980000</v>
      </c>
    </row>
    <row r="109" spans="1:4" ht="47.25">
      <c r="A109" s="2" t="s">
        <v>228</v>
      </c>
      <c r="B109" s="7" t="s">
        <v>202</v>
      </c>
      <c r="C109" s="7" t="s">
        <v>229</v>
      </c>
      <c r="D109" s="48">
        <v>12271000</v>
      </c>
    </row>
    <row r="110" spans="1:4" s="15" customFormat="1" ht="31.5">
      <c r="A110" s="2" t="s">
        <v>248</v>
      </c>
      <c r="B110" s="7" t="s">
        <v>202</v>
      </c>
      <c r="C110" s="7" t="s">
        <v>230</v>
      </c>
      <c r="D110" s="48">
        <v>1709000</v>
      </c>
    </row>
    <row r="111" spans="1:4" ht="47.25">
      <c r="A111" s="21" t="s">
        <v>97</v>
      </c>
      <c r="B111" s="5" t="s">
        <v>98</v>
      </c>
      <c r="C111" s="5"/>
      <c r="D111" s="126">
        <f>D112+D115+D118</f>
        <v>54962000</v>
      </c>
    </row>
    <row r="112" spans="1:4" ht="31.5">
      <c r="A112" s="2" t="s">
        <v>99</v>
      </c>
      <c r="B112" s="7" t="s">
        <v>100</v>
      </c>
      <c r="C112" s="7"/>
      <c r="D112" s="48">
        <f>D113</f>
        <v>12966000</v>
      </c>
    </row>
    <row r="113" spans="1:4" ht="15.75">
      <c r="A113" s="2" t="s">
        <v>242</v>
      </c>
      <c r="B113" s="7" t="s">
        <v>101</v>
      </c>
      <c r="C113" s="7"/>
      <c r="D113" s="48">
        <f>D114</f>
        <v>12966000</v>
      </c>
    </row>
    <row r="114" spans="1:4" ht="31.5">
      <c r="A114" s="2" t="s">
        <v>236</v>
      </c>
      <c r="B114" s="7" t="s">
        <v>101</v>
      </c>
      <c r="C114" s="7" t="s">
        <v>237</v>
      </c>
      <c r="D114" s="48">
        <v>12966000</v>
      </c>
    </row>
    <row r="115" spans="1:4" ht="31.5">
      <c r="A115" s="2" t="s">
        <v>102</v>
      </c>
      <c r="B115" s="7" t="s">
        <v>103</v>
      </c>
      <c r="C115" s="7"/>
      <c r="D115" s="48">
        <f>D116</f>
        <v>39546000</v>
      </c>
    </row>
    <row r="116" spans="1:4" ht="15.75">
      <c r="A116" s="2" t="s">
        <v>353</v>
      </c>
      <c r="B116" s="7" t="s">
        <v>352</v>
      </c>
      <c r="C116" s="7"/>
      <c r="D116" s="48">
        <f>D117</f>
        <v>39546000</v>
      </c>
    </row>
    <row r="117" spans="1:4" ht="31.5">
      <c r="A117" s="2" t="s">
        <v>236</v>
      </c>
      <c r="B117" s="7" t="s">
        <v>352</v>
      </c>
      <c r="C117" s="7" t="s">
        <v>237</v>
      </c>
      <c r="D117" s="48">
        <v>39546000</v>
      </c>
    </row>
    <row r="118" spans="1:4" ht="47.25">
      <c r="A118" s="2" t="s">
        <v>5</v>
      </c>
      <c r="B118" s="7" t="s">
        <v>104</v>
      </c>
      <c r="C118" s="7"/>
      <c r="D118" s="48">
        <f>D119</f>
        <v>2450000</v>
      </c>
    </row>
    <row r="119" spans="1:4" ht="15.75">
      <c r="A119" s="2" t="s">
        <v>214</v>
      </c>
      <c r="B119" s="7" t="s">
        <v>105</v>
      </c>
      <c r="C119" s="7"/>
      <c r="D119" s="48">
        <f>D120</f>
        <v>2450000</v>
      </c>
    </row>
    <row r="120" spans="1:4" ht="31.5">
      <c r="A120" s="2" t="s">
        <v>236</v>
      </c>
      <c r="B120" s="7" t="s">
        <v>105</v>
      </c>
      <c r="C120" s="7" t="s">
        <v>237</v>
      </c>
      <c r="D120" s="48">
        <v>2450000</v>
      </c>
    </row>
    <row r="121" spans="1:4" s="15" customFormat="1" ht="50.25" customHeight="1">
      <c r="A121" s="21" t="s">
        <v>0</v>
      </c>
      <c r="B121" s="5" t="s">
        <v>106</v>
      </c>
      <c r="C121" s="5"/>
      <c r="D121" s="126">
        <f>D123</f>
        <v>2400000</v>
      </c>
    </row>
    <row r="122" spans="1:4" s="15" customFormat="1" ht="31.5">
      <c r="A122" s="2" t="s">
        <v>262</v>
      </c>
      <c r="B122" s="7" t="s">
        <v>107</v>
      </c>
      <c r="C122" s="7"/>
      <c r="D122" s="48">
        <f>D123</f>
        <v>2400000</v>
      </c>
    </row>
    <row r="123" spans="1:4" s="15" customFormat="1" ht="15.75">
      <c r="A123" s="2" t="s">
        <v>205</v>
      </c>
      <c r="B123" s="7" t="s">
        <v>25</v>
      </c>
      <c r="C123" s="7"/>
      <c r="D123" s="48">
        <f>D124</f>
        <v>2400000</v>
      </c>
    </row>
    <row r="124" spans="1:4" s="15" customFormat="1" ht="15.75">
      <c r="A124" s="2" t="s">
        <v>231</v>
      </c>
      <c r="B124" s="7" t="s">
        <v>25</v>
      </c>
      <c r="C124" s="7" t="s">
        <v>232</v>
      </c>
      <c r="D124" s="48">
        <v>2400000</v>
      </c>
    </row>
    <row r="125" spans="1:4" s="15" customFormat="1" ht="48" customHeight="1">
      <c r="A125" s="21" t="s">
        <v>1</v>
      </c>
      <c r="B125" s="5" t="s">
        <v>108</v>
      </c>
      <c r="C125" s="5"/>
      <c r="D125" s="126">
        <f>D126+D141+D145</f>
        <v>8699300</v>
      </c>
    </row>
    <row r="126" spans="1:4" ht="31.5">
      <c r="A126" s="42" t="s">
        <v>185</v>
      </c>
      <c r="B126" s="43" t="s">
        <v>176</v>
      </c>
      <c r="C126" s="43"/>
      <c r="D126" s="127">
        <f>D127+D133+D136</f>
        <v>6454000</v>
      </c>
    </row>
    <row r="127" spans="1:4" ht="31.5">
      <c r="A127" s="2" t="s">
        <v>258</v>
      </c>
      <c r="B127" s="7" t="s">
        <v>177</v>
      </c>
      <c r="C127" s="7"/>
      <c r="D127" s="48">
        <f>D130+D128</f>
        <v>2600000</v>
      </c>
    </row>
    <row r="128" spans="1:4" ht="15.75">
      <c r="A128" s="2" t="s">
        <v>354</v>
      </c>
      <c r="B128" s="7" t="s">
        <v>355</v>
      </c>
      <c r="C128" s="7"/>
      <c r="D128" s="48">
        <f>D129</f>
        <v>2600000</v>
      </c>
    </row>
    <row r="129" spans="1:4" ht="15.75">
      <c r="A129" s="2" t="s">
        <v>231</v>
      </c>
      <c r="B129" s="7" t="s">
        <v>355</v>
      </c>
      <c r="C129" s="7" t="s">
        <v>232</v>
      </c>
      <c r="D129" s="48">
        <v>2600000</v>
      </c>
    </row>
    <row r="130" spans="1:4" ht="15.75" hidden="1">
      <c r="A130" s="2"/>
      <c r="B130" s="7"/>
      <c r="C130" s="7"/>
      <c r="D130" s="48"/>
    </row>
    <row r="131" spans="1:4" ht="15.75" hidden="1">
      <c r="A131" s="2"/>
      <c r="B131" s="7"/>
      <c r="C131" s="7"/>
      <c r="D131" s="48"/>
    </row>
    <row r="132" spans="1:4" ht="31.5">
      <c r="A132" s="2" t="s">
        <v>377</v>
      </c>
      <c r="B132" s="7" t="s">
        <v>329</v>
      </c>
      <c r="C132" s="7"/>
      <c r="D132" s="48">
        <v>0</v>
      </c>
    </row>
    <row r="133" spans="1:4" s="15" customFormat="1" ht="31.5">
      <c r="A133" s="2" t="s">
        <v>328</v>
      </c>
      <c r="B133" s="7" t="s">
        <v>186</v>
      </c>
      <c r="C133" s="7"/>
      <c r="D133" s="48">
        <f>D134</f>
        <v>2854000</v>
      </c>
    </row>
    <row r="134" spans="1:4" s="15" customFormat="1" ht="31.5">
      <c r="A134" s="2" t="s">
        <v>233</v>
      </c>
      <c r="B134" s="7" t="s">
        <v>187</v>
      </c>
      <c r="C134" s="7"/>
      <c r="D134" s="48">
        <f>D135</f>
        <v>2854000</v>
      </c>
    </row>
    <row r="135" spans="1:4" s="15" customFormat="1" ht="31.5">
      <c r="A135" s="2" t="s">
        <v>236</v>
      </c>
      <c r="B135" s="7" t="s">
        <v>187</v>
      </c>
      <c r="C135" s="7" t="s">
        <v>237</v>
      </c>
      <c r="D135" s="48">
        <v>2854000</v>
      </c>
    </row>
    <row r="136" spans="1:4" s="15" customFormat="1" ht="63">
      <c r="A136" s="2" t="s">
        <v>22</v>
      </c>
      <c r="B136" s="7" t="s">
        <v>188</v>
      </c>
      <c r="C136" s="7"/>
      <c r="D136" s="48">
        <f>D137</f>
        <v>1000000</v>
      </c>
    </row>
    <row r="137" spans="1:4" ht="15.75">
      <c r="A137" s="2" t="s">
        <v>56</v>
      </c>
      <c r="B137" s="7" t="s">
        <v>191</v>
      </c>
      <c r="C137" s="7"/>
      <c r="D137" s="48">
        <f>D138+D139+D140</f>
        <v>1000000</v>
      </c>
    </row>
    <row r="138" spans="1:4" ht="31.5">
      <c r="A138" s="2" t="s">
        <v>248</v>
      </c>
      <c r="B138" s="7" t="s">
        <v>191</v>
      </c>
      <c r="C138" s="7" t="s">
        <v>230</v>
      </c>
      <c r="D138" s="48">
        <v>420000</v>
      </c>
    </row>
    <row r="139" spans="1:4" ht="15.75">
      <c r="A139" s="2" t="s">
        <v>241</v>
      </c>
      <c r="B139" s="7" t="s">
        <v>191</v>
      </c>
      <c r="C139" s="7" t="s">
        <v>240</v>
      </c>
      <c r="D139" s="48">
        <v>80000</v>
      </c>
    </row>
    <row r="140" spans="1:4" ht="15.75">
      <c r="A140" s="2" t="s">
        <v>231</v>
      </c>
      <c r="B140" s="7" t="s">
        <v>191</v>
      </c>
      <c r="C140" s="7" t="s">
        <v>232</v>
      </c>
      <c r="D140" s="48">
        <v>500000</v>
      </c>
    </row>
    <row r="141" spans="1:4" ht="15.75">
      <c r="A141" s="2" t="s">
        <v>180</v>
      </c>
      <c r="B141" s="7" t="s">
        <v>178</v>
      </c>
      <c r="C141" s="7"/>
      <c r="D141" s="48">
        <f>D142</f>
        <v>500000</v>
      </c>
    </row>
    <row r="142" spans="1:4" ht="31.5">
      <c r="A142" s="2" t="s">
        <v>183</v>
      </c>
      <c r="B142" s="7" t="s">
        <v>179</v>
      </c>
      <c r="C142" s="7"/>
      <c r="D142" s="48">
        <f>D143</f>
        <v>500000</v>
      </c>
    </row>
    <row r="143" spans="1:4" ht="18.75" customHeight="1">
      <c r="A143" s="2" t="s">
        <v>356</v>
      </c>
      <c r="B143" s="7" t="s">
        <v>357</v>
      </c>
      <c r="C143" s="7"/>
      <c r="D143" s="48">
        <f>D144</f>
        <v>500000</v>
      </c>
    </row>
    <row r="144" spans="1:4" ht="15.75">
      <c r="A144" s="2" t="s">
        <v>231</v>
      </c>
      <c r="B144" s="7" t="s">
        <v>357</v>
      </c>
      <c r="C144" s="7" t="s">
        <v>232</v>
      </c>
      <c r="D144" s="48">
        <v>500000</v>
      </c>
    </row>
    <row r="145" spans="1:4" ht="19.5" customHeight="1">
      <c r="A145" s="42" t="s">
        <v>184</v>
      </c>
      <c r="B145" s="43" t="s">
        <v>181</v>
      </c>
      <c r="C145" s="43"/>
      <c r="D145" s="127">
        <f>D146</f>
        <v>1745300</v>
      </c>
    </row>
    <row r="146" spans="1:4" ht="34.5" customHeight="1">
      <c r="A146" s="2" t="s">
        <v>46</v>
      </c>
      <c r="B146" s="7" t="s">
        <v>182</v>
      </c>
      <c r="C146" s="7"/>
      <c r="D146" s="48">
        <f>D147+D149</f>
        <v>1745300</v>
      </c>
    </row>
    <row r="147" spans="1:6" s="15" customFormat="1" ht="45.75" customHeight="1">
      <c r="A147" s="2" t="s">
        <v>259</v>
      </c>
      <c r="B147" s="7" t="s">
        <v>189</v>
      </c>
      <c r="C147" s="7"/>
      <c r="D147" s="48">
        <f>D148</f>
        <v>592400</v>
      </c>
      <c r="F147" s="45"/>
    </row>
    <row r="148" spans="1:6" s="15" customFormat="1" ht="35.25" customHeight="1">
      <c r="A148" s="2" t="s">
        <v>248</v>
      </c>
      <c r="B148" s="7" t="s">
        <v>189</v>
      </c>
      <c r="C148" s="7" t="s">
        <v>230</v>
      </c>
      <c r="D148" s="48">
        <v>592400</v>
      </c>
      <c r="F148" s="45"/>
    </row>
    <row r="149" spans="1:4" s="15" customFormat="1" ht="36.75" customHeight="1">
      <c r="A149" s="2" t="s">
        <v>636</v>
      </c>
      <c r="B149" s="7" t="s">
        <v>190</v>
      </c>
      <c r="C149" s="7"/>
      <c r="D149" s="48">
        <f>D150</f>
        <v>1152900</v>
      </c>
    </row>
    <row r="150" spans="1:4" s="15" customFormat="1" ht="36.75" customHeight="1">
      <c r="A150" s="2" t="s">
        <v>248</v>
      </c>
      <c r="B150" s="7" t="s">
        <v>190</v>
      </c>
      <c r="C150" s="7" t="s">
        <v>230</v>
      </c>
      <c r="D150" s="48">
        <v>1152900</v>
      </c>
    </row>
    <row r="151" spans="1:4" s="15" customFormat="1" ht="31.5">
      <c r="A151" s="21" t="s">
        <v>2</v>
      </c>
      <c r="B151" s="5" t="s">
        <v>109</v>
      </c>
      <c r="C151" s="5"/>
      <c r="D151" s="126">
        <f>D152+D164+D169+D172+D176</f>
        <v>134648800</v>
      </c>
    </row>
    <row r="152" spans="1:4" ht="47.25">
      <c r="A152" s="2" t="s">
        <v>111</v>
      </c>
      <c r="B152" s="7" t="s">
        <v>110</v>
      </c>
      <c r="C152" s="7"/>
      <c r="D152" s="48">
        <f>D158+D160+D162+D155+D153</f>
        <v>90263200</v>
      </c>
    </row>
    <row r="153" spans="1:4" s="15" customFormat="1" ht="47.25">
      <c r="A153" s="2" t="s">
        <v>309</v>
      </c>
      <c r="B153" s="7" t="s">
        <v>275</v>
      </c>
      <c r="C153" s="7"/>
      <c r="D153" s="48">
        <f>D154</f>
        <v>3962400</v>
      </c>
    </row>
    <row r="154" spans="1:4" s="15" customFormat="1" ht="31.5">
      <c r="A154" s="2" t="s">
        <v>236</v>
      </c>
      <c r="B154" s="7" t="s">
        <v>275</v>
      </c>
      <c r="C154" s="7" t="s">
        <v>237</v>
      </c>
      <c r="D154" s="48">
        <v>3962400</v>
      </c>
    </row>
    <row r="155" spans="1:4" s="15" customFormat="1" ht="66" customHeight="1">
      <c r="A155" s="2" t="s">
        <v>289</v>
      </c>
      <c r="B155" s="7" t="s">
        <v>14</v>
      </c>
      <c r="C155" s="7"/>
      <c r="D155" s="48">
        <f>D157+D156</f>
        <v>27335800</v>
      </c>
    </row>
    <row r="156" spans="1:4" s="15" customFormat="1" ht="15.75">
      <c r="A156" s="2" t="s">
        <v>208</v>
      </c>
      <c r="B156" s="7" t="s">
        <v>14</v>
      </c>
      <c r="C156" s="7" t="s">
        <v>239</v>
      </c>
      <c r="D156" s="48">
        <v>6503000</v>
      </c>
    </row>
    <row r="157" spans="1:4" s="15" customFormat="1" ht="31.5">
      <c r="A157" s="2" t="s">
        <v>236</v>
      </c>
      <c r="B157" s="7" t="s">
        <v>14</v>
      </c>
      <c r="C157" s="7" t="s">
        <v>237</v>
      </c>
      <c r="D157" s="48">
        <v>20832800</v>
      </c>
    </row>
    <row r="158" spans="1:4" ht="15.75">
      <c r="A158" s="2" t="s">
        <v>246</v>
      </c>
      <c r="B158" s="7" t="s">
        <v>112</v>
      </c>
      <c r="C158" s="7"/>
      <c r="D158" s="48">
        <f>D159</f>
        <v>36481000</v>
      </c>
    </row>
    <row r="159" spans="1:4" ht="21" customHeight="1">
      <c r="A159" s="2" t="s">
        <v>236</v>
      </c>
      <c r="B159" s="7" t="s">
        <v>112</v>
      </c>
      <c r="C159" s="7" t="s">
        <v>237</v>
      </c>
      <c r="D159" s="48">
        <v>36481000</v>
      </c>
    </row>
    <row r="160" spans="1:4" ht="15.75">
      <c r="A160" s="2" t="s">
        <v>212</v>
      </c>
      <c r="B160" s="7" t="s">
        <v>113</v>
      </c>
      <c r="C160" s="7"/>
      <c r="D160" s="48">
        <f>D161</f>
        <v>22334000</v>
      </c>
    </row>
    <row r="161" spans="1:4" s="15" customFormat="1" ht="31.5">
      <c r="A161" s="2" t="s">
        <v>236</v>
      </c>
      <c r="B161" s="7" t="s">
        <v>113</v>
      </c>
      <c r="C161" s="7" t="s">
        <v>237</v>
      </c>
      <c r="D161" s="48">
        <v>22334000</v>
      </c>
    </row>
    <row r="162" spans="1:4" ht="15.75">
      <c r="A162" s="2" t="s">
        <v>247</v>
      </c>
      <c r="B162" s="7" t="s">
        <v>114</v>
      </c>
      <c r="C162" s="7"/>
      <c r="D162" s="48">
        <f>D163</f>
        <v>150000</v>
      </c>
    </row>
    <row r="163" spans="1:4" ht="31.5">
      <c r="A163" s="2" t="s">
        <v>248</v>
      </c>
      <c r="B163" s="7" t="s">
        <v>114</v>
      </c>
      <c r="C163" s="7" t="s">
        <v>230</v>
      </c>
      <c r="D163" s="48">
        <v>150000</v>
      </c>
    </row>
    <row r="164" spans="1:4" s="15" customFormat="1" ht="31.5">
      <c r="A164" s="2" t="s">
        <v>4</v>
      </c>
      <c r="B164" s="7" t="s">
        <v>115</v>
      </c>
      <c r="C164" s="7"/>
      <c r="D164" s="48">
        <f>D167+D165</f>
        <v>38900600</v>
      </c>
    </row>
    <row r="165" spans="1:4" ht="50.25" customHeight="1">
      <c r="A165" s="2" t="s">
        <v>288</v>
      </c>
      <c r="B165" s="7" t="s">
        <v>13</v>
      </c>
      <c r="C165" s="7"/>
      <c r="D165" s="48">
        <f>D166</f>
        <v>9526600</v>
      </c>
    </row>
    <row r="166" spans="1:4" ht="33.75" customHeight="1">
      <c r="A166" s="2" t="s">
        <v>236</v>
      </c>
      <c r="B166" s="7" t="s">
        <v>13</v>
      </c>
      <c r="C166" s="7" t="s">
        <v>237</v>
      </c>
      <c r="D166" s="48">
        <v>9526600</v>
      </c>
    </row>
    <row r="167" spans="1:4" ht="15.75">
      <c r="A167" s="2" t="s">
        <v>70</v>
      </c>
      <c r="B167" s="7" t="s">
        <v>116</v>
      </c>
      <c r="C167" s="7"/>
      <c r="D167" s="48">
        <f>D168</f>
        <v>29374000</v>
      </c>
    </row>
    <row r="168" spans="1:4" ht="31.5">
      <c r="A168" s="2" t="s">
        <v>236</v>
      </c>
      <c r="B168" s="7" t="s">
        <v>116</v>
      </c>
      <c r="C168" s="7" t="s">
        <v>237</v>
      </c>
      <c r="D168" s="48">
        <v>29374000</v>
      </c>
    </row>
    <row r="169" spans="1:4" ht="31.5">
      <c r="A169" s="2" t="s">
        <v>23</v>
      </c>
      <c r="B169" s="7" t="s">
        <v>117</v>
      </c>
      <c r="C169" s="7"/>
      <c r="D169" s="48">
        <f>D170</f>
        <v>3500000</v>
      </c>
    </row>
    <row r="170" spans="1:4" ht="15.75">
      <c r="A170" s="2" t="s">
        <v>234</v>
      </c>
      <c r="B170" s="7" t="s">
        <v>118</v>
      </c>
      <c r="C170" s="7"/>
      <c r="D170" s="48">
        <f>D171</f>
        <v>3500000</v>
      </c>
    </row>
    <row r="171" spans="1:4" s="15" customFormat="1" ht="31.5">
      <c r="A171" s="2" t="s">
        <v>248</v>
      </c>
      <c r="B171" s="7" t="s">
        <v>118</v>
      </c>
      <c r="C171" s="7" t="s">
        <v>230</v>
      </c>
      <c r="D171" s="48">
        <v>3500000</v>
      </c>
    </row>
    <row r="172" spans="1:4" s="15" customFormat="1" ht="31.5">
      <c r="A172" s="2" t="s">
        <v>119</v>
      </c>
      <c r="B172" s="7" t="s">
        <v>120</v>
      </c>
      <c r="C172" s="7"/>
      <c r="D172" s="48">
        <f>D173</f>
        <v>1047000</v>
      </c>
    </row>
    <row r="173" spans="1:4" s="15" customFormat="1" ht="31.5">
      <c r="A173" s="2" t="s">
        <v>235</v>
      </c>
      <c r="B173" s="7" t="s">
        <v>121</v>
      </c>
      <c r="C173" s="7"/>
      <c r="D173" s="48">
        <f>D174</f>
        <v>1047000</v>
      </c>
    </row>
    <row r="174" spans="1:4" s="15" customFormat="1" ht="31.5">
      <c r="A174" s="2" t="s">
        <v>248</v>
      </c>
      <c r="B174" s="7" t="s">
        <v>121</v>
      </c>
      <c r="C174" s="7" t="s">
        <v>230</v>
      </c>
      <c r="D174" s="48">
        <v>1047000</v>
      </c>
    </row>
    <row r="175" spans="1:4" s="15" customFormat="1" ht="63">
      <c r="A175" s="2" t="s">
        <v>325</v>
      </c>
      <c r="B175" s="7" t="s">
        <v>280</v>
      </c>
      <c r="C175" s="7"/>
      <c r="D175" s="48">
        <v>0</v>
      </c>
    </row>
    <row r="176" spans="1:4" s="15" customFormat="1" ht="78.75">
      <c r="A176" s="2" t="s">
        <v>39</v>
      </c>
      <c r="B176" s="7" t="s">
        <v>326</v>
      </c>
      <c r="C176" s="7"/>
      <c r="D176" s="48">
        <f>D177</f>
        <v>938000</v>
      </c>
    </row>
    <row r="177" spans="1:4" s="15" customFormat="1" ht="63">
      <c r="A177" s="2" t="s">
        <v>277</v>
      </c>
      <c r="B177" s="7" t="s">
        <v>327</v>
      </c>
      <c r="C177" s="7"/>
      <c r="D177" s="48">
        <f>D178</f>
        <v>938000</v>
      </c>
    </row>
    <row r="178" spans="1:4" s="15" customFormat="1" ht="31.5">
      <c r="A178" s="2" t="s">
        <v>236</v>
      </c>
      <c r="B178" s="7" t="s">
        <v>327</v>
      </c>
      <c r="C178" s="7" t="s">
        <v>237</v>
      </c>
      <c r="D178" s="48">
        <v>938000</v>
      </c>
    </row>
    <row r="179" spans="1:4" s="15" customFormat="1" ht="47.25">
      <c r="A179" s="21" t="s">
        <v>57</v>
      </c>
      <c r="B179" s="5" t="s">
        <v>122</v>
      </c>
      <c r="C179" s="5"/>
      <c r="D179" s="126">
        <f>D180+D185+D195+D210+D208+D213</f>
        <v>95445900</v>
      </c>
    </row>
    <row r="180" spans="1:4" s="15" customFormat="1" ht="31.5">
      <c r="A180" s="2" t="s">
        <v>123</v>
      </c>
      <c r="B180" s="7" t="s">
        <v>124</v>
      </c>
      <c r="C180" s="7"/>
      <c r="D180" s="48">
        <f>D181</f>
        <v>4548000</v>
      </c>
    </row>
    <row r="181" spans="1:4" s="15" customFormat="1" ht="15.75">
      <c r="A181" s="2" t="s">
        <v>249</v>
      </c>
      <c r="B181" s="7" t="s">
        <v>125</v>
      </c>
      <c r="C181" s="7"/>
      <c r="D181" s="48">
        <f>D182+D183+D184</f>
        <v>4548000</v>
      </c>
    </row>
    <row r="182" spans="1:4" s="15" customFormat="1" ht="47.25">
      <c r="A182" s="2" t="s">
        <v>228</v>
      </c>
      <c r="B182" s="7" t="s">
        <v>125</v>
      </c>
      <c r="C182" s="7" t="s">
        <v>229</v>
      </c>
      <c r="D182" s="48">
        <v>3639000</v>
      </c>
    </row>
    <row r="183" spans="1:4" ht="31.5">
      <c r="A183" s="2" t="s">
        <v>248</v>
      </c>
      <c r="B183" s="7" t="s">
        <v>125</v>
      </c>
      <c r="C183" s="7" t="s">
        <v>230</v>
      </c>
      <c r="D183" s="48">
        <v>658000</v>
      </c>
    </row>
    <row r="184" spans="1:4" ht="15.75">
      <c r="A184" s="2" t="s">
        <v>231</v>
      </c>
      <c r="B184" s="7" t="s">
        <v>125</v>
      </c>
      <c r="C184" s="7" t="s">
        <v>232</v>
      </c>
      <c r="D184" s="48">
        <v>251000</v>
      </c>
    </row>
    <row r="185" spans="1:4" ht="47.25">
      <c r="A185" s="2" t="s">
        <v>251</v>
      </c>
      <c r="B185" s="7" t="s">
        <v>126</v>
      </c>
      <c r="C185" s="7"/>
      <c r="D185" s="48">
        <f>D186+D191+D193</f>
        <v>78908000</v>
      </c>
    </row>
    <row r="186" spans="1:4" ht="15.75">
      <c r="A186" s="2" t="s">
        <v>249</v>
      </c>
      <c r="B186" s="7" t="s">
        <v>127</v>
      </c>
      <c r="C186" s="7"/>
      <c r="D186" s="48">
        <f>D187+D188+D190+D189</f>
        <v>75725000</v>
      </c>
    </row>
    <row r="187" spans="1:4" ht="36" customHeight="1">
      <c r="A187" s="2" t="s">
        <v>228</v>
      </c>
      <c r="B187" s="7" t="s">
        <v>127</v>
      </c>
      <c r="C187" s="7" t="s">
        <v>229</v>
      </c>
      <c r="D187" s="48">
        <v>58181000</v>
      </c>
    </row>
    <row r="188" spans="1:4" ht="36" customHeight="1">
      <c r="A188" s="2" t="s">
        <v>248</v>
      </c>
      <c r="B188" s="7" t="s">
        <v>127</v>
      </c>
      <c r="C188" s="7" t="s">
        <v>230</v>
      </c>
      <c r="D188" s="48">
        <v>16863000</v>
      </c>
    </row>
    <row r="189" spans="1:4" ht="19.5" customHeight="1">
      <c r="A189" s="2" t="s">
        <v>241</v>
      </c>
      <c r="B189" s="7" t="s">
        <v>127</v>
      </c>
      <c r="C189" s="7" t="s">
        <v>240</v>
      </c>
      <c r="D189" s="48">
        <v>40000</v>
      </c>
    </row>
    <row r="190" spans="1:4" ht="15.75">
      <c r="A190" s="2" t="s">
        <v>231</v>
      </c>
      <c r="B190" s="7" t="s">
        <v>127</v>
      </c>
      <c r="C190" s="7" t="s">
        <v>232</v>
      </c>
      <c r="D190" s="48">
        <v>641000</v>
      </c>
    </row>
    <row r="191" spans="1:4" ht="31.5">
      <c r="A191" s="2" t="s">
        <v>8</v>
      </c>
      <c r="B191" s="7" t="s">
        <v>128</v>
      </c>
      <c r="C191" s="7"/>
      <c r="D191" s="48">
        <f>D192</f>
        <v>2883000</v>
      </c>
    </row>
    <row r="192" spans="1:4" ht="47.25">
      <c r="A192" s="2" t="s">
        <v>228</v>
      </c>
      <c r="B192" s="7" t="s">
        <v>128</v>
      </c>
      <c r="C192" s="7" t="s">
        <v>229</v>
      </c>
      <c r="D192" s="48">
        <v>2883000</v>
      </c>
    </row>
    <row r="193" spans="1:4" ht="31.5">
      <c r="A193" s="2" t="s">
        <v>630</v>
      </c>
      <c r="B193" s="7" t="s">
        <v>629</v>
      </c>
      <c r="C193" s="7"/>
      <c r="D193" s="48">
        <f>D194</f>
        <v>300000</v>
      </c>
    </row>
    <row r="194" spans="1:4" ht="31.5">
      <c r="A194" s="2" t="s">
        <v>248</v>
      </c>
      <c r="B194" s="7" t="s">
        <v>629</v>
      </c>
      <c r="C194" s="7" t="s">
        <v>230</v>
      </c>
      <c r="D194" s="48">
        <v>300000</v>
      </c>
    </row>
    <row r="195" spans="1:4" ht="35.25" customHeight="1">
      <c r="A195" s="2" t="s">
        <v>253</v>
      </c>
      <c r="B195" s="7" t="s">
        <v>129</v>
      </c>
      <c r="C195" s="7"/>
      <c r="D195" s="48">
        <f>D196+D200+D203+D205+D198</f>
        <v>10075100</v>
      </c>
    </row>
    <row r="196" spans="1:4" ht="31.5">
      <c r="A196" s="2" t="s">
        <v>256</v>
      </c>
      <c r="B196" s="7" t="s">
        <v>130</v>
      </c>
      <c r="C196" s="7"/>
      <c r="D196" s="48">
        <f>D197</f>
        <v>2282300</v>
      </c>
    </row>
    <row r="197" spans="1:4" ht="15.75">
      <c r="A197" s="2" t="s">
        <v>208</v>
      </c>
      <c r="B197" s="7" t="s">
        <v>130</v>
      </c>
      <c r="C197" s="7" t="s">
        <v>239</v>
      </c>
      <c r="D197" s="48">
        <v>2282300</v>
      </c>
    </row>
    <row r="198" spans="1:4" ht="47.25">
      <c r="A198" s="2" t="s">
        <v>290</v>
      </c>
      <c r="B198" s="7" t="s">
        <v>291</v>
      </c>
      <c r="C198" s="7"/>
      <c r="D198" s="48">
        <f>D199</f>
        <v>44800</v>
      </c>
    </row>
    <row r="199" spans="1:4" ht="31.5">
      <c r="A199" s="2" t="s">
        <v>248</v>
      </c>
      <c r="B199" s="7" t="s">
        <v>291</v>
      </c>
      <c r="C199" s="7" t="s">
        <v>230</v>
      </c>
      <c r="D199" s="48">
        <v>44800</v>
      </c>
    </row>
    <row r="200" spans="1:4" ht="31.5">
      <c r="A200" s="2" t="s">
        <v>252</v>
      </c>
      <c r="B200" s="7" t="s">
        <v>133</v>
      </c>
      <c r="C200" s="7"/>
      <c r="D200" s="48">
        <f>D201+D202</f>
        <v>4748900</v>
      </c>
    </row>
    <row r="201" spans="1:4" ht="47.25">
      <c r="A201" s="2" t="s">
        <v>228</v>
      </c>
      <c r="B201" s="7" t="s">
        <v>133</v>
      </c>
      <c r="C201" s="7" t="s">
        <v>229</v>
      </c>
      <c r="D201" s="48">
        <v>4048000</v>
      </c>
    </row>
    <row r="202" spans="1:4" ht="31.5">
      <c r="A202" s="2" t="s">
        <v>248</v>
      </c>
      <c r="B202" s="7" t="s">
        <v>133</v>
      </c>
      <c r="C202" s="7" t="s">
        <v>230</v>
      </c>
      <c r="D202" s="48">
        <v>700900</v>
      </c>
    </row>
    <row r="203" spans="1:4" ht="47.25">
      <c r="A203" s="2" t="s">
        <v>254</v>
      </c>
      <c r="B203" s="7" t="s">
        <v>131</v>
      </c>
      <c r="C203" s="7"/>
      <c r="D203" s="48">
        <f>D204</f>
        <v>1329700</v>
      </c>
    </row>
    <row r="204" spans="1:4" ht="47.25">
      <c r="A204" s="2" t="s">
        <v>228</v>
      </c>
      <c r="B204" s="7" t="s">
        <v>131</v>
      </c>
      <c r="C204" s="7" t="s">
        <v>229</v>
      </c>
      <c r="D204" s="48">
        <v>1329700</v>
      </c>
    </row>
    <row r="205" spans="1:4" ht="31.5">
      <c r="A205" s="2" t="s">
        <v>255</v>
      </c>
      <c r="B205" s="7" t="s">
        <v>132</v>
      </c>
      <c r="C205" s="7"/>
      <c r="D205" s="48">
        <f>D206+D207</f>
        <v>1669400</v>
      </c>
    </row>
    <row r="206" spans="1:4" ht="47.25">
      <c r="A206" s="2" t="s">
        <v>228</v>
      </c>
      <c r="B206" s="7" t="s">
        <v>132</v>
      </c>
      <c r="C206" s="7" t="s">
        <v>229</v>
      </c>
      <c r="D206" s="48">
        <v>1497000</v>
      </c>
    </row>
    <row r="207" spans="1:4" ht="31.5">
      <c r="A207" s="2" t="s">
        <v>248</v>
      </c>
      <c r="B207" s="7" t="s">
        <v>132</v>
      </c>
      <c r="C207" s="7" t="s">
        <v>230</v>
      </c>
      <c r="D207" s="48">
        <v>172400</v>
      </c>
    </row>
    <row r="208" spans="1:4" ht="31.5">
      <c r="A208" s="2" t="s">
        <v>321</v>
      </c>
      <c r="B208" s="7" t="s">
        <v>292</v>
      </c>
      <c r="C208" s="7"/>
      <c r="D208" s="48">
        <v>0</v>
      </c>
    </row>
    <row r="209" spans="1:4" s="15" customFormat="1" ht="31.5">
      <c r="A209" s="2" t="s">
        <v>324</v>
      </c>
      <c r="B209" s="7" t="s">
        <v>281</v>
      </c>
      <c r="C209" s="7"/>
      <c r="D209" s="48">
        <v>0</v>
      </c>
    </row>
    <row r="210" spans="1:4" s="15" customFormat="1" ht="31.5">
      <c r="A210" s="2" t="s">
        <v>322</v>
      </c>
      <c r="B210" s="7" t="s">
        <v>302</v>
      </c>
      <c r="C210" s="7"/>
      <c r="D210" s="48">
        <f>D211</f>
        <v>645000</v>
      </c>
    </row>
    <row r="211" spans="1:4" s="15" customFormat="1" ht="15.75">
      <c r="A211" s="2" t="s">
        <v>58</v>
      </c>
      <c r="B211" s="7" t="s">
        <v>323</v>
      </c>
      <c r="C211" s="7"/>
      <c r="D211" s="48">
        <f>D212</f>
        <v>645000</v>
      </c>
    </row>
    <row r="212" spans="1:4" s="15" customFormat="1" ht="15.75">
      <c r="A212" s="2" t="s">
        <v>241</v>
      </c>
      <c r="B212" s="7" t="s">
        <v>323</v>
      </c>
      <c r="C212" s="7" t="s">
        <v>240</v>
      </c>
      <c r="D212" s="48">
        <v>645000</v>
      </c>
    </row>
    <row r="213" spans="1:4" s="15" customFormat="1" ht="31.5">
      <c r="A213" s="2" t="s">
        <v>315</v>
      </c>
      <c r="B213" s="7" t="s">
        <v>348</v>
      </c>
      <c r="C213" s="7"/>
      <c r="D213" s="48">
        <f>D215</f>
        <v>1269800</v>
      </c>
    </row>
    <row r="214" spans="1:4" s="15" customFormat="1" ht="15.75">
      <c r="A214" s="2" t="s">
        <v>316</v>
      </c>
      <c r="B214" s="7" t="s">
        <v>349</v>
      </c>
      <c r="C214" s="7"/>
      <c r="D214" s="48">
        <f>D215</f>
        <v>1269800</v>
      </c>
    </row>
    <row r="215" spans="1:4" s="15" customFormat="1" ht="31.5">
      <c r="A215" s="2" t="s">
        <v>248</v>
      </c>
      <c r="B215" s="7" t="s">
        <v>349</v>
      </c>
      <c r="C215" s="7" t="s">
        <v>230</v>
      </c>
      <c r="D215" s="48">
        <v>1269800</v>
      </c>
    </row>
    <row r="216" spans="1:4" s="15" customFormat="1" ht="63">
      <c r="A216" s="21" t="s">
        <v>134</v>
      </c>
      <c r="B216" s="5" t="s">
        <v>135</v>
      </c>
      <c r="C216" s="5"/>
      <c r="D216" s="126">
        <f>D229+D232+D243+D258+D267+D274+D224+D238+D217</f>
        <v>232816398.57</v>
      </c>
    </row>
    <row r="217" spans="1:4" s="15" customFormat="1" ht="15.75">
      <c r="A217" s="2" t="s">
        <v>637</v>
      </c>
      <c r="B217" s="7" t="s">
        <v>303</v>
      </c>
      <c r="C217" s="7"/>
      <c r="D217" s="48">
        <f>D222+D220+D218</f>
        <v>132872208.57</v>
      </c>
    </row>
    <row r="218" spans="1:4" s="15" customFormat="1" ht="63">
      <c r="A218" s="2" t="s">
        <v>365</v>
      </c>
      <c r="B218" s="7" t="s">
        <v>391</v>
      </c>
      <c r="C218" s="7"/>
      <c r="D218" s="48">
        <f>D219</f>
        <v>54592100</v>
      </c>
    </row>
    <row r="219" spans="1:4" s="15" customFormat="1" ht="15.75">
      <c r="A219" s="2" t="s">
        <v>208</v>
      </c>
      <c r="B219" s="7" t="s">
        <v>391</v>
      </c>
      <c r="C219" s="7" t="s">
        <v>239</v>
      </c>
      <c r="D219" s="48">
        <v>54592100</v>
      </c>
    </row>
    <row r="220" spans="1:4" s="15" customFormat="1" ht="47.25">
      <c r="A220" s="2" t="s">
        <v>366</v>
      </c>
      <c r="B220" s="7" t="s">
        <v>367</v>
      </c>
      <c r="C220" s="7"/>
      <c r="D220" s="48">
        <f>D221</f>
        <v>50000000</v>
      </c>
    </row>
    <row r="221" spans="1:4" s="15" customFormat="1" ht="15.75">
      <c r="A221" s="2" t="s">
        <v>208</v>
      </c>
      <c r="B221" s="7" t="s">
        <v>367</v>
      </c>
      <c r="C221" s="7" t="s">
        <v>239</v>
      </c>
      <c r="D221" s="48">
        <v>50000000</v>
      </c>
    </row>
    <row r="222" spans="1:4" ht="15.75">
      <c r="A222" s="2" t="s">
        <v>293</v>
      </c>
      <c r="B222" s="7" t="s">
        <v>304</v>
      </c>
      <c r="C222" s="7"/>
      <c r="D222" s="48">
        <f>D223</f>
        <v>28280108.57</v>
      </c>
    </row>
    <row r="223" spans="1:4" ht="15.75">
      <c r="A223" s="2" t="s">
        <v>208</v>
      </c>
      <c r="B223" s="7" t="s">
        <v>304</v>
      </c>
      <c r="C223" s="7" t="s">
        <v>239</v>
      </c>
      <c r="D223" s="48">
        <v>28280108.57</v>
      </c>
    </row>
    <row r="224" spans="1:5" ht="31.5">
      <c r="A224" s="2" t="s">
        <v>263</v>
      </c>
      <c r="B224" s="7" t="s">
        <v>136</v>
      </c>
      <c r="C224" s="7"/>
      <c r="D224" s="48">
        <f>D225+D227</f>
        <v>11345900</v>
      </c>
      <c r="E224" s="28"/>
    </row>
    <row r="225" spans="1:4" ht="15.75">
      <c r="A225" s="2" t="s">
        <v>274</v>
      </c>
      <c r="B225" s="7" t="s">
        <v>307</v>
      </c>
      <c r="C225" s="7"/>
      <c r="D225" s="48">
        <f>D226</f>
        <v>10040200</v>
      </c>
    </row>
    <row r="226" spans="1:4" ht="31.5">
      <c r="A226" s="2" t="s">
        <v>192</v>
      </c>
      <c r="B226" s="7" t="s">
        <v>307</v>
      </c>
      <c r="C226" s="7" t="s">
        <v>243</v>
      </c>
      <c r="D226" s="48">
        <v>10040200</v>
      </c>
    </row>
    <row r="227" spans="1:4" ht="32.25" customHeight="1">
      <c r="A227" s="2" t="s">
        <v>392</v>
      </c>
      <c r="B227" s="7" t="s">
        <v>384</v>
      </c>
      <c r="C227" s="7"/>
      <c r="D227" s="48">
        <f>D228</f>
        <v>1305700</v>
      </c>
    </row>
    <row r="228" spans="1:4" ht="31.5">
      <c r="A228" s="2" t="s">
        <v>67</v>
      </c>
      <c r="B228" s="7" t="s">
        <v>384</v>
      </c>
      <c r="C228" s="7" t="s">
        <v>243</v>
      </c>
      <c r="D228" s="48">
        <v>1305700</v>
      </c>
    </row>
    <row r="229" spans="1:4" ht="63">
      <c r="A229" s="2" t="s">
        <v>260</v>
      </c>
      <c r="B229" s="7" t="s">
        <v>137</v>
      </c>
      <c r="C229" s="7"/>
      <c r="D229" s="48">
        <f>D230</f>
        <v>8000000</v>
      </c>
    </row>
    <row r="230" spans="1:4" ht="31.5">
      <c r="A230" s="2" t="s">
        <v>192</v>
      </c>
      <c r="B230" s="7" t="s">
        <v>193</v>
      </c>
      <c r="C230" s="7"/>
      <c r="D230" s="48">
        <f>D231</f>
        <v>8000000</v>
      </c>
    </row>
    <row r="231" spans="1:14" ht="31.5">
      <c r="A231" s="2" t="s">
        <v>67</v>
      </c>
      <c r="B231" s="7" t="s">
        <v>193</v>
      </c>
      <c r="C231" s="7" t="s">
        <v>243</v>
      </c>
      <c r="D231" s="48">
        <v>8000000</v>
      </c>
      <c r="N231" s="28"/>
    </row>
    <row r="232" spans="1:4" ht="31.5">
      <c r="A232" s="2" t="s">
        <v>375</v>
      </c>
      <c r="B232" s="7" t="s">
        <v>138</v>
      </c>
      <c r="C232" s="7"/>
      <c r="D232" s="48">
        <f>D235+D233</f>
        <v>9947000</v>
      </c>
    </row>
    <row r="233" spans="1:4" ht="19.5" customHeight="1">
      <c r="A233" s="2" t="s">
        <v>358</v>
      </c>
      <c r="B233" s="7" t="s">
        <v>359</v>
      </c>
      <c r="C233" s="7"/>
      <c r="D233" s="48">
        <f>D234</f>
        <v>1847000</v>
      </c>
    </row>
    <row r="234" spans="1:4" ht="31.5">
      <c r="A234" s="2" t="s">
        <v>248</v>
      </c>
      <c r="B234" s="7" t="s">
        <v>359</v>
      </c>
      <c r="C234" s="7" t="s">
        <v>230</v>
      </c>
      <c r="D234" s="48">
        <v>1847000</v>
      </c>
    </row>
    <row r="235" spans="1:4" ht="78.75">
      <c r="A235" s="2" t="s">
        <v>313</v>
      </c>
      <c r="B235" s="7" t="s">
        <v>139</v>
      </c>
      <c r="C235" s="7"/>
      <c r="D235" s="48">
        <f>D236</f>
        <v>8100000</v>
      </c>
    </row>
    <row r="236" spans="1:4" ht="15.75">
      <c r="A236" s="2" t="s">
        <v>208</v>
      </c>
      <c r="B236" s="7" t="s">
        <v>139</v>
      </c>
      <c r="C236" s="7" t="s">
        <v>239</v>
      </c>
      <c r="D236" s="48">
        <v>8100000</v>
      </c>
    </row>
    <row r="237" spans="1:4" ht="31.5">
      <c r="A237" s="2" t="s">
        <v>330</v>
      </c>
      <c r="B237" s="7" t="s">
        <v>26</v>
      </c>
      <c r="C237" s="7"/>
      <c r="D237" s="48">
        <v>0</v>
      </c>
    </row>
    <row r="238" spans="1:4" ht="31.5">
      <c r="A238" s="2" t="s">
        <v>140</v>
      </c>
      <c r="B238" s="7" t="s">
        <v>141</v>
      </c>
      <c r="C238" s="7"/>
      <c r="D238" s="48">
        <f>D239+D241</f>
        <v>9204290</v>
      </c>
    </row>
    <row r="239" spans="1:4" ht="66" customHeight="1">
      <c r="A239" s="2" t="s">
        <v>295</v>
      </c>
      <c r="B239" s="7" t="s">
        <v>294</v>
      </c>
      <c r="C239" s="7"/>
      <c r="D239" s="48">
        <f>D240</f>
        <v>6914400</v>
      </c>
    </row>
    <row r="240" spans="1:4" ht="15.75">
      <c r="A240" s="2" t="s">
        <v>231</v>
      </c>
      <c r="B240" s="7" t="s">
        <v>294</v>
      </c>
      <c r="C240" s="7" t="s">
        <v>232</v>
      </c>
      <c r="D240" s="48">
        <v>6914400</v>
      </c>
    </row>
    <row r="241" spans="1:4" ht="47.25">
      <c r="A241" s="2" t="s">
        <v>363</v>
      </c>
      <c r="B241" s="7" t="s">
        <v>364</v>
      </c>
      <c r="C241" s="7"/>
      <c r="D241" s="48">
        <f>D242</f>
        <v>2289890</v>
      </c>
    </row>
    <row r="242" spans="1:4" ht="31.5">
      <c r="A242" s="2" t="s">
        <v>248</v>
      </c>
      <c r="B242" s="7" t="s">
        <v>364</v>
      </c>
      <c r="C242" s="7" t="s">
        <v>230</v>
      </c>
      <c r="D242" s="48">
        <v>2289890</v>
      </c>
    </row>
    <row r="243" spans="1:4" ht="47.25">
      <c r="A243" s="2" t="s">
        <v>142</v>
      </c>
      <c r="B243" s="7" t="s">
        <v>143</v>
      </c>
      <c r="C243" s="7"/>
      <c r="D243" s="48">
        <f>D244+D246+D248+D250+D252+D254+D256</f>
        <v>38382100</v>
      </c>
    </row>
    <row r="244" spans="1:4" ht="47.25">
      <c r="A244" s="2" t="s">
        <v>305</v>
      </c>
      <c r="B244" s="7" t="s">
        <v>385</v>
      </c>
      <c r="C244" s="7"/>
      <c r="D244" s="48">
        <f>D245</f>
        <v>908600</v>
      </c>
    </row>
    <row r="245" spans="1:4" ht="31.5">
      <c r="A245" s="2" t="s">
        <v>192</v>
      </c>
      <c r="B245" s="7" t="s">
        <v>385</v>
      </c>
      <c r="C245" s="7" t="s">
        <v>243</v>
      </c>
      <c r="D245" s="48">
        <v>908600</v>
      </c>
    </row>
    <row r="246" spans="1:4" ht="15.75">
      <c r="A246" s="2" t="s">
        <v>279</v>
      </c>
      <c r="B246" s="7" t="s">
        <v>278</v>
      </c>
      <c r="C246" s="7"/>
      <c r="D246" s="48">
        <f>D247</f>
        <v>10366400</v>
      </c>
    </row>
    <row r="247" spans="1:4" ht="15.75">
      <c r="A247" s="2" t="s">
        <v>241</v>
      </c>
      <c r="B247" s="7" t="s">
        <v>278</v>
      </c>
      <c r="C247" s="7" t="s">
        <v>240</v>
      </c>
      <c r="D247" s="48">
        <v>10366400</v>
      </c>
    </row>
    <row r="248" spans="1:4" s="15" customFormat="1" ht="18" customHeight="1">
      <c r="A248" s="2" t="s">
        <v>273</v>
      </c>
      <c r="B248" s="7" t="s">
        <v>306</v>
      </c>
      <c r="C248" s="7"/>
      <c r="D248" s="48">
        <f>D249</f>
        <v>1055100</v>
      </c>
    </row>
    <row r="249" spans="1:4" s="15" customFormat="1" ht="21.75" customHeight="1">
      <c r="A249" s="2" t="s">
        <v>241</v>
      </c>
      <c r="B249" s="7" t="s">
        <v>306</v>
      </c>
      <c r="C249" s="7" t="s">
        <v>240</v>
      </c>
      <c r="D249" s="48">
        <v>1055100</v>
      </c>
    </row>
    <row r="250" spans="1:4" s="15" customFormat="1" ht="30.75" customHeight="1">
      <c r="A250" s="2" t="s">
        <v>312</v>
      </c>
      <c r="B250" s="7" t="s">
        <v>40</v>
      </c>
      <c r="C250" s="7"/>
      <c r="D250" s="48">
        <f>D251</f>
        <v>7368200</v>
      </c>
    </row>
    <row r="251" spans="1:4" ht="35.25" customHeight="1">
      <c r="A251" s="2" t="s">
        <v>67</v>
      </c>
      <c r="B251" s="7" t="s">
        <v>40</v>
      </c>
      <c r="C251" s="7" t="s">
        <v>243</v>
      </c>
      <c r="D251" s="48">
        <v>7368200</v>
      </c>
    </row>
    <row r="252" spans="1:4" ht="78.75">
      <c r="A252" s="2" t="s">
        <v>216</v>
      </c>
      <c r="B252" s="7" t="s">
        <v>144</v>
      </c>
      <c r="C252" s="7"/>
      <c r="D252" s="48">
        <f>D253</f>
        <v>250000</v>
      </c>
    </row>
    <row r="253" spans="1:4" ht="15.75">
      <c r="A253" s="2" t="s">
        <v>241</v>
      </c>
      <c r="B253" s="7" t="s">
        <v>144</v>
      </c>
      <c r="C253" s="7" t="s">
        <v>240</v>
      </c>
      <c r="D253" s="48">
        <v>250000</v>
      </c>
    </row>
    <row r="254" spans="1:4" ht="78.75">
      <c r="A254" s="2" t="s">
        <v>300</v>
      </c>
      <c r="B254" s="7" t="s">
        <v>301</v>
      </c>
      <c r="C254" s="7"/>
      <c r="D254" s="48">
        <f>D255</f>
        <v>1334800</v>
      </c>
    </row>
    <row r="255" spans="1:4" ht="31.5">
      <c r="A255" s="2" t="s">
        <v>67</v>
      </c>
      <c r="B255" s="7" t="s">
        <v>301</v>
      </c>
      <c r="C255" s="7" t="s">
        <v>243</v>
      </c>
      <c r="D255" s="48">
        <v>1334800</v>
      </c>
    </row>
    <row r="256" spans="1:4" ht="63.75" customHeight="1">
      <c r="A256" s="2" t="s">
        <v>215</v>
      </c>
      <c r="B256" s="7" t="s">
        <v>48</v>
      </c>
      <c r="C256" s="7"/>
      <c r="D256" s="48">
        <f>D257</f>
        <v>17099000</v>
      </c>
    </row>
    <row r="257" spans="1:4" ht="31.5">
      <c r="A257" s="2" t="s">
        <v>67</v>
      </c>
      <c r="B257" s="7" t="s">
        <v>48</v>
      </c>
      <c r="C257" s="7" t="s">
        <v>243</v>
      </c>
      <c r="D257" s="48">
        <v>17099000</v>
      </c>
    </row>
    <row r="258" spans="1:4" ht="31.5">
      <c r="A258" s="2" t="s">
        <v>166</v>
      </c>
      <c r="B258" s="7" t="s">
        <v>167</v>
      </c>
      <c r="C258" s="7"/>
      <c r="D258" s="48">
        <f>D261+D263+D265+D259</f>
        <v>10160000</v>
      </c>
    </row>
    <row r="259" spans="1:4" ht="15.75">
      <c r="A259" s="2" t="s">
        <v>11</v>
      </c>
      <c r="B259" s="7" t="s">
        <v>9</v>
      </c>
      <c r="C259" s="7"/>
      <c r="D259" s="48">
        <f>D260</f>
        <v>5000000</v>
      </c>
    </row>
    <row r="260" spans="1:4" ht="31.5">
      <c r="A260" s="2" t="s">
        <v>248</v>
      </c>
      <c r="B260" s="7" t="s">
        <v>9</v>
      </c>
      <c r="C260" s="7" t="s">
        <v>230</v>
      </c>
      <c r="D260" s="48">
        <v>5000000</v>
      </c>
    </row>
    <row r="261" spans="1:4" ht="31.5">
      <c r="A261" s="2" t="s">
        <v>227</v>
      </c>
      <c r="B261" s="7" t="s">
        <v>18</v>
      </c>
      <c r="C261" s="7"/>
      <c r="D261" s="48">
        <f>D262</f>
        <v>850000</v>
      </c>
    </row>
    <row r="262" spans="1:4" ht="31.5">
      <c r="A262" s="2" t="s">
        <v>248</v>
      </c>
      <c r="B262" s="7" t="s">
        <v>18</v>
      </c>
      <c r="C262" s="7" t="s">
        <v>230</v>
      </c>
      <c r="D262" s="48">
        <v>850000</v>
      </c>
    </row>
    <row r="263" spans="1:4" ht="31.5">
      <c r="A263" s="2" t="s">
        <v>52</v>
      </c>
      <c r="B263" s="7" t="s">
        <v>19</v>
      </c>
      <c r="C263" s="7"/>
      <c r="D263" s="48">
        <f>D264</f>
        <v>500000</v>
      </c>
    </row>
    <row r="264" spans="1:4" s="15" customFormat="1" ht="35.25" customHeight="1">
      <c r="A264" s="2" t="s">
        <v>248</v>
      </c>
      <c r="B264" s="7" t="s">
        <v>19</v>
      </c>
      <c r="C264" s="7" t="s">
        <v>230</v>
      </c>
      <c r="D264" s="48">
        <v>500000</v>
      </c>
    </row>
    <row r="265" spans="1:4" ht="21.75" customHeight="1">
      <c r="A265" s="2" t="s">
        <v>172</v>
      </c>
      <c r="B265" s="7" t="s">
        <v>20</v>
      </c>
      <c r="C265" s="7"/>
      <c r="D265" s="48">
        <f>D266</f>
        <v>3810000</v>
      </c>
    </row>
    <row r="266" spans="1:4" ht="35.25" customHeight="1">
      <c r="A266" s="2" t="s">
        <v>248</v>
      </c>
      <c r="B266" s="7" t="s">
        <v>20</v>
      </c>
      <c r="C266" s="7" t="s">
        <v>230</v>
      </c>
      <c r="D266" s="48">
        <v>3810000</v>
      </c>
    </row>
    <row r="267" spans="1:4" s="15" customFormat="1" ht="35.25" customHeight="1">
      <c r="A267" s="2" t="s">
        <v>17</v>
      </c>
      <c r="B267" s="7" t="s">
        <v>21</v>
      </c>
      <c r="C267" s="7"/>
      <c r="D267" s="48">
        <f>D272+D268+D270</f>
        <v>2504900</v>
      </c>
    </row>
    <row r="268" spans="1:4" ht="47.25">
      <c r="A268" s="2" t="s">
        <v>362</v>
      </c>
      <c r="B268" s="7" t="s">
        <v>198</v>
      </c>
      <c r="C268" s="7"/>
      <c r="D268" s="48">
        <f>D269</f>
        <v>57700</v>
      </c>
    </row>
    <row r="269" spans="1:4" ht="31.5">
      <c r="A269" s="2" t="s">
        <v>248</v>
      </c>
      <c r="B269" s="7" t="s">
        <v>198</v>
      </c>
      <c r="C269" s="7" t="s">
        <v>230</v>
      </c>
      <c r="D269" s="48">
        <v>57700</v>
      </c>
    </row>
    <row r="270" spans="1:4" ht="31.5">
      <c r="A270" s="2" t="s">
        <v>387</v>
      </c>
      <c r="B270" s="7" t="s">
        <v>386</v>
      </c>
      <c r="C270" s="7"/>
      <c r="D270" s="48">
        <f>D271</f>
        <v>947200</v>
      </c>
    </row>
    <row r="271" spans="1:4" ht="31.5">
      <c r="A271" s="2" t="s">
        <v>248</v>
      </c>
      <c r="B271" s="7" t="s">
        <v>386</v>
      </c>
      <c r="C271" s="7" t="s">
        <v>230</v>
      </c>
      <c r="D271" s="48">
        <v>947200</v>
      </c>
    </row>
    <row r="272" spans="1:4" s="15" customFormat="1" ht="17.25" customHeight="1">
      <c r="A272" s="2" t="s">
        <v>194</v>
      </c>
      <c r="B272" s="7" t="s">
        <v>195</v>
      </c>
      <c r="C272" s="7"/>
      <c r="D272" s="48">
        <f>D273</f>
        <v>1500000</v>
      </c>
    </row>
    <row r="273" spans="1:4" ht="31.5">
      <c r="A273" s="2" t="s">
        <v>248</v>
      </c>
      <c r="B273" s="7" t="s">
        <v>195</v>
      </c>
      <c r="C273" s="7" t="s">
        <v>230</v>
      </c>
      <c r="D273" s="48">
        <v>1500000</v>
      </c>
    </row>
    <row r="274" spans="1:4" s="15" customFormat="1" ht="17.25" customHeight="1">
      <c r="A274" s="2" t="s">
        <v>331</v>
      </c>
      <c r="B274" s="7" t="s">
        <v>49</v>
      </c>
      <c r="C274" s="7"/>
      <c r="D274" s="48">
        <f>D275+D278</f>
        <v>10400000</v>
      </c>
    </row>
    <row r="275" spans="1:4" s="15" customFormat="1" ht="18" customHeight="1">
      <c r="A275" s="2" t="s">
        <v>50</v>
      </c>
      <c r="B275" s="7" t="s">
        <v>51</v>
      </c>
      <c r="C275" s="7"/>
      <c r="D275" s="48">
        <f>D276</f>
        <v>3000000</v>
      </c>
    </row>
    <row r="276" spans="1:4" s="15" customFormat="1" ht="33.75" customHeight="1">
      <c r="A276" s="2" t="s">
        <v>248</v>
      </c>
      <c r="B276" s="7" t="s">
        <v>51</v>
      </c>
      <c r="C276" s="7" t="s">
        <v>230</v>
      </c>
      <c r="D276" s="48">
        <v>3000000</v>
      </c>
    </row>
    <row r="277" spans="1:4" s="15" customFormat="1" ht="18.75" customHeight="1">
      <c r="A277" s="2" t="s">
        <v>382</v>
      </c>
      <c r="B277" s="7" t="s">
        <v>383</v>
      </c>
      <c r="C277" s="7"/>
      <c r="D277" s="48">
        <f>D278</f>
        <v>7400000</v>
      </c>
    </row>
    <row r="278" spans="1:4" s="15" customFormat="1" ht="33.75" customHeight="1">
      <c r="A278" s="2" t="s">
        <v>236</v>
      </c>
      <c r="B278" s="7" t="s">
        <v>383</v>
      </c>
      <c r="C278" s="7" t="s">
        <v>237</v>
      </c>
      <c r="D278" s="48">
        <v>7400000</v>
      </c>
    </row>
    <row r="279" spans="1:4" s="15" customFormat="1" ht="33.75" customHeight="1">
      <c r="A279" s="21" t="s">
        <v>3</v>
      </c>
      <c r="B279" s="29" t="s">
        <v>145</v>
      </c>
      <c r="C279" s="5"/>
      <c r="D279" s="126">
        <f>D280+D286</f>
        <v>103006100</v>
      </c>
    </row>
    <row r="280" spans="1:4" s="15" customFormat="1" ht="33.75" customHeight="1">
      <c r="A280" s="2" t="s">
        <v>261</v>
      </c>
      <c r="B280" s="12" t="s">
        <v>146</v>
      </c>
      <c r="C280" s="7"/>
      <c r="D280" s="48">
        <f>D283+D281</f>
        <v>102306100</v>
      </c>
    </row>
    <row r="281" spans="1:4" s="15" customFormat="1" ht="33.75" customHeight="1">
      <c r="A281" s="2" t="s">
        <v>271</v>
      </c>
      <c r="B281" s="7" t="s">
        <v>272</v>
      </c>
      <c r="C281" s="7"/>
      <c r="D281" s="48">
        <f>D282</f>
        <v>63619000</v>
      </c>
    </row>
    <row r="282" spans="1:4" ht="31.5">
      <c r="A282" s="2" t="s">
        <v>248</v>
      </c>
      <c r="B282" s="7" t="s">
        <v>272</v>
      </c>
      <c r="C282" s="7" t="s">
        <v>230</v>
      </c>
      <c r="D282" s="48">
        <v>63619000</v>
      </c>
    </row>
    <row r="283" spans="1:4" ht="15.75">
      <c r="A283" s="2" t="s">
        <v>218</v>
      </c>
      <c r="B283" s="7" t="s">
        <v>147</v>
      </c>
      <c r="C283" s="7"/>
      <c r="D283" s="48">
        <f>D284+D285</f>
        <v>38687100</v>
      </c>
    </row>
    <row r="284" spans="1:4" s="15" customFormat="1" ht="31.5">
      <c r="A284" s="2" t="s">
        <v>248</v>
      </c>
      <c r="B284" s="7" t="s">
        <v>147</v>
      </c>
      <c r="C284" s="7" t="s">
        <v>230</v>
      </c>
      <c r="D284" s="48">
        <v>33239100</v>
      </c>
    </row>
    <row r="285" spans="1:4" s="15" customFormat="1" ht="15.75">
      <c r="A285" s="2" t="s">
        <v>208</v>
      </c>
      <c r="B285" s="7" t="s">
        <v>147</v>
      </c>
      <c r="C285" s="7" t="s">
        <v>239</v>
      </c>
      <c r="D285" s="48">
        <v>5448000</v>
      </c>
    </row>
    <row r="286" spans="1:4" ht="31.5">
      <c r="A286" s="2" t="s">
        <v>148</v>
      </c>
      <c r="B286" s="7" t="s">
        <v>149</v>
      </c>
      <c r="C286" s="7"/>
      <c r="D286" s="48">
        <f>D287</f>
        <v>700000</v>
      </c>
    </row>
    <row r="287" spans="1:4" ht="15.75">
      <c r="A287" s="2" t="s">
        <v>244</v>
      </c>
      <c r="B287" s="12" t="s">
        <v>150</v>
      </c>
      <c r="C287" s="44"/>
      <c r="D287" s="48">
        <f>D288</f>
        <v>700000</v>
      </c>
    </row>
    <row r="288" spans="1:4" ht="31.5">
      <c r="A288" s="2" t="s">
        <v>248</v>
      </c>
      <c r="B288" s="12" t="s">
        <v>150</v>
      </c>
      <c r="C288" s="12">
        <v>200</v>
      </c>
      <c r="D288" s="48">
        <v>700000</v>
      </c>
    </row>
    <row r="289" spans="1:4" ht="35.25" customHeight="1">
      <c r="A289" s="21" t="s">
        <v>151</v>
      </c>
      <c r="B289" s="5" t="s">
        <v>152</v>
      </c>
      <c r="C289" s="5"/>
      <c r="D289" s="126">
        <v>0</v>
      </c>
    </row>
    <row r="290" spans="1:4" ht="48.75" customHeight="1">
      <c r="A290" s="21" t="s">
        <v>153</v>
      </c>
      <c r="B290" s="5" t="s">
        <v>154</v>
      </c>
      <c r="C290" s="5"/>
      <c r="D290" s="126">
        <f>D291+D294+D298</f>
        <v>4153000</v>
      </c>
    </row>
    <row r="291" spans="1:4" ht="31.5">
      <c r="A291" s="2" t="s">
        <v>332</v>
      </c>
      <c r="B291" s="7" t="s">
        <v>155</v>
      </c>
      <c r="C291" s="7"/>
      <c r="D291" s="48">
        <f>D292</f>
        <v>800000</v>
      </c>
    </row>
    <row r="292" spans="1:4" ht="15.75">
      <c r="A292" s="2" t="s">
        <v>60</v>
      </c>
      <c r="B292" s="7" t="s">
        <v>156</v>
      </c>
      <c r="C292" s="7"/>
      <c r="D292" s="48">
        <f>D293</f>
        <v>800000</v>
      </c>
    </row>
    <row r="293" spans="1:4" ht="15.75">
      <c r="A293" s="2" t="s">
        <v>231</v>
      </c>
      <c r="B293" s="7" t="s">
        <v>156</v>
      </c>
      <c r="C293" s="7" t="s">
        <v>232</v>
      </c>
      <c r="D293" s="48">
        <v>800000</v>
      </c>
    </row>
    <row r="294" spans="1:4" ht="63.75" customHeight="1">
      <c r="A294" s="2" t="s">
        <v>257</v>
      </c>
      <c r="B294" s="7" t="s">
        <v>157</v>
      </c>
      <c r="C294" s="7"/>
      <c r="D294" s="48">
        <f>D295</f>
        <v>3053000</v>
      </c>
    </row>
    <row r="295" spans="1:4" ht="15.75">
      <c r="A295" s="2" t="s">
        <v>219</v>
      </c>
      <c r="B295" s="7" t="s">
        <v>158</v>
      </c>
      <c r="C295" s="7"/>
      <c r="D295" s="48">
        <f>D296+D297</f>
        <v>3053000</v>
      </c>
    </row>
    <row r="296" spans="1:4" ht="47.25">
      <c r="A296" s="2" t="s">
        <v>228</v>
      </c>
      <c r="B296" s="7" t="s">
        <v>158</v>
      </c>
      <c r="C296" s="7" t="s">
        <v>229</v>
      </c>
      <c r="D296" s="48">
        <v>2486000</v>
      </c>
    </row>
    <row r="297" spans="1:4" ht="31.5">
      <c r="A297" s="2" t="s">
        <v>248</v>
      </c>
      <c r="B297" s="7" t="s">
        <v>158</v>
      </c>
      <c r="C297" s="7" t="s">
        <v>230</v>
      </c>
      <c r="D297" s="48">
        <v>567000</v>
      </c>
    </row>
    <row r="298" spans="1:4" ht="63">
      <c r="A298" s="2" t="s">
        <v>378</v>
      </c>
      <c r="B298" s="7" t="s">
        <v>379</v>
      </c>
      <c r="C298" s="7"/>
      <c r="D298" s="48">
        <f>D299</f>
        <v>300000</v>
      </c>
    </row>
    <row r="299" spans="1:4" ht="31.5">
      <c r="A299" s="2" t="s">
        <v>380</v>
      </c>
      <c r="B299" s="7" t="s">
        <v>381</v>
      </c>
      <c r="C299" s="7"/>
      <c r="D299" s="48">
        <f>D300</f>
        <v>300000</v>
      </c>
    </row>
    <row r="300" spans="1:4" ht="31.5">
      <c r="A300" s="2" t="s">
        <v>248</v>
      </c>
      <c r="B300" s="7" t="s">
        <v>381</v>
      </c>
      <c r="C300" s="7" t="s">
        <v>230</v>
      </c>
      <c r="D300" s="48">
        <v>300000</v>
      </c>
    </row>
    <row r="301" spans="1:4" s="15" customFormat="1" ht="47.25">
      <c r="A301" s="21" t="s">
        <v>159</v>
      </c>
      <c r="B301" s="5" t="s">
        <v>160</v>
      </c>
      <c r="C301" s="5"/>
      <c r="D301" s="126">
        <f>D302+D305+D306</f>
        <v>1655000</v>
      </c>
    </row>
    <row r="302" spans="1:4" ht="36.75" customHeight="1">
      <c r="A302" s="2" t="s">
        <v>333</v>
      </c>
      <c r="B302" s="7" t="s">
        <v>161</v>
      </c>
      <c r="C302" s="5"/>
      <c r="D302" s="48">
        <f>D303</f>
        <v>1435000</v>
      </c>
    </row>
    <row r="303" spans="1:4" ht="15.75">
      <c r="A303" s="2" t="s">
        <v>219</v>
      </c>
      <c r="B303" s="7" t="s">
        <v>162</v>
      </c>
      <c r="C303" s="7"/>
      <c r="D303" s="48">
        <f>D304</f>
        <v>1435000</v>
      </c>
    </row>
    <row r="304" spans="1:4" ht="31.5">
      <c r="A304" s="2" t="s">
        <v>248</v>
      </c>
      <c r="B304" s="7" t="s">
        <v>162</v>
      </c>
      <c r="C304" s="7" t="s">
        <v>230</v>
      </c>
      <c r="D304" s="48">
        <v>1435000</v>
      </c>
    </row>
    <row r="305" spans="1:4" ht="31.5">
      <c r="A305" s="2" t="s">
        <v>24</v>
      </c>
      <c r="B305" s="7" t="s">
        <v>163</v>
      </c>
      <c r="C305" s="7"/>
      <c r="D305" s="48">
        <v>0</v>
      </c>
    </row>
    <row r="306" spans="1:4" ht="31.5">
      <c r="A306" s="2" t="s">
        <v>334</v>
      </c>
      <c r="B306" s="7" t="s">
        <v>165</v>
      </c>
      <c r="C306" s="7"/>
      <c r="D306" s="48">
        <f>D307</f>
        <v>220000</v>
      </c>
    </row>
    <row r="307" spans="1:4" ht="15.75">
      <c r="A307" s="2" t="s">
        <v>221</v>
      </c>
      <c r="B307" s="7" t="s">
        <v>164</v>
      </c>
      <c r="C307" s="7"/>
      <c r="D307" s="48">
        <f>D308</f>
        <v>220000</v>
      </c>
    </row>
    <row r="308" spans="1:4" ht="31.5">
      <c r="A308" s="2" t="s">
        <v>236</v>
      </c>
      <c r="B308" s="7" t="s">
        <v>164</v>
      </c>
      <c r="C308" s="7" t="s">
        <v>237</v>
      </c>
      <c r="D308" s="48">
        <v>220000</v>
      </c>
    </row>
    <row r="309" spans="1:4" ht="47.25">
      <c r="A309" s="21" t="s">
        <v>347</v>
      </c>
      <c r="B309" s="5" t="s">
        <v>336</v>
      </c>
      <c r="C309" s="5"/>
      <c r="D309" s="126">
        <f>D314+D310</f>
        <v>450000</v>
      </c>
    </row>
    <row r="310" spans="1:4" ht="47.25">
      <c r="A310" s="2" t="s">
        <v>342</v>
      </c>
      <c r="B310" s="7" t="s">
        <v>343</v>
      </c>
      <c r="C310" s="7"/>
      <c r="D310" s="48">
        <f>D311</f>
        <v>250000</v>
      </c>
    </row>
    <row r="311" spans="1:4" ht="31.5">
      <c r="A311" s="2" t="s">
        <v>344</v>
      </c>
      <c r="B311" s="7" t="s">
        <v>345</v>
      </c>
      <c r="C311" s="7"/>
      <c r="D311" s="48">
        <f>D312</f>
        <v>250000</v>
      </c>
    </row>
    <row r="312" spans="1:4" ht="15.75">
      <c r="A312" s="2" t="s">
        <v>247</v>
      </c>
      <c r="B312" s="7" t="s">
        <v>346</v>
      </c>
      <c r="C312" s="7"/>
      <c r="D312" s="48">
        <f>D313</f>
        <v>250000</v>
      </c>
    </row>
    <row r="313" spans="1:4" s="34" customFormat="1" ht="21" customHeight="1">
      <c r="A313" s="2" t="s">
        <v>248</v>
      </c>
      <c r="B313" s="7" t="s">
        <v>346</v>
      </c>
      <c r="C313" s="7" t="s">
        <v>230</v>
      </c>
      <c r="D313" s="48">
        <v>250000</v>
      </c>
    </row>
    <row r="314" spans="1:4" ht="47.25">
      <c r="A314" s="2" t="s">
        <v>337</v>
      </c>
      <c r="B314" s="7" t="s">
        <v>338</v>
      </c>
      <c r="C314" s="7"/>
      <c r="D314" s="48">
        <f>D315</f>
        <v>200000</v>
      </c>
    </row>
    <row r="315" spans="1:4" ht="47.25">
      <c r="A315" s="2" t="s">
        <v>339</v>
      </c>
      <c r="B315" s="7" t="s">
        <v>340</v>
      </c>
      <c r="C315" s="7"/>
      <c r="D315" s="48">
        <f>D316</f>
        <v>200000</v>
      </c>
    </row>
    <row r="316" spans="1:4" ht="15.75">
      <c r="A316" s="2" t="s">
        <v>247</v>
      </c>
      <c r="B316" s="7" t="s">
        <v>341</v>
      </c>
      <c r="C316" s="7"/>
      <c r="D316" s="48">
        <f>D317</f>
        <v>200000</v>
      </c>
    </row>
    <row r="317" spans="1:4" ht="31.5">
      <c r="A317" s="2" t="s">
        <v>248</v>
      </c>
      <c r="B317" s="7" t="s">
        <v>341</v>
      </c>
      <c r="C317" s="7" t="s">
        <v>230</v>
      </c>
      <c r="D317" s="48">
        <v>200000</v>
      </c>
    </row>
    <row r="318" spans="1:4" ht="15.75">
      <c r="A318" s="21" t="s">
        <v>72</v>
      </c>
      <c r="B318" s="5"/>
      <c r="C318" s="5"/>
      <c r="D318" s="126">
        <f>D14+D97+D111+D121+D125+D151+D179+D216+D279+D289+D290+D301+D309</f>
        <v>2006569796.87</v>
      </c>
    </row>
    <row r="319" spans="1:4" ht="15.75">
      <c r="A319" s="30"/>
      <c r="B319" s="31"/>
      <c r="C319" s="31"/>
      <c r="D319" s="32"/>
    </row>
    <row r="320" spans="1:4" ht="15.75">
      <c r="A320" s="8"/>
      <c r="B320" s="33"/>
      <c r="C320" s="33"/>
      <c r="D320" s="16"/>
    </row>
    <row r="321" spans="1:4" ht="15.75">
      <c r="A321" s="137" t="s">
        <v>15</v>
      </c>
      <c r="B321" s="137"/>
      <c r="C321" s="137"/>
      <c r="D321" s="137"/>
    </row>
    <row r="322" ht="15.75">
      <c r="D322" s="17"/>
    </row>
    <row r="323" ht="15.75">
      <c r="D323" s="17"/>
    </row>
    <row r="324" ht="15.75">
      <c r="D324" s="17"/>
    </row>
    <row r="325" ht="15.75">
      <c r="D325" s="17"/>
    </row>
    <row r="326" ht="15.75">
      <c r="D326" s="17"/>
    </row>
    <row r="327" ht="15.75">
      <c r="D327" s="17"/>
    </row>
    <row r="328" ht="15.75">
      <c r="D328" s="17"/>
    </row>
    <row r="329" ht="15.75">
      <c r="D329" s="17"/>
    </row>
    <row r="330" ht="15.75">
      <c r="D330" s="17"/>
    </row>
    <row r="331" ht="15.75">
      <c r="D331" s="17"/>
    </row>
    <row r="332" ht="15.75">
      <c r="D332" s="17"/>
    </row>
    <row r="333" ht="15.75">
      <c r="D333" s="17"/>
    </row>
    <row r="334" ht="15.75">
      <c r="D334" s="17"/>
    </row>
    <row r="335" ht="15.75">
      <c r="D335" s="17"/>
    </row>
    <row r="336" ht="15.75">
      <c r="D336" s="17"/>
    </row>
    <row r="337" ht="15.75">
      <c r="D337" s="17"/>
    </row>
    <row r="338" ht="15.75">
      <c r="D338" s="17"/>
    </row>
    <row r="339" ht="15.75">
      <c r="D339" s="17"/>
    </row>
    <row r="340" ht="15.75">
      <c r="D340" s="17"/>
    </row>
    <row r="341" ht="15.75">
      <c r="D341" s="17"/>
    </row>
    <row r="342" ht="15.75">
      <c r="D342" s="17"/>
    </row>
    <row r="343" ht="15.75">
      <c r="D343" s="17"/>
    </row>
    <row r="344" ht="15.75">
      <c r="D344" s="17"/>
    </row>
    <row r="345" ht="15.75">
      <c r="D345" s="17"/>
    </row>
    <row r="346" ht="15.75">
      <c r="D346" s="17"/>
    </row>
    <row r="347" ht="15.75">
      <c r="D347" s="17"/>
    </row>
    <row r="348" ht="15.75">
      <c r="D348" s="17"/>
    </row>
    <row r="349" ht="15.75">
      <c r="D349" s="17"/>
    </row>
    <row r="350" ht="15.75">
      <c r="D350" s="17"/>
    </row>
    <row r="351" ht="15.75">
      <c r="D351" s="17"/>
    </row>
    <row r="352" ht="15.75">
      <c r="D352" s="17"/>
    </row>
    <row r="353" ht="15.75">
      <c r="D353" s="17"/>
    </row>
    <row r="354" ht="15.75">
      <c r="D354" s="17"/>
    </row>
    <row r="355" ht="15.75">
      <c r="D355" s="17"/>
    </row>
    <row r="356" ht="15.75">
      <c r="D356" s="17"/>
    </row>
    <row r="357" ht="15.75">
      <c r="D357" s="17"/>
    </row>
    <row r="358" ht="15.75">
      <c r="D358" s="17"/>
    </row>
    <row r="359" ht="15.75">
      <c r="D359" s="17"/>
    </row>
    <row r="360" ht="15.75">
      <c r="D360" s="17"/>
    </row>
    <row r="361" ht="15.75">
      <c r="D361" s="17"/>
    </row>
    <row r="362" ht="15.75">
      <c r="D362" s="17"/>
    </row>
    <row r="363" ht="15.75">
      <c r="D363" s="17"/>
    </row>
    <row r="364" ht="15.75">
      <c r="D364" s="17"/>
    </row>
    <row r="365" ht="15.75">
      <c r="D365" s="17"/>
    </row>
    <row r="366" ht="15.75">
      <c r="D366" s="17"/>
    </row>
    <row r="367" ht="15.75">
      <c r="D367" s="17"/>
    </row>
    <row r="368" ht="15.75">
      <c r="D368" s="17"/>
    </row>
    <row r="369" ht="15.75">
      <c r="D369" s="17"/>
    </row>
    <row r="370" ht="15.75">
      <c r="D370" s="17"/>
    </row>
    <row r="371" ht="15.75">
      <c r="D371" s="17"/>
    </row>
    <row r="372" ht="15.75">
      <c r="D372" s="17"/>
    </row>
    <row r="373" ht="15.75">
      <c r="D373" s="17"/>
    </row>
    <row r="374" ht="15.75">
      <c r="D374" s="17"/>
    </row>
    <row r="375" ht="15.75">
      <c r="D375" s="17"/>
    </row>
    <row r="376" ht="15.75">
      <c r="D376" s="17"/>
    </row>
    <row r="377" ht="15.75">
      <c r="D377" s="17"/>
    </row>
    <row r="378" ht="15.75">
      <c r="D378" s="17"/>
    </row>
    <row r="379" ht="15.75">
      <c r="D379" s="17"/>
    </row>
    <row r="380" ht="15.75">
      <c r="D380" s="17"/>
    </row>
    <row r="381" ht="15.75">
      <c r="D381" s="17"/>
    </row>
    <row r="382" ht="15.75">
      <c r="D382" s="17"/>
    </row>
    <row r="383" ht="15.75">
      <c r="D383" s="17"/>
    </row>
    <row r="384" ht="15.75">
      <c r="D384" s="17"/>
    </row>
    <row r="385" ht="15.75">
      <c r="D385" s="17"/>
    </row>
    <row r="386" ht="15.75">
      <c r="D386" s="17"/>
    </row>
    <row r="387" ht="15.75">
      <c r="D387" s="17"/>
    </row>
    <row r="388" ht="15.75">
      <c r="D388" s="17"/>
    </row>
    <row r="389" ht="15.75">
      <c r="D389" s="17"/>
    </row>
    <row r="390" ht="15.75">
      <c r="D390" s="17"/>
    </row>
    <row r="391" ht="15.75">
      <c r="D391" s="17"/>
    </row>
    <row r="392" ht="15.75">
      <c r="D392" s="17"/>
    </row>
    <row r="393" ht="15.75">
      <c r="D393" s="17"/>
    </row>
    <row r="394" ht="15.75">
      <c r="D394" s="17"/>
    </row>
    <row r="395" ht="15.75">
      <c r="D395" s="17"/>
    </row>
    <row r="396" ht="15.75">
      <c r="D396" s="17"/>
    </row>
    <row r="397" ht="15.75">
      <c r="D397" s="17"/>
    </row>
    <row r="398" ht="15.75">
      <c r="D398" s="17"/>
    </row>
    <row r="399" ht="15.75">
      <c r="D399" s="17"/>
    </row>
    <row r="400" ht="15.75">
      <c r="D400" s="17"/>
    </row>
    <row r="401" ht="15.75">
      <c r="D401" s="17"/>
    </row>
    <row r="402" ht="15.75">
      <c r="D402" s="17"/>
    </row>
    <row r="403" ht="15.75">
      <c r="D403" s="17"/>
    </row>
    <row r="404" ht="15.75">
      <c r="D404" s="17"/>
    </row>
    <row r="405" ht="15.75">
      <c r="D405" s="17"/>
    </row>
    <row r="406" ht="15.75">
      <c r="D406" s="17"/>
    </row>
    <row r="407" ht="15.75">
      <c r="D407" s="17"/>
    </row>
    <row r="408" ht="15.75">
      <c r="D408" s="17"/>
    </row>
    <row r="409" ht="15.75">
      <c r="D409" s="17"/>
    </row>
    <row r="410" ht="15.75">
      <c r="D410" s="17"/>
    </row>
    <row r="411" ht="15.75">
      <c r="D411" s="17"/>
    </row>
    <row r="412" ht="15.75">
      <c r="D412" s="17"/>
    </row>
    <row r="413" ht="15.75">
      <c r="D413" s="17"/>
    </row>
    <row r="414" ht="15.75">
      <c r="D414" s="17"/>
    </row>
    <row r="415" ht="15.75">
      <c r="D415" s="17"/>
    </row>
    <row r="416" ht="15.75">
      <c r="D416" s="17"/>
    </row>
    <row r="417" ht="15.75">
      <c r="D417" s="17"/>
    </row>
    <row r="418" ht="15.75">
      <c r="D418" s="17"/>
    </row>
    <row r="419" ht="15.75">
      <c r="D419" s="17"/>
    </row>
    <row r="420" ht="15.75">
      <c r="D420" s="17"/>
    </row>
    <row r="421" ht="15.75">
      <c r="D421" s="17"/>
    </row>
    <row r="422" ht="15.75">
      <c r="D422" s="17"/>
    </row>
    <row r="423" ht="15.75">
      <c r="D423" s="17"/>
    </row>
    <row r="424" ht="15.75">
      <c r="D424" s="17"/>
    </row>
    <row r="425" ht="15.75">
      <c r="D425" s="17"/>
    </row>
    <row r="426" ht="15.75">
      <c r="D426" s="17"/>
    </row>
    <row r="427" ht="15.75">
      <c r="D427" s="17"/>
    </row>
    <row r="428" ht="15.75">
      <c r="D428" s="17"/>
    </row>
    <row r="429" ht="15.75">
      <c r="D429" s="17"/>
    </row>
    <row r="430" ht="15.75">
      <c r="D430" s="17"/>
    </row>
    <row r="431" ht="15.75">
      <c r="D431" s="17"/>
    </row>
    <row r="432" ht="15.75">
      <c r="D432" s="17"/>
    </row>
    <row r="433" ht="15.75">
      <c r="D433" s="17"/>
    </row>
    <row r="434" ht="15.75">
      <c r="D434" s="17"/>
    </row>
    <row r="435" ht="15.75">
      <c r="D435" s="17"/>
    </row>
    <row r="436" ht="15.75">
      <c r="D436" s="17"/>
    </row>
    <row r="437" ht="15.75">
      <c r="D437" s="17"/>
    </row>
    <row r="438" ht="15.75">
      <c r="D438" s="17"/>
    </row>
    <row r="439" ht="15.75">
      <c r="D439" s="17"/>
    </row>
    <row r="440" ht="15.75">
      <c r="D440" s="17"/>
    </row>
    <row r="441" ht="15.75">
      <c r="D441" s="17"/>
    </row>
    <row r="442" ht="15.75">
      <c r="D442" s="17"/>
    </row>
    <row r="443" ht="15.75">
      <c r="D443" s="17"/>
    </row>
    <row r="444" ht="15.75">
      <c r="D444" s="17"/>
    </row>
    <row r="445" ht="15.75">
      <c r="D445" s="17"/>
    </row>
    <row r="446" ht="15.75">
      <c r="D446" s="17"/>
    </row>
    <row r="447" ht="15.75">
      <c r="D447" s="17"/>
    </row>
    <row r="448" ht="15.75">
      <c r="D448" s="17"/>
    </row>
    <row r="449" ht="15.75">
      <c r="D449" s="17"/>
    </row>
    <row r="450" ht="15.75">
      <c r="D450" s="17"/>
    </row>
    <row r="451" ht="15.75">
      <c r="D451" s="17"/>
    </row>
    <row r="452" ht="15.75">
      <c r="D452" s="17"/>
    </row>
    <row r="453" ht="15.75">
      <c r="D453" s="17"/>
    </row>
    <row r="454" ht="15.75">
      <c r="D454" s="17"/>
    </row>
    <row r="455" ht="15.75">
      <c r="D455" s="17"/>
    </row>
    <row r="456" ht="15.75">
      <c r="D456" s="17"/>
    </row>
    <row r="457" ht="15.75">
      <c r="D457" s="17"/>
    </row>
    <row r="458" ht="15.75">
      <c r="D458" s="17"/>
    </row>
    <row r="459" ht="15.75">
      <c r="D459" s="17"/>
    </row>
    <row r="460" ht="15.75">
      <c r="D460" s="17"/>
    </row>
    <row r="461" ht="15.75">
      <c r="D461" s="17"/>
    </row>
    <row r="462" ht="15.75">
      <c r="D462" s="17"/>
    </row>
    <row r="463" ht="15.75">
      <c r="D463" s="17"/>
    </row>
    <row r="464" ht="15.75">
      <c r="D464" s="17"/>
    </row>
    <row r="465" ht="15.75">
      <c r="D465" s="17"/>
    </row>
    <row r="466" ht="15.75">
      <c r="D466" s="17"/>
    </row>
    <row r="467" ht="15.75">
      <c r="D467" s="17"/>
    </row>
    <row r="468" ht="15.75">
      <c r="D468" s="17"/>
    </row>
    <row r="469" ht="15.75">
      <c r="D469" s="17"/>
    </row>
    <row r="470" ht="15.75">
      <c r="D470" s="17"/>
    </row>
    <row r="471" ht="15.75">
      <c r="D471" s="17"/>
    </row>
    <row r="472" ht="15.75">
      <c r="D472" s="17"/>
    </row>
    <row r="473" ht="15.75">
      <c r="D473" s="17"/>
    </row>
    <row r="474" ht="15.75">
      <c r="D474" s="17"/>
    </row>
    <row r="475" ht="15.75">
      <c r="D475" s="17"/>
    </row>
    <row r="476" ht="15.75">
      <c r="D476" s="17"/>
    </row>
    <row r="477" ht="15.75">
      <c r="D477" s="17"/>
    </row>
    <row r="478" ht="15.75">
      <c r="D478" s="17"/>
    </row>
    <row r="479" ht="15.75">
      <c r="D479" s="17"/>
    </row>
    <row r="480" ht="15.75">
      <c r="D480" s="17"/>
    </row>
    <row r="481" ht="15.75">
      <c r="D481" s="17"/>
    </row>
    <row r="482" ht="15.75">
      <c r="D482" s="17"/>
    </row>
    <row r="483" ht="15.75">
      <c r="D483" s="17"/>
    </row>
    <row r="484" ht="15.75">
      <c r="D484" s="17"/>
    </row>
    <row r="485" ht="15.75">
      <c r="D485" s="17"/>
    </row>
    <row r="486" ht="15.75">
      <c r="D486" s="17"/>
    </row>
    <row r="487" ht="15.75">
      <c r="D487" s="17"/>
    </row>
    <row r="488" ht="15.75">
      <c r="D488" s="17"/>
    </row>
    <row r="489" ht="15.75">
      <c r="D489" s="17"/>
    </row>
    <row r="490" ht="15.75">
      <c r="D490" s="17"/>
    </row>
    <row r="491" ht="15.75">
      <c r="D491" s="17"/>
    </row>
    <row r="492" ht="15.75">
      <c r="D492" s="17"/>
    </row>
    <row r="493" ht="15.75">
      <c r="D493" s="17"/>
    </row>
    <row r="494" ht="15.75">
      <c r="D494" s="17"/>
    </row>
    <row r="495" ht="15.75">
      <c r="D495" s="17"/>
    </row>
    <row r="496" ht="15.75">
      <c r="D496" s="17"/>
    </row>
    <row r="497" ht="15.75">
      <c r="D497" s="17"/>
    </row>
    <row r="498" ht="15.75">
      <c r="D498" s="17"/>
    </row>
    <row r="499" ht="15.75">
      <c r="D499" s="17"/>
    </row>
    <row r="500" ht="15.75">
      <c r="D500" s="17"/>
    </row>
    <row r="501" ht="15.75">
      <c r="D501" s="17"/>
    </row>
    <row r="502" ht="15.75">
      <c r="D502" s="17"/>
    </row>
    <row r="503" ht="15.75">
      <c r="D503" s="17"/>
    </row>
    <row r="504" ht="15.75">
      <c r="D504" s="17"/>
    </row>
    <row r="505" ht="15.75">
      <c r="D505" s="17"/>
    </row>
    <row r="506" ht="15.75">
      <c r="D506" s="17"/>
    </row>
  </sheetData>
  <sheetProtection/>
  <mergeCells count="11">
    <mergeCell ref="A7:D7"/>
    <mergeCell ref="A321:D321"/>
    <mergeCell ref="A10:D10"/>
    <mergeCell ref="C11:D11"/>
    <mergeCell ref="A9:D9"/>
    <mergeCell ref="A1:D1"/>
    <mergeCell ref="A2:D2"/>
    <mergeCell ref="A3:D3"/>
    <mergeCell ref="A4:D4"/>
    <mergeCell ref="A5:D5"/>
    <mergeCell ref="A6:D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2021-01-22T09:58:38Z</dcterms:modified>
  <cp:category/>
  <cp:version/>
  <cp:contentType/>
  <cp:contentStatus/>
</cp:coreProperties>
</file>