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2\3 квартал\"/>
    </mc:Choice>
  </mc:AlternateContent>
  <xr:revisionPtr revIDLastSave="0" documentId="13_ncr:1_{F5AAB7F6-4166-4E26-A31D-F57A5202E15E}" xr6:coauthVersionLast="45" xr6:coauthVersionMax="45" xr10:uidLastSave="{00000000-0000-0000-0000-000000000000}"/>
  <bookViews>
    <workbookView xWindow="7170" yWindow="1005" windowWidth="20415" windowHeight="134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45" i="1"/>
  <c r="C35" i="1" l="1"/>
  <c r="D35" i="1"/>
  <c r="C5" i="1"/>
  <c r="D5" i="1"/>
  <c r="C13" i="1"/>
  <c r="D13" i="1"/>
  <c r="C15" i="1"/>
  <c r="D15" i="1"/>
  <c r="C17" i="1"/>
  <c r="D17" i="1"/>
  <c r="C22" i="1"/>
  <c r="D22" i="1"/>
  <c r="C27" i="1"/>
  <c r="D27" i="1"/>
  <c r="C29" i="1"/>
  <c r="D29" i="1"/>
  <c r="C37" i="1"/>
  <c r="D37" i="1"/>
  <c r="C41" i="1"/>
  <c r="D41" i="1"/>
  <c r="C43" i="1"/>
  <c r="D43" i="1"/>
  <c r="D46" i="1" l="1"/>
  <c r="C46" i="1"/>
  <c r="G10" i="1" l="1"/>
  <c r="G9" i="1" l="1"/>
  <c r="G11" i="1"/>
  <c r="H39" i="1"/>
  <c r="E41" i="1"/>
  <c r="F41" i="1"/>
  <c r="G6" i="1" l="1"/>
  <c r="G18" i="1" l="1"/>
  <c r="G19" i="1"/>
  <c r="E15" i="1" l="1"/>
  <c r="H32" i="1" l="1"/>
  <c r="H33" i="1"/>
  <c r="H26" i="1"/>
  <c r="H30" i="1"/>
  <c r="E5" i="1"/>
  <c r="H28" i="1"/>
  <c r="E22" i="1"/>
  <c r="E43" i="1"/>
  <c r="E37" i="1"/>
  <c r="E35" i="1"/>
  <c r="E29" i="1"/>
  <c r="E27" i="1"/>
  <c r="E17" i="1"/>
  <c r="E13" i="1"/>
  <c r="E46" i="1" l="1"/>
  <c r="G28" i="1"/>
  <c r="F27" i="1"/>
  <c r="G27" i="1" l="1"/>
  <c r="H27" i="1"/>
  <c r="G45" i="1"/>
  <c r="H44" i="1"/>
  <c r="G44" i="1"/>
  <c r="H42" i="1"/>
  <c r="H41" i="1" s="1"/>
  <c r="G42" i="1"/>
  <c r="G41" i="1" s="1"/>
  <c r="H40" i="1"/>
  <c r="G40" i="1"/>
  <c r="G39" i="1"/>
  <c r="H38" i="1"/>
  <c r="G38" i="1"/>
  <c r="H36" i="1"/>
  <c r="G36" i="1"/>
  <c r="H34" i="1"/>
  <c r="G34" i="1"/>
  <c r="G33" i="1"/>
  <c r="G32" i="1"/>
  <c r="H31" i="1"/>
  <c r="G31" i="1"/>
  <c r="G30" i="1"/>
  <c r="G26" i="1"/>
  <c r="H25" i="1"/>
  <c r="G25" i="1"/>
  <c r="H24" i="1"/>
  <c r="G24" i="1"/>
  <c r="H23" i="1"/>
  <c r="G23" i="1"/>
  <c r="H21" i="1"/>
  <c r="G21" i="1"/>
  <c r="H20" i="1"/>
  <c r="G20" i="1"/>
  <c r="H18" i="1"/>
  <c r="H16" i="1"/>
  <c r="G16" i="1"/>
  <c r="H14" i="1"/>
  <c r="G14" i="1"/>
  <c r="H12" i="1"/>
  <c r="G12" i="1"/>
  <c r="H8" i="1"/>
  <c r="G8" i="1"/>
  <c r="H7" i="1"/>
  <c r="G7" i="1"/>
  <c r="H6" i="1"/>
  <c r="F43" i="1" l="1"/>
  <c r="H43" i="1" s="1"/>
  <c r="F37" i="1"/>
  <c r="H37" i="1" s="1"/>
  <c r="F35" i="1"/>
  <c r="H35" i="1" s="1"/>
  <c r="F29" i="1"/>
  <c r="H29" i="1" s="1"/>
  <c r="F22" i="1"/>
  <c r="H22" i="1" s="1"/>
  <c r="F17" i="1"/>
  <c r="H17" i="1" s="1"/>
  <c r="F15" i="1"/>
  <c r="H15" i="1" s="1"/>
  <c r="F13" i="1"/>
  <c r="H13" i="1" s="1"/>
  <c r="F5" i="1"/>
  <c r="H5" i="1" l="1"/>
  <c r="F46" i="1"/>
  <c r="G46" i="1" s="1"/>
  <c r="G43" i="1"/>
  <c r="G37" i="1"/>
  <c r="G35" i="1"/>
  <c r="G29" i="1"/>
  <c r="G22" i="1"/>
  <c r="G17" i="1"/>
  <c r="G15" i="1"/>
  <c r="G13" i="1"/>
  <c r="G5" i="1"/>
  <c r="H46" i="1" l="1"/>
</calcChain>
</file>

<file path=xl/sharedStrings.xml><?xml version="1.0" encoding="utf-8"?>
<sst xmlns="http://schemas.openxmlformats.org/spreadsheetml/2006/main" count="94" uniqueCount="94">
  <si>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</si>
  <si>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</si>
  <si>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</si>
  <si>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</si>
  <si>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</si>
  <si>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</si>
  <si>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</si>
  <si>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</si>
  <si>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</si>
  <si>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</si>
  <si>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</si>
  <si>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</si>
  <si>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</si>
  <si>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</si>
  <si>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</si>
  <si>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</si>
  <si>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</si>
  <si>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</si>
  <si>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</si>
  <si>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</si>
  <si>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</si>
  <si>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</si>
  <si>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</si>
  <si>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</si>
  <si>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</si>
  <si>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</si>
  <si>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</si>
  <si>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</si>
  <si>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</si>
  <si>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</si>
  <si>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</si>
  <si>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</si>
  <si>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</si>
  <si>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</si>
  <si>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</si>
  <si>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</si>
  <si>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</si>
  <si>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</si>
  <si>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</si>
  <si>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</si>
  <si>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</si>
  <si>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</si>
  <si>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</si>
  <si>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</si>
  <si>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</si>
  <si>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</si>
  <si>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</si>
  <si>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</si>
  <si>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</si>
  <si>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</si>
  <si>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</si>
  <si>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</si>
  <si>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</si>
  <si>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</si>
  <si>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</si>
  <si>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</si>
  <si>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</si>
  <si>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</si>
  <si>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</si>
  <si>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</si>
  <si>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</si>
  <si>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</si>
  <si>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</si>
  <si>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</si>
  <si>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</si>
  <si>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</si>
  <si>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</si>
  <si>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</si>
  <si>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</si>
  <si>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</si>
  <si>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</si>
  <si>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</si>
  <si>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</si>
  <si>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</si>
  <si>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</si>
  <si>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</si>
  <si>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</si>
  <si>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</si>
  <si>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</si>
  <si>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</si>
  <si>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</si>
  <si>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</si>
  <si>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</si>
  <si>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</si>
  <si>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</si>
  <si>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Уточненный план  на  2021 год</t>
  </si>
  <si>
    <t>Уточненный план  на  2022 год</t>
  </si>
  <si>
    <t>% испол-я уточненного плана за 2022 год</t>
  </si>
  <si>
    <t>Темп прироста к пршлому году</t>
  </si>
  <si>
    <t>0107</t>
  </si>
  <si>
    <t>Обеспечение проведения выборов и референдумов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</si>
  <si>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3 квартал 2022 года в сравнении с  аналогичным периодом 2021 года</t>
  </si>
  <si>
    <t>Исполнено за 3 квартал 2021 года</t>
  </si>
  <si>
    <t>Исполнено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</si>
</sst>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horizontal="center" vertical="top" wrapText="1"/>
    </xf>
    <xf numFmtId="164" fontId="8" fillId="0" borderId="1" xfId="0" applyNumberFormat="1" applyFont="1" applyBorder="1"/>
    <xf numFmtId="4" fontId="8" fillId="0" borderId="1" xfId="0" applyNumberFormat="1" applyFont="1" applyFill="1" applyBorder="1" applyAlignment="1"/>
    <xf numFmtId="164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31" zoomScale="130" zoomScaleNormal="130" workbookViewId="0">
      <selection activeCell="A51" sqref="A51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4.33203125" style="10" bestFit="1" customWidth="1"/>
    <col min="6" max="6" width="16" style="10" customWidth="1"/>
    <col min="7" max="7" width="13.5" style="5" bestFit="1" customWidth="1"/>
    <col min="8" max="8" width="13" style="3" customWidth="1"/>
    <col min="9" max="9" width="12.1640625" style="3" bestFit="1" customWidth="1"/>
    <col min="10" max="16384" width="9.33203125" style="3"/>
  </cols>
  <sheetData>
    <row r="1" spans="1:8" x14ac:dyDescent="0.2">
      <c r="A1" s="21" t="s">
        <v>0</v>
      </c>
      <c r="B1" s="21"/>
      <c r="C1" s="21"/>
      <c r="D1" s="21"/>
      <c r="E1" s="21"/>
      <c r="F1" s="21"/>
      <c r="G1" s="21"/>
    </row>
    <row r="2" spans="1:8" ht="37.5" customHeight="1" x14ac:dyDescent="0.2">
      <c r="A2" s="21" t="s">
        <v>91</v>
      </c>
      <c r="B2" s="21"/>
      <c r="C2" s="21"/>
      <c r="D2" s="21"/>
      <c r="E2" s="21"/>
      <c r="F2" s="21"/>
      <c r="G2" s="21"/>
    </row>
    <row r="3" spans="1:8" x14ac:dyDescent="0.2">
      <c r="A3" s="4" t="s">
        <v>1</v>
      </c>
    </row>
    <row r="4" spans="1:8" ht="51" x14ac:dyDescent="0.2">
      <c r="A4" s="6" t="s">
        <v>2</v>
      </c>
      <c r="B4" s="7" t="s">
        <v>3</v>
      </c>
      <c r="C4" s="2" t="s">
        <v>85</v>
      </c>
      <c r="D4" s="2" t="s">
        <v>92</v>
      </c>
      <c r="E4" s="11" t="s">
        <v>86</v>
      </c>
      <c r="F4" s="11" t="s">
        <v>93</v>
      </c>
      <c r="G4" s="12" t="s">
        <v>87</v>
      </c>
      <c r="H4" s="13" t="s">
        <v>88</v>
      </c>
    </row>
    <row r="5" spans="1:8" ht="15" x14ac:dyDescent="0.25">
      <c r="A5" s="8" t="s">
        <v>4</v>
      </c>
      <c r="B5" s="19" t="s">
        <v>5</v>
      </c>
      <c r="C5" s="14">
        <f>SUM(C6:C12)</f>
        <v>213768.054</v>
      </c>
      <c r="D5" s="14">
        <f>SUM(D6:D12)</f>
        <v>119571.20524</v>
      </c>
      <c r="E5" s="14">
        <f>SUM(E6:E12)</f>
        <v>214014.37043000001</v>
      </c>
      <c r="F5" s="14">
        <f>SUM(F6:F12)</f>
        <v>132128.63780999999</v>
      </c>
      <c r="G5" s="15">
        <f>F5/E5*100</f>
        <v>61.738208300931227</v>
      </c>
      <c r="H5" s="16">
        <f>F5/D5*100</f>
        <v>110.50205402278506</v>
      </c>
    </row>
    <row r="6" spans="1:8" ht="45" x14ac:dyDescent="0.25">
      <c r="A6" s="7" t="s">
        <v>76</v>
      </c>
      <c r="B6" s="19" t="s">
        <v>75</v>
      </c>
      <c r="C6" s="22">
        <v>16938.554380000001</v>
      </c>
      <c r="D6" s="22">
        <v>11414.722659999999</v>
      </c>
      <c r="E6" s="23">
        <v>17184</v>
      </c>
      <c r="F6" s="23">
        <v>12732.51411</v>
      </c>
      <c r="G6" s="24">
        <f>F6/E6*100</f>
        <v>74.095170565642448</v>
      </c>
      <c r="H6" s="25">
        <f>F6/D6*100</f>
        <v>111.54466463401573</v>
      </c>
    </row>
    <row r="7" spans="1:8" ht="60" x14ac:dyDescent="0.25">
      <c r="A7" s="7" t="s">
        <v>6</v>
      </c>
      <c r="B7" s="19" t="s">
        <v>7</v>
      </c>
      <c r="C7" s="22">
        <v>4548</v>
      </c>
      <c r="D7" s="22">
        <v>2663.4240799999998</v>
      </c>
      <c r="E7" s="23">
        <v>4627</v>
      </c>
      <c r="F7" s="23">
        <v>2500.3676999999998</v>
      </c>
      <c r="G7" s="24">
        <f>F7/E7*100</f>
        <v>54.038636265398743</v>
      </c>
      <c r="H7" s="25">
        <f>F7/D7*100</f>
        <v>93.877941510538562</v>
      </c>
    </row>
    <row r="8" spans="1:8" ht="60" x14ac:dyDescent="0.25">
      <c r="A8" s="7" t="s">
        <v>8</v>
      </c>
      <c r="B8" s="19" t="s">
        <v>9</v>
      </c>
      <c r="C8" s="22">
        <v>152696.70139999999</v>
      </c>
      <c r="D8" s="22">
        <v>85001.042329999997</v>
      </c>
      <c r="E8" s="23">
        <v>154250.03141</v>
      </c>
      <c r="F8" s="23">
        <v>97513.950580000004</v>
      </c>
      <c r="G8" s="24">
        <f>F8/E8*100</f>
        <v>63.218107438050218</v>
      </c>
      <c r="H8" s="25">
        <f>F8/D8*100</f>
        <v>114.72088801149177</v>
      </c>
    </row>
    <row r="9" spans="1:8" ht="15" x14ac:dyDescent="0.25">
      <c r="A9" s="7" t="s">
        <v>83</v>
      </c>
      <c r="B9" s="19" t="s">
        <v>84</v>
      </c>
      <c r="C9" s="22">
        <v>44.8</v>
      </c>
      <c r="D9" s="22"/>
      <c r="E9" s="23">
        <v>377.7</v>
      </c>
      <c r="F9" s="23">
        <v>99.000799999999998</v>
      </c>
      <c r="G9" s="24">
        <f t="shared" ref="G9:G11" si="0">F9/E9*100</f>
        <v>26.211490601006087</v>
      </c>
      <c r="H9" s="25">
        <v>0</v>
      </c>
    </row>
    <row r="10" spans="1:8" ht="30" x14ac:dyDescent="0.25">
      <c r="A10" s="7" t="s">
        <v>90</v>
      </c>
      <c r="B10" s="19" t="s">
        <v>89</v>
      </c>
      <c r="C10" s="22">
        <v>1062</v>
      </c>
      <c r="D10" s="22">
        <v>1062</v>
      </c>
      <c r="E10" s="23">
        <v>1612.2</v>
      </c>
      <c r="F10" s="23">
        <v>1612.2</v>
      </c>
      <c r="G10" s="24">
        <f t="shared" si="0"/>
        <v>100</v>
      </c>
      <c r="H10" s="25">
        <f t="shared" ref="H9:H11" si="1">F10/D10*100</f>
        <v>151.80790960451978</v>
      </c>
    </row>
    <row r="11" spans="1:8" ht="15" x14ac:dyDescent="0.25">
      <c r="A11" s="7" t="s">
        <v>10</v>
      </c>
      <c r="B11" s="19" t="s">
        <v>11</v>
      </c>
      <c r="C11" s="22">
        <v>800</v>
      </c>
      <c r="D11" s="22"/>
      <c r="E11" s="23">
        <v>1000</v>
      </c>
      <c r="F11" s="23"/>
      <c r="G11" s="24">
        <f t="shared" si="0"/>
        <v>0</v>
      </c>
      <c r="H11" s="25">
        <v>0</v>
      </c>
    </row>
    <row r="12" spans="1:8" ht="15" x14ac:dyDescent="0.25">
      <c r="A12" s="7" t="s">
        <v>12</v>
      </c>
      <c r="B12" s="19" t="s">
        <v>13</v>
      </c>
      <c r="C12" s="22">
        <v>37677.998220000001</v>
      </c>
      <c r="D12" s="22">
        <v>19430.016169999999</v>
      </c>
      <c r="E12" s="23">
        <v>34963.439019999998</v>
      </c>
      <c r="F12" s="23">
        <v>17670.604619999998</v>
      </c>
      <c r="G12" s="24">
        <f t="shared" ref="G12:G17" si="2">F12/E12*100</f>
        <v>50.540236073150446</v>
      </c>
      <c r="H12" s="25">
        <f t="shared" ref="H12:H18" si="3">F12/D12*100</f>
        <v>90.944878611493195</v>
      </c>
    </row>
    <row r="13" spans="1:8" ht="15" x14ac:dyDescent="0.25">
      <c r="A13" s="8" t="s">
        <v>14</v>
      </c>
      <c r="B13" s="19" t="s">
        <v>15</v>
      </c>
      <c r="C13" s="14">
        <f>C14</f>
        <v>2265.1</v>
      </c>
      <c r="D13" s="14">
        <f>D14</f>
        <v>1424.17364</v>
      </c>
      <c r="E13" s="14">
        <f>E14</f>
        <v>2324.6999999999998</v>
      </c>
      <c r="F13" s="14">
        <f>F14</f>
        <v>1582.3763300000001</v>
      </c>
      <c r="G13" s="15">
        <f t="shared" si="2"/>
        <v>68.06797995440273</v>
      </c>
      <c r="H13" s="16">
        <f t="shared" si="3"/>
        <v>111.10838492980393</v>
      </c>
    </row>
    <row r="14" spans="1:8" ht="15" x14ac:dyDescent="0.25">
      <c r="A14" s="7" t="s">
        <v>16</v>
      </c>
      <c r="B14" s="19" t="s">
        <v>17</v>
      </c>
      <c r="C14" s="22">
        <v>2265.1</v>
      </c>
      <c r="D14" s="22">
        <v>1424.17364</v>
      </c>
      <c r="E14" s="23">
        <v>2324.6999999999998</v>
      </c>
      <c r="F14" s="23">
        <v>1582.3763300000001</v>
      </c>
      <c r="G14" s="24">
        <f t="shared" si="2"/>
        <v>68.06797995440273</v>
      </c>
      <c r="H14" s="25">
        <f t="shared" si="3"/>
        <v>111.10838492980393</v>
      </c>
    </row>
    <row r="15" spans="1:8" ht="42.75" x14ac:dyDescent="0.25">
      <c r="A15" s="8" t="s">
        <v>18</v>
      </c>
      <c r="B15" s="19" t="s">
        <v>19</v>
      </c>
      <c r="C15" s="14">
        <f>SUM(C16:C16)</f>
        <v>22797.879809999999</v>
      </c>
      <c r="D15" s="14">
        <f>SUM(D16:D16)</f>
        <v>13965.846310000001</v>
      </c>
      <c r="E15" s="14">
        <f>SUM(E16:E16)</f>
        <v>29543.247770000002</v>
      </c>
      <c r="F15" s="14">
        <f>SUM(F16:F16)</f>
        <v>20069.911189999999</v>
      </c>
      <c r="G15" s="15">
        <f t="shared" si="2"/>
        <v>67.93400423084222</v>
      </c>
      <c r="H15" s="16">
        <f t="shared" si="3"/>
        <v>143.70708902638637</v>
      </c>
    </row>
    <row r="16" spans="1:8" ht="15" x14ac:dyDescent="0.25">
      <c r="A16" s="7" t="s">
        <v>77</v>
      </c>
      <c r="B16" s="19" t="s">
        <v>78</v>
      </c>
      <c r="C16" s="22">
        <v>22797.879809999999</v>
      </c>
      <c r="D16" s="22">
        <v>13965.846310000001</v>
      </c>
      <c r="E16" s="23">
        <v>29543.247770000002</v>
      </c>
      <c r="F16" s="23">
        <v>20069.911189999999</v>
      </c>
      <c r="G16" s="24">
        <f t="shared" si="2"/>
        <v>67.93400423084222</v>
      </c>
      <c r="H16" s="25">
        <f t="shared" si="3"/>
        <v>143.70708902638637</v>
      </c>
    </row>
    <row r="17" spans="1:8" ht="15" x14ac:dyDescent="0.25">
      <c r="A17" s="8" t="s">
        <v>20</v>
      </c>
      <c r="B17" s="19" t="s">
        <v>21</v>
      </c>
      <c r="C17" s="14">
        <f>SUM(C18:C21)</f>
        <v>283148.06224</v>
      </c>
      <c r="D17" s="14">
        <f>SUM(D18:D21)</f>
        <v>146575.80413</v>
      </c>
      <c r="E17" s="14">
        <f>SUM(E18:E21)</f>
        <v>252913.53143999999</v>
      </c>
      <c r="F17" s="14">
        <f>SUM(F18:F21)</f>
        <v>161976.42466000002</v>
      </c>
      <c r="G17" s="15">
        <f t="shared" si="2"/>
        <v>64.044190810101654</v>
      </c>
      <c r="H17" s="16">
        <f t="shared" si="3"/>
        <v>110.50693231492762</v>
      </c>
    </row>
    <row r="18" spans="1:8" ht="15" x14ac:dyDescent="0.25">
      <c r="A18" s="7" t="s">
        <v>22</v>
      </c>
      <c r="B18" s="19" t="s">
        <v>23</v>
      </c>
      <c r="C18" s="22">
        <v>8699.2999999999993</v>
      </c>
      <c r="D18" s="22">
        <v>3922.8470000000002</v>
      </c>
      <c r="E18" s="23">
        <v>8755.2999999999993</v>
      </c>
      <c r="F18" s="23">
        <v>4562.3159999999998</v>
      </c>
      <c r="G18" s="24">
        <f t="shared" ref="G18:G32" si="4">F18/E18*100</f>
        <v>52.109191004305963</v>
      </c>
      <c r="H18" s="25">
        <f t="shared" si="3"/>
        <v>116.30114557106101</v>
      </c>
    </row>
    <row r="19" spans="1:8" ht="15" x14ac:dyDescent="0.25">
      <c r="A19" s="7" t="s">
        <v>24</v>
      </c>
      <c r="B19" s="19" t="s">
        <v>25</v>
      </c>
      <c r="C19" s="22">
        <v>5700</v>
      </c>
      <c r="D19" s="22">
        <v>1693.86463</v>
      </c>
      <c r="E19" s="23">
        <v>22350</v>
      </c>
      <c r="F19" s="23">
        <v>14650.581340000001</v>
      </c>
      <c r="G19" s="24">
        <f t="shared" si="4"/>
        <v>65.550699507829975</v>
      </c>
      <c r="H19" s="25"/>
    </row>
    <row r="20" spans="1:8" ht="15" x14ac:dyDescent="0.25">
      <c r="A20" s="7" t="s">
        <v>26</v>
      </c>
      <c r="B20" s="19" t="s">
        <v>27</v>
      </c>
      <c r="C20" s="22">
        <v>244380.90174</v>
      </c>
      <c r="D20" s="22">
        <v>134696.41099999999</v>
      </c>
      <c r="E20" s="23">
        <v>203224.49072</v>
      </c>
      <c r="F20" s="23">
        <v>135947.53867000001</v>
      </c>
      <c r="G20" s="24">
        <f t="shared" si="4"/>
        <v>66.89525371098442</v>
      </c>
      <c r="H20" s="25">
        <f t="shared" ref="H20:H32" si="5">F20/D20*100</f>
        <v>100.92885004189162</v>
      </c>
    </row>
    <row r="21" spans="1:8" ht="30" x14ac:dyDescent="0.25">
      <c r="A21" s="7" t="s">
        <v>28</v>
      </c>
      <c r="B21" s="19" t="s">
        <v>29</v>
      </c>
      <c r="C21" s="22">
        <v>24367.860499999999</v>
      </c>
      <c r="D21" s="22">
        <v>6262.6814999999997</v>
      </c>
      <c r="E21" s="23">
        <v>18583.740720000002</v>
      </c>
      <c r="F21" s="23">
        <v>6815.9886500000002</v>
      </c>
      <c r="G21" s="24">
        <f t="shared" si="4"/>
        <v>36.677161787263678</v>
      </c>
      <c r="H21" s="25">
        <f t="shared" si="5"/>
        <v>108.83498785624018</v>
      </c>
    </row>
    <row r="22" spans="1:8" ht="28.5" x14ac:dyDescent="0.25">
      <c r="A22" s="8" t="s">
        <v>30</v>
      </c>
      <c r="B22" s="19" t="s">
        <v>31</v>
      </c>
      <c r="C22" s="14">
        <f>SUM(C23:C26)</f>
        <v>350311.95993000001</v>
      </c>
      <c r="D22" s="14">
        <f>SUM(D23:D26)</f>
        <v>141409.17812</v>
      </c>
      <c r="E22" s="14">
        <f>SUM(E23:E26)</f>
        <v>252128.85978</v>
      </c>
      <c r="F22" s="14">
        <f>SUM(F23:F26)</f>
        <v>131794.87444000001</v>
      </c>
      <c r="G22" s="15">
        <f t="shared" si="4"/>
        <v>52.272823727914464</v>
      </c>
      <c r="H22" s="16">
        <f t="shared" si="5"/>
        <v>93.201075200478655</v>
      </c>
    </row>
    <row r="23" spans="1:8" ht="15" x14ac:dyDescent="0.25">
      <c r="A23" s="7" t="s">
        <v>32</v>
      </c>
      <c r="B23" s="19" t="s">
        <v>33</v>
      </c>
      <c r="C23" s="22">
        <v>6931.1833200000001</v>
      </c>
      <c r="D23" s="22">
        <v>3960.3123500000002</v>
      </c>
      <c r="E23" s="23">
        <v>10126.66683</v>
      </c>
      <c r="F23" s="23">
        <v>3509.5551099999998</v>
      </c>
      <c r="G23" s="24">
        <f t="shared" si="4"/>
        <v>34.656567347540552</v>
      </c>
      <c r="H23" s="25">
        <f t="shared" si="5"/>
        <v>88.618139172785192</v>
      </c>
    </row>
    <row r="24" spans="1:8" ht="15" x14ac:dyDescent="0.25">
      <c r="A24" s="7" t="s">
        <v>34</v>
      </c>
      <c r="B24" s="19" t="s">
        <v>35</v>
      </c>
      <c r="C24" s="22">
        <v>66865.943320000006</v>
      </c>
      <c r="D24" s="22">
        <v>28907.84721</v>
      </c>
      <c r="E24" s="23">
        <v>17243.251459999999</v>
      </c>
      <c r="F24" s="23">
        <v>7445.1317900000004</v>
      </c>
      <c r="G24" s="24">
        <f t="shared" si="4"/>
        <v>43.177076013017796</v>
      </c>
      <c r="H24" s="25">
        <f t="shared" si="5"/>
        <v>25.754708525733903</v>
      </c>
    </row>
    <row r="25" spans="1:8" ht="15" x14ac:dyDescent="0.25">
      <c r="A25" s="7" t="s">
        <v>36</v>
      </c>
      <c r="B25" s="19" t="s">
        <v>37</v>
      </c>
      <c r="C25" s="22">
        <v>269938.72829</v>
      </c>
      <c r="D25" s="22">
        <v>105781.71956</v>
      </c>
      <c r="E25" s="23">
        <v>199251.62843000001</v>
      </c>
      <c r="F25" s="23">
        <v>102624.72754000001</v>
      </c>
      <c r="G25" s="24">
        <f t="shared" si="4"/>
        <v>51.505088489680048</v>
      </c>
      <c r="H25" s="25">
        <f t="shared" si="5"/>
        <v>97.015559934994883</v>
      </c>
    </row>
    <row r="26" spans="1:8" ht="30" x14ac:dyDescent="0.25">
      <c r="A26" s="7" t="s">
        <v>38</v>
      </c>
      <c r="B26" s="19" t="s">
        <v>39</v>
      </c>
      <c r="C26" s="22">
        <v>6576.1049999999996</v>
      </c>
      <c r="D26" s="22">
        <v>2759.299</v>
      </c>
      <c r="E26" s="23">
        <v>25507.31306</v>
      </c>
      <c r="F26" s="23">
        <v>18215.46</v>
      </c>
      <c r="G26" s="24">
        <f t="shared" si="4"/>
        <v>71.412696261469719</v>
      </c>
      <c r="H26" s="25">
        <f t="shared" si="5"/>
        <v>660.14810283336453</v>
      </c>
    </row>
    <row r="27" spans="1:8" s="9" customFormat="1" ht="14.25" x14ac:dyDescent="0.2">
      <c r="A27" s="8" t="s">
        <v>79</v>
      </c>
      <c r="B27" s="20" t="s">
        <v>81</v>
      </c>
      <c r="C27" s="17">
        <f>C28</f>
        <v>14431.05704</v>
      </c>
      <c r="D27" s="17">
        <f>D28</f>
        <v>5515.46306</v>
      </c>
      <c r="E27" s="17">
        <f>E28</f>
        <v>12463.95657</v>
      </c>
      <c r="F27" s="17">
        <f>F28</f>
        <v>3481.28728</v>
      </c>
      <c r="G27" s="15">
        <f t="shared" si="4"/>
        <v>27.930836090838529</v>
      </c>
      <c r="H27" s="16">
        <f t="shared" si="5"/>
        <v>63.118676385442065</v>
      </c>
    </row>
    <row r="28" spans="1:8" ht="15" x14ac:dyDescent="0.25">
      <c r="A28" s="7" t="s">
        <v>80</v>
      </c>
      <c r="B28" s="19" t="s">
        <v>82</v>
      </c>
      <c r="C28" s="22">
        <v>14431.05704</v>
      </c>
      <c r="D28" s="22">
        <v>5515.46306</v>
      </c>
      <c r="E28" s="23">
        <v>12463.95657</v>
      </c>
      <c r="F28" s="23">
        <v>3481.28728</v>
      </c>
      <c r="G28" s="24">
        <f t="shared" si="4"/>
        <v>27.930836090838529</v>
      </c>
      <c r="H28" s="25">
        <f t="shared" si="5"/>
        <v>63.118676385442065</v>
      </c>
    </row>
    <row r="29" spans="1:8" ht="15" x14ac:dyDescent="0.25">
      <c r="A29" s="8" t="s">
        <v>40</v>
      </c>
      <c r="B29" s="19" t="s">
        <v>41</v>
      </c>
      <c r="C29" s="14">
        <f>SUM(C30:C34)</f>
        <v>1312972.0191600001</v>
      </c>
      <c r="D29" s="14">
        <f>SUM(D30:D34)</f>
        <v>977673.34106999997</v>
      </c>
      <c r="E29" s="14">
        <f>SUM(E30:E34)</f>
        <v>1365255.6579099998</v>
      </c>
      <c r="F29" s="14">
        <f>SUM(F30:F34)</f>
        <v>1034473.7244299999</v>
      </c>
      <c r="G29" s="15">
        <f t="shared" si="4"/>
        <v>75.771429214483021</v>
      </c>
      <c r="H29" s="16">
        <f t="shared" si="5"/>
        <v>105.80975065739602</v>
      </c>
    </row>
    <row r="30" spans="1:8" ht="15" x14ac:dyDescent="0.25">
      <c r="A30" s="7" t="s">
        <v>42</v>
      </c>
      <c r="B30" s="19" t="s">
        <v>43</v>
      </c>
      <c r="C30" s="22">
        <v>433718.44316000002</v>
      </c>
      <c r="D30" s="22">
        <v>332472.52036999998</v>
      </c>
      <c r="E30" s="23">
        <v>435465.21578999999</v>
      </c>
      <c r="F30" s="23">
        <v>331222.54265999998</v>
      </c>
      <c r="G30" s="24">
        <f t="shared" si="4"/>
        <v>76.061768115993374</v>
      </c>
      <c r="H30" s="25">
        <f t="shared" si="5"/>
        <v>99.624035782383174</v>
      </c>
    </row>
    <row r="31" spans="1:8" ht="15" x14ac:dyDescent="0.25">
      <c r="A31" s="7" t="s">
        <v>44</v>
      </c>
      <c r="B31" s="19" t="s">
        <v>45</v>
      </c>
      <c r="C31" s="22">
        <v>690134.78653000004</v>
      </c>
      <c r="D31" s="22">
        <v>512897.57866</v>
      </c>
      <c r="E31" s="23">
        <v>711718.61364</v>
      </c>
      <c r="F31" s="23">
        <v>539095.22895999998</v>
      </c>
      <c r="G31" s="24">
        <f t="shared" si="4"/>
        <v>75.74555711039531</v>
      </c>
      <c r="H31" s="25">
        <f t="shared" si="5"/>
        <v>105.10777422042898</v>
      </c>
    </row>
    <row r="32" spans="1:8" ht="15.75" x14ac:dyDescent="0.25">
      <c r="A32" s="1" t="s">
        <v>46</v>
      </c>
      <c r="B32" s="19" t="s">
        <v>47</v>
      </c>
      <c r="C32" s="22">
        <v>115056.68947</v>
      </c>
      <c r="D32" s="22">
        <v>86668.534390000001</v>
      </c>
      <c r="E32" s="23">
        <v>143428.12848000001</v>
      </c>
      <c r="F32" s="23">
        <v>117287.40435</v>
      </c>
      <c r="G32" s="24">
        <f t="shared" si="4"/>
        <v>81.77433924082392</v>
      </c>
      <c r="H32" s="25">
        <f t="shared" si="5"/>
        <v>135.32870398179119</v>
      </c>
    </row>
    <row r="33" spans="1:8" ht="15" x14ac:dyDescent="0.25">
      <c r="A33" s="7" t="s">
        <v>48</v>
      </c>
      <c r="B33" s="19" t="s">
        <v>49</v>
      </c>
      <c r="C33" s="22">
        <v>33679.1</v>
      </c>
      <c r="D33" s="22">
        <v>22646.2048</v>
      </c>
      <c r="E33" s="23">
        <v>32062.7</v>
      </c>
      <c r="F33" s="23">
        <v>22986.927800000001</v>
      </c>
      <c r="G33" s="24">
        <f>F33/E33*100</f>
        <v>71.693674581367134</v>
      </c>
      <c r="H33" s="25">
        <f t="shared" ref="H33:H40" si="6">F33/D33*100</f>
        <v>101.5045479055281</v>
      </c>
    </row>
    <row r="34" spans="1:8" ht="15" x14ac:dyDescent="0.25">
      <c r="A34" s="7" t="s">
        <v>50</v>
      </c>
      <c r="B34" s="19" t="s">
        <v>51</v>
      </c>
      <c r="C34" s="22">
        <v>40383</v>
      </c>
      <c r="D34" s="22">
        <v>22988.502850000001</v>
      </c>
      <c r="E34" s="23">
        <v>42581</v>
      </c>
      <c r="F34" s="23">
        <v>23881.62066</v>
      </c>
      <c r="G34" s="24">
        <f>F34/E34*100</f>
        <v>56.085156900965217</v>
      </c>
      <c r="H34" s="25">
        <f t="shared" si="6"/>
        <v>103.88506296311506</v>
      </c>
    </row>
    <row r="35" spans="1:8" ht="15" x14ac:dyDescent="0.25">
      <c r="A35" s="8" t="s">
        <v>52</v>
      </c>
      <c r="B35" s="19" t="s">
        <v>53</v>
      </c>
      <c r="C35" s="14">
        <f>SUM(C36:C36)</f>
        <v>136196.87100000001</v>
      </c>
      <c r="D35" s="14">
        <f>SUM(D36:D36)</f>
        <v>100558.61473</v>
      </c>
      <c r="E35" s="14">
        <f>SUM(E36:E36)</f>
        <v>143083.37296000001</v>
      </c>
      <c r="F35" s="14">
        <f>SUM(F36:F36)</f>
        <v>106071.34789999999</v>
      </c>
      <c r="G35" s="15">
        <f>F35/E35*100</f>
        <v>74.132546434765004</v>
      </c>
      <c r="H35" s="16">
        <f t="shared" si="6"/>
        <v>105.48210929993584</v>
      </c>
    </row>
    <row r="36" spans="1:8" ht="15" x14ac:dyDescent="0.25">
      <c r="A36" s="7" t="s">
        <v>54</v>
      </c>
      <c r="B36" s="19" t="s">
        <v>55</v>
      </c>
      <c r="C36" s="22">
        <v>136196.87100000001</v>
      </c>
      <c r="D36" s="22">
        <v>100558.61473</v>
      </c>
      <c r="E36" s="23">
        <v>143083.37296000001</v>
      </c>
      <c r="F36" s="23">
        <v>106071.34789999999</v>
      </c>
      <c r="G36" s="24">
        <f>F36/E36*100</f>
        <v>74.132546434765004</v>
      </c>
      <c r="H36" s="25">
        <f t="shared" si="6"/>
        <v>105.48210929993584</v>
      </c>
    </row>
    <row r="37" spans="1:8" ht="15" x14ac:dyDescent="0.25">
      <c r="A37" s="8" t="s">
        <v>56</v>
      </c>
      <c r="B37" s="19" t="s">
        <v>57</v>
      </c>
      <c r="C37" s="14">
        <f>SUM(C38:C40)</f>
        <v>124113.59886</v>
      </c>
      <c r="D37" s="14">
        <f>SUM(D38:D40)</f>
        <v>84830.220410000009</v>
      </c>
      <c r="E37" s="14">
        <f>SUM(E38:E40)</f>
        <v>136842.24155000001</v>
      </c>
      <c r="F37" s="14">
        <f>SUM(F38:F40)</f>
        <v>97747.391520000005</v>
      </c>
      <c r="G37" s="15">
        <f t="shared" ref="G37:G42" si="7">F37/E37*100</f>
        <v>71.430714969898119</v>
      </c>
      <c r="H37" s="16">
        <f t="shared" si="6"/>
        <v>115.22708658255152</v>
      </c>
    </row>
    <row r="38" spans="1:8" ht="15" x14ac:dyDescent="0.25">
      <c r="A38" s="7" t="s">
        <v>58</v>
      </c>
      <c r="B38" s="19" t="s">
        <v>59</v>
      </c>
      <c r="C38" s="22">
        <v>1469.2578000000001</v>
      </c>
      <c r="D38" s="22">
        <v>413.36556999999999</v>
      </c>
      <c r="E38" s="23">
        <v>2879.0432599999999</v>
      </c>
      <c r="F38" s="23">
        <v>1973.8148699999999</v>
      </c>
      <c r="G38" s="24">
        <f t="shared" si="7"/>
        <v>68.558013609007034</v>
      </c>
      <c r="H38" s="25">
        <f t="shared" si="6"/>
        <v>477.49861460401746</v>
      </c>
    </row>
    <row r="39" spans="1:8" ht="15" x14ac:dyDescent="0.25">
      <c r="A39" s="7" t="s">
        <v>60</v>
      </c>
      <c r="B39" s="19" t="s">
        <v>61</v>
      </c>
      <c r="C39" s="26">
        <v>3585.1469999999999</v>
      </c>
      <c r="D39" s="26">
        <v>3585.1469999999999</v>
      </c>
      <c r="E39" s="23">
        <v>8885.9140000000007</v>
      </c>
      <c r="F39" s="23">
        <v>7185.9139999999998</v>
      </c>
      <c r="G39" s="24">
        <f t="shared" si="7"/>
        <v>80.868597197767158</v>
      </c>
      <c r="H39" s="25">
        <f t="shared" si="6"/>
        <v>200.43568645860267</v>
      </c>
    </row>
    <row r="40" spans="1:8" ht="15" x14ac:dyDescent="0.25">
      <c r="A40" s="7" t="s">
        <v>62</v>
      </c>
      <c r="B40" s="19" t="s">
        <v>63</v>
      </c>
      <c r="C40" s="26">
        <v>119059.19405999999</v>
      </c>
      <c r="D40" s="26">
        <v>80831.707840000003</v>
      </c>
      <c r="E40" s="23">
        <v>125077.28429</v>
      </c>
      <c r="F40" s="23">
        <v>88587.662649999998</v>
      </c>
      <c r="G40" s="24">
        <f t="shared" si="7"/>
        <v>70.826340012790496</v>
      </c>
      <c r="H40" s="25">
        <f t="shared" si="6"/>
        <v>109.59518859276398</v>
      </c>
    </row>
    <row r="41" spans="1:8" ht="15" x14ac:dyDescent="0.25">
      <c r="A41" s="8" t="s">
        <v>64</v>
      </c>
      <c r="B41" s="19" t="s">
        <v>65</v>
      </c>
      <c r="C41" s="14">
        <f>C42</f>
        <v>62929</v>
      </c>
      <c r="D41" s="14">
        <f t="shared" ref="D41:H41" si="8">D42</f>
        <v>42193.737000000001</v>
      </c>
      <c r="E41" s="14">
        <f t="shared" si="8"/>
        <v>54665.4</v>
      </c>
      <c r="F41" s="14">
        <f t="shared" si="8"/>
        <v>37797</v>
      </c>
      <c r="G41" s="18">
        <f t="shared" si="8"/>
        <v>69.142455739828108</v>
      </c>
      <c r="H41" s="18">
        <f t="shared" si="8"/>
        <v>89.579645434107917</v>
      </c>
    </row>
    <row r="42" spans="1:8" ht="15" x14ac:dyDescent="0.25">
      <c r="A42" s="7" t="s">
        <v>66</v>
      </c>
      <c r="B42" s="19" t="s">
        <v>67</v>
      </c>
      <c r="C42" s="26">
        <v>62929</v>
      </c>
      <c r="D42" s="26">
        <v>42193.737000000001</v>
      </c>
      <c r="E42" s="23">
        <v>54665.4</v>
      </c>
      <c r="F42" s="23">
        <v>37797</v>
      </c>
      <c r="G42" s="24">
        <f t="shared" si="7"/>
        <v>69.142455739828108</v>
      </c>
      <c r="H42" s="25">
        <f>F42/D42*100</f>
        <v>89.579645434107917</v>
      </c>
    </row>
    <row r="43" spans="1:8" ht="28.5" x14ac:dyDescent="0.25">
      <c r="A43" s="8" t="s">
        <v>68</v>
      </c>
      <c r="B43" s="19" t="s">
        <v>69</v>
      </c>
      <c r="C43" s="14">
        <f>SUM(C44:C45)</f>
        <v>5056</v>
      </c>
      <c r="D43" s="14">
        <f>SUM(D44:D45)</f>
        <v>3085.8492799999999</v>
      </c>
      <c r="E43" s="14">
        <f>SUM(E44:E45)</f>
        <v>5292</v>
      </c>
      <c r="F43" s="14">
        <f>SUM(F44:F45)</f>
        <v>3056.44578</v>
      </c>
      <c r="G43" s="15">
        <f t="shared" ref="G43:G45" si="9">F43/E43*100</f>
        <v>57.75596712018141</v>
      </c>
      <c r="H43" s="16">
        <f>F43/D43*100</f>
        <v>99.047150481698182</v>
      </c>
    </row>
    <row r="44" spans="1:8" ht="15" x14ac:dyDescent="0.25">
      <c r="A44" s="7" t="s">
        <v>70</v>
      </c>
      <c r="B44" s="19" t="s">
        <v>71</v>
      </c>
      <c r="C44" s="26">
        <v>3500</v>
      </c>
      <c r="D44" s="26">
        <v>2333.3332799999998</v>
      </c>
      <c r="E44" s="23">
        <v>3670</v>
      </c>
      <c r="F44" s="23">
        <v>2333.3332799999998</v>
      </c>
      <c r="G44" s="24">
        <f t="shared" si="9"/>
        <v>63.578563487738414</v>
      </c>
      <c r="H44" s="25">
        <f>F44/D44*100</f>
        <v>100</v>
      </c>
    </row>
    <row r="45" spans="1:8" ht="22.5" customHeight="1" x14ac:dyDescent="0.25">
      <c r="A45" s="7" t="s">
        <v>72</v>
      </c>
      <c r="B45" s="19" t="s">
        <v>73</v>
      </c>
      <c r="C45" s="26">
        <v>1556</v>
      </c>
      <c r="D45" s="26">
        <v>752.51599999999996</v>
      </c>
      <c r="E45" s="23">
        <v>1622</v>
      </c>
      <c r="F45" s="23">
        <v>723.11249999999995</v>
      </c>
      <c r="G45" s="24">
        <f t="shared" si="9"/>
        <v>44.581535141800245</v>
      </c>
      <c r="H45" s="25">
        <f>F45/D45*100</f>
        <v>96.092641219588685</v>
      </c>
    </row>
    <row r="46" spans="1:8" ht="15" x14ac:dyDescent="0.25">
      <c r="A46" s="8" t="s">
        <v>74</v>
      </c>
      <c r="B46" s="20"/>
      <c r="C46" s="14">
        <f>C43+C41+C37+C35+C29+C22+C17+C15+C13+C5+C27</f>
        <v>2527989.6020399998</v>
      </c>
      <c r="D46" s="14">
        <f t="shared" ref="D46:F46" si="10">D43+D41+D37+D35+D29+D22+D17+D15+D13+D5+D27</f>
        <v>1636803.4329900001</v>
      </c>
      <c r="E46" s="14">
        <f t="shared" si="10"/>
        <v>2468527.3384099999</v>
      </c>
      <c r="F46" s="14">
        <f t="shared" si="10"/>
        <v>1730179.4213399999</v>
      </c>
      <c r="G46" s="15">
        <f>F46/E46*100</f>
        <v>70.089538585155935</v>
      </c>
      <c r="H46" s="16">
        <f>F46/D46*100</f>
        <v>105.70477715698745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2022-10-12T04:54:11Z</dcterms:modified>
</cp:coreProperties>
</file>