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2020" sheetId="1" r:id="rId1"/>
    <sheet name="2021" sheetId="2" r:id="rId2"/>
    <sheet name="2022" sheetId="3" r:id="rId3"/>
  </sheets>
  <definedNames>
    <definedName name="_xlnm.Print_Area" localSheetId="1">'2021'!$B$1:$F$7</definedName>
  </definedNames>
  <calcPr fullCalcOnLoad="1"/>
</workbook>
</file>

<file path=xl/sharedStrings.xml><?xml version="1.0" encoding="utf-8"?>
<sst xmlns="http://schemas.openxmlformats.org/spreadsheetml/2006/main" count="461" uniqueCount="140">
  <si>
    <t>Сведения о предоставленной поддержке</t>
  </si>
  <si>
    <t>Информация о нарушении порядка и условий предоставления поддержки (если имеется), в том числе о нецелевом использовании средств поддержки</t>
  </si>
  <si>
    <t>вид поддержки</t>
  </si>
  <si>
    <t>форма поддержки</t>
  </si>
  <si>
    <t>размер поддержки</t>
  </si>
  <si>
    <t>финансовая</t>
  </si>
  <si>
    <t>субсидирование на начальной стадии становления бизнеса</t>
  </si>
  <si>
    <t>ООО "Крупяная компания Клен"</t>
  </si>
  <si>
    <t>субсидирование затрат по уплате первого взноса по договору лизинга</t>
  </si>
  <si>
    <t>ООО "Мелеузхлеб"</t>
  </si>
  <si>
    <t>ООО "Новый формат"</t>
  </si>
  <si>
    <t>ИП Славченкова А.А.</t>
  </si>
  <si>
    <t>ИП Шангареев Д.Т.</t>
  </si>
  <si>
    <t>ИП Коннов Е.В.</t>
  </si>
  <si>
    <t>Субсидия на приобретение орборудование</t>
  </si>
  <si>
    <t>ООО "32 жемчужины"</t>
  </si>
  <si>
    <t>ООО "Актирман плюс"</t>
  </si>
  <si>
    <t>ООО "Селена"</t>
  </si>
  <si>
    <t>ООО "Актирман"</t>
  </si>
  <si>
    <t>ИП Глава КФХ Максютов С.М.</t>
  </si>
  <si>
    <t>ООО "Экотех Мелеуз"</t>
  </si>
  <si>
    <t>ИП Глава КФХ Урчев А.И.</t>
  </si>
  <si>
    <t>Горин П.С.</t>
  </si>
  <si>
    <t xml:space="preserve">Субсидия в целях возмещения части затрат Получателя, связанных с оплатой аренды здания (помещения), их частей и (или) земельного участка и оплату коммунальных услуг </t>
  </si>
  <si>
    <t>Погорелова О.А.</t>
  </si>
  <si>
    <t xml:space="preserve">Субсидия в целях возмещения части затрат Получателя, связанных с приобретением оборудования </t>
  </si>
  <si>
    <t>ООО "ПК Анко"</t>
  </si>
  <si>
    <t xml:space="preserve">Субсидия в целях возмещения части затрат Получателя, связанных с приобретением сырья, расходных материалов, необходимых для производства продукции </t>
  </si>
  <si>
    <t>ООО "КК Клён"</t>
  </si>
  <si>
    <t>Субсидия в целях возмещения части затрат Получателя, связанных с приобретением сырья, расходных материалов, необходимых для производства продукции</t>
  </si>
  <si>
    <t xml:space="preserve">Субсидия в целях возмещения части затрат Получателя, связанных с уплатой первоначального взноса (аванса) и лизинговых платежей по договору (договорам) лизинга, заключенному(-ым) с российскими лизинговыми организациями </t>
  </si>
  <si>
    <t>ООО "Окна-Сервис"</t>
  </si>
  <si>
    <t>ООО "Лесная сказка"</t>
  </si>
  <si>
    <t xml:space="preserve">Субсидия . в целях возмещения части затрат Получателя, связанных с уплатой первоначального взноса (аванса) и лизинговых платежей по договору (договорам) лизинга, заключенному(-ым) с российскими лизинговыми организациями </t>
  </si>
  <si>
    <t>ООО "Башдент"</t>
  </si>
  <si>
    <t xml:space="preserve">Субсидия . в целях возмещения части затрат Получателя, связанных с оплатой на приобретение оборудования </t>
  </si>
  <si>
    <t>ООО "Аргус"</t>
  </si>
  <si>
    <t xml:space="preserve">Субсидия в целях возмещения части затрат Получателя, связанных с оплатой на приобретение оборудования </t>
  </si>
  <si>
    <t>ООО МПК "Экотех-Мелеуз"</t>
  </si>
  <si>
    <t>ИП Османов М.М.</t>
  </si>
  <si>
    <t>ИП Павлов В.Н.</t>
  </si>
  <si>
    <t>ИП Смаков И.Р.</t>
  </si>
  <si>
    <t>ИП Казьмина О.Н.</t>
  </si>
  <si>
    <t>ИП Валеева Н.Н.</t>
  </si>
  <si>
    <t>ИП Кутузова Л.Р.</t>
  </si>
  <si>
    <t>ИТОГО:</t>
  </si>
  <si>
    <t>Субсидии организациям, осуществляющим регулируемые виды деятельности в сфере теплоснабжения, водоснабжения и водоотведения, поставляющим коммунальные ресурсы для предоставления коммунальных услуг населению по тарифам, не обеспечивающим возмещение издержек, в целях их устойчивого функционирования и подготовки объектов коммунального хозяйства к работе в осенне-зимний период</t>
  </si>
  <si>
    <t>ООО "Водоканал"</t>
  </si>
  <si>
    <t>АО "Мелеузовские тепловые сети"</t>
  </si>
  <si>
    <t>Наименование юридического лица или фамилия, имя и отчество (если имеется) индивидуального предпринимателя/самозанятого</t>
  </si>
  <si>
    <t>Субсидия на оплтау топливно-энергетических ресурсов</t>
  </si>
  <si>
    <t>ООО СП "Ашкадарский"</t>
  </si>
  <si>
    <t>ОО АФ "Идель"</t>
  </si>
  <si>
    <t>Крестьянское хозяйство "Старт"</t>
  </si>
  <si>
    <t>Индивидуальный предприниматель Глава КФХ Шамин Алексей Юрьевич</t>
  </si>
  <si>
    <t>Индивидуальный предприниматель Глава КФХ Кулаго Анатолий Викторович</t>
  </si>
  <si>
    <t>Индивидуальный предприниматель Глава КФХ Акшенцев Владимир Петрович</t>
  </si>
  <si>
    <t>Индивидуальный предприниматель Глава КФХ Рогов Алексей Владимирович</t>
  </si>
  <si>
    <t>ООО  "Дружба"</t>
  </si>
  <si>
    <t>Субсидия на компенсацию части затрат по вывозу и внесению органических удобрений</t>
  </si>
  <si>
    <t>отсутствуют</t>
  </si>
  <si>
    <t>2. Государственная и муниципальная поддержка организаций, осуществляющих регулируемые виды деятельности в сфере теплоснабжения, водоснабжения и водоотведения, поставляющих коммунальные ресурсы для предоставления коммунальных услуг населению по тарифам, не обеспечивающим возмещение издержек, в целях их устойчивого функционирования и подготовки объектов коммунального хозяйства к работе в осенне-зимний период</t>
  </si>
  <si>
    <t>3. Муниципальная поддержка сельскохозяйственных товаропроизводителей, крестьянских (фермерских) хозяйств, индивидуальных предпринимателей, организаций агропромышленного комплекса независимо от их организационно-правовой формы, организаций и индивидуальных предпринимателей, осуществляющих производство сельскохозяйственной продукции, ее переработку и реализацию, сельскохозяйственных потребительских кооперативов</t>
  </si>
  <si>
    <t>4. Муниципальная поддержка сельскохозяйственных товаропроизводителей, крестьянских (фермерских) хозяйств, индивидуальных предпринимателей, организаций агропромышленного комплекса независимо от их организационно-правовой формы, организаций и индивидуальных предпринимателей, осуществляющих производство сельскохозяйственной продукции, ее переработку и реализацию, сельскохозяйственных потребительских кооперативов</t>
  </si>
  <si>
    <t>4. Муниципальная поддержка социально-ориентированных некоммерческих организаций</t>
  </si>
  <si>
    <t>ВСЕГО:</t>
  </si>
  <si>
    <t>1. Государственная и муниципальная поддержка субъектов малого и среднего предпринимательства и самозанятых граждан</t>
  </si>
  <si>
    <t>1.1</t>
  </si>
  <si>
    <t>3.3</t>
  </si>
  <si>
    <t>1.2</t>
  </si>
  <si>
    <t>3.6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</si>
  <si>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</si>
  <si>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</si>
  <si>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</si>
  <si>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</si>
  <si>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</si>
  <si>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</si>
  <si>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</si>
  <si>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</si>
  <si>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</si>
  <si>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</si>
  <si>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</si>
  <si>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</si>
  <si>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</si>
  <si>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</si>
  <si>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</si>
  <si>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</si>
  <si>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</si>
  <si>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</si>
  <si>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</si>
  <si>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2.1</t>
  </si>
  <si>
    <t>2.2</t>
  </si>
  <si>
    <t>2.3</t>
  </si>
  <si>
    <t>3.1</t>
  </si>
  <si>
    <t>3.2</t>
  </si>
  <si>
    <t>3.4</t>
  </si>
  <si>
    <t>3.5</t>
  </si>
  <si>
    <t>3.7</t>
  </si>
  <si>
    <t>3.8</t>
  </si>
  <si>
    <t>4.1</t>
  </si>
  <si>
    <t>4.2</t>
  </si>
  <si>
    <t>4.3</t>
  </si>
  <si>
    <t>4.4</t>
  </si>
  <si>
    <t>5.1</t>
  </si>
  <si>
    <t>ООО "УКЖХ"</t>
  </si>
  <si>
    <t xml:space="preserve">Денежная премия победителю республиканского конкурса «Лучший объект по содержанию многоквартирных домов и благоустройству придомовых территорий» </t>
  </si>
  <si>
    <t>№ п/п</t>
  </si>
  <si>
    <t>3. Муниципальная поддержка социально-ориентированных некоммерческих организаций</t>
  </si>
  <si>
    <t>4.5</t>
  </si>
  <si>
    <t>4.6</t>
  </si>
  <si>
    <t>4.7</t>
  </si>
  <si>
    <t>4.8</t>
  </si>
  <si>
    <t>СПК колхоз имени Салавата</t>
  </si>
  <si>
    <t>Индивидуальный предприниматель Глава КФХ Альмухаметов Гафур Мирасгалеевич</t>
  </si>
  <si>
    <t>Индивидуальный предприниматель Глава КФХ Гирфатов Ильдар Вакилевич</t>
  </si>
  <si>
    <t>3.9</t>
  </si>
  <si>
    <t>3.10</t>
  </si>
  <si>
    <t>Индивидуальный предприниматель Глава КФХ Ермкков Юрий Иванович</t>
  </si>
  <si>
    <t>Индивидуальный предприниматель Глава КФХ Кутузова Лилия Рашитовна</t>
  </si>
  <si>
    <t>Мелеузовская городская и районная организация Башкирской республиканской общественной организации ветеранов (пенсионеров) войны, труда, Вооруженных сил и правоохранительных органов</t>
  </si>
  <si>
    <t>Мелеузовская городская и районная организация Башкирской республиканской общественной организации «Всероссийское общество инвалидов»</t>
  </si>
  <si>
    <t>Региональное отделение Общероссийской общественной организации инвалидов «Всероссийское общество глухих» по Республике Башкортостан</t>
  </si>
  <si>
    <t>5. Государственная поддержка управляющих организаций, товариществ собственников жилья, в управлении которых находятся многоквартирные дома, признанные победителями республиканского конкурса «Лучший объект по содержанию многоквартирных домов и благоустройству придомовых территорий»</t>
  </si>
  <si>
    <t>Субсидия на реализацию общественно значимых программ</t>
  </si>
  <si>
    <t>Информация о предоставленных субсидиях юридическим лицам в 2021 году</t>
  </si>
  <si>
    <t>Информация о предоставленных субсидиях юридическим лицам в 2020 году</t>
  </si>
  <si>
    <t>Сведения о субъекте малого и среднего предпринимательства/самозанятом – получателе поддержки</t>
  </si>
  <si>
    <t>наименование юридического лица или фамилия, имя и отчество (если имеется) индивидуального предпринимателя/самозанятого</t>
  </si>
  <si>
    <t xml:space="preserve">Субсидия в целях возмещения части затрат Получателя, связанных с приобретением основных средств </t>
  </si>
  <si>
    <t>ООО "32 Жемчужины"</t>
  </si>
  <si>
    <t xml:space="preserve">Субсидия в целях возмещения части затрат Получателя, связанных с оплатой аренды здания (помещения), их частей и (или) земельного участка и оплату коммунальных услуг  </t>
  </si>
  <si>
    <t>Субсидия . в целях возмещения части затрат Получателя, связанных с оплатой на приобретение основных средств</t>
  </si>
  <si>
    <t>ИП Гатауллин А.В.</t>
  </si>
  <si>
    <t>ПО "Кунгак"</t>
  </si>
  <si>
    <t>Субсидия в целях возмещения части затрат Получателя, связанных с подключением инженерной инфраструктуры</t>
  </si>
  <si>
    <t>Рябов Е.Л. (самозанятый)</t>
  </si>
  <si>
    <t>2. Муниципальная поддержка сельскохозяйственных товаропроизводителей, крестьянских (фермерских) хозяйств, индивидуальных предпринимателей, организаций агропромышленного комплекса независимо от их организационно-правовой формы, организаций и индивидуальных предпринимателей, осуществляющих производство сельскохозяйственной продукции, ее переработку и реализацию, сельскохозяйственных потребительских кооперативов</t>
  </si>
  <si>
    <t>ИП Глава КФХ Шамин Алексей Юрьевич</t>
  </si>
  <si>
    <t>4. Государственная поддержка управляющих организаций, товариществ собственников жилья, в управлении которых находятся многоквартирные дома, признанные победителями республиканского конкурса «Лучший объект по содержанию многоквартирных домов и благоустройству придомовых территорий»</t>
  </si>
  <si>
    <t>Информация о предоставленных субсидиях юридическим лицам в 2022 году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</si>
</sst>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/mm/yy;@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00000"/>
    <numFmt numFmtId="192" formatCode="[$-FC19]d\ mmmm\ yyyy\ &quot;г.&quot;"/>
    <numFmt numFmtId="193" formatCode="0.0"/>
    <numFmt numFmtId="194" formatCode="mmm/yyyy"/>
  </numFmts>
  <fonts count="4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54" applyFont="1" applyBorder="1" applyAlignment="1">
      <alignment horizontal="center" vertical="center"/>
      <protection/>
    </xf>
    <xf numFmtId="4" fontId="2" fillId="0" borderId="0" xfId="54" applyNumberFormat="1" applyFont="1" applyBorder="1" applyAlignment="1">
      <alignment horizontal="center" vertical="center"/>
      <protection/>
    </xf>
    <xf numFmtId="0" fontId="2" fillId="0" borderId="10" xfId="54" applyFont="1" applyBorder="1" applyAlignment="1">
      <alignment horizontal="center" vertical="center" wrapText="1"/>
      <protection/>
    </xf>
    <xf numFmtId="4" fontId="2" fillId="0" borderId="10" xfId="54" applyNumberFormat="1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4" fontId="0" fillId="0" borderId="0" xfId="0" applyNumberFormat="1" applyAlignment="1">
      <alignment/>
    </xf>
    <xf numFmtId="4" fontId="2" fillId="0" borderId="10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54" applyFont="1" applyAlignment="1">
      <alignment horizontal="center" vertical="center"/>
      <protection/>
    </xf>
    <xf numFmtId="4" fontId="2" fillId="0" borderId="0" xfId="54" applyNumberFormat="1" applyFont="1" applyAlignment="1">
      <alignment horizontal="center" vertical="center"/>
      <protection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0" xfId="54" applyFont="1" applyAlignment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1" xfId="54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0" fillId="0" borderId="0" xfId="54" applyFont="1" applyAlignment="1">
      <alignment horizontal="center" vertical="top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zoomScalePageLayoutView="0" workbookViewId="0" topLeftCell="A1">
      <selection activeCell="A1" sqref="A1:IV1"/>
    </sheetView>
  </sheetViews>
  <sheetFormatPr defaultColWidth="9.140625" defaultRowHeight="12.75"/>
  <cols>
    <col min="2" max="2" width="28.8515625" style="0" customWidth="1"/>
    <col min="3" max="3" width="11.00390625" style="0" customWidth="1"/>
    <col min="4" max="4" width="24.140625" style="0" customWidth="1"/>
    <col min="5" max="5" width="14.28125" style="0" customWidth="1"/>
    <col min="6" max="6" width="21.8515625" style="0" customWidth="1"/>
  </cols>
  <sheetData>
    <row r="1" spans="2:6" ht="15.75">
      <c r="B1" s="65"/>
      <c r="C1" s="65"/>
      <c r="D1" s="65"/>
      <c r="E1" s="65"/>
      <c r="F1" s="65"/>
    </row>
    <row r="2" spans="1:7" ht="18.75">
      <c r="A2" s="64" t="s">
        <v>125</v>
      </c>
      <c r="B2" s="64"/>
      <c r="C2" s="64"/>
      <c r="D2" s="64"/>
      <c r="E2" s="64"/>
      <c r="F2" s="64"/>
      <c r="G2" s="53"/>
    </row>
    <row r="3" spans="2:6" ht="12.75">
      <c r="B3" s="66"/>
      <c r="C3" s="66"/>
      <c r="D3" s="66"/>
      <c r="E3" s="66"/>
      <c r="F3" s="66"/>
    </row>
    <row r="4" spans="2:6" ht="12.75">
      <c r="B4" s="1"/>
      <c r="C4" s="1"/>
      <c r="D4" s="1"/>
      <c r="E4" s="2"/>
      <c r="F4" s="1"/>
    </row>
    <row r="5" spans="1:6" ht="43.5" customHeight="1">
      <c r="A5" s="71" t="s">
        <v>106</v>
      </c>
      <c r="B5" s="67" t="s">
        <v>49</v>
      </c>
      <c r="C5" s="67" t="s">
        <v>0</v>
      </c>
      <c r="D5" s="67"/>
      <c r="E5" s="67"/>
      <c r="F5" s="67" t="s">
        <v>1</v>
      </c>
    </row>
    <row r="6" spans="1:6" ht="74.25" customHeight="1">
      <c r="A6" s="72"/>
      <c r="B6" s="77"/>
      <c r="C6" s="3" t="s">
        <v>2</v>
      </c>
      <c r="D6" s="3" t="s">
        <v>3</v>
      </c>
      <c r="E6" s="4" t="s">
        <v>4</v>
      </c>
      <c r="F6" s="68"/>
    </row>
    <row r="7" spans="1:6" ht="12.75">
      <c r="A7" s="16"/>
      <c r="B7" s="3">
        <v>1</v>
      </c>
      <c r="C7" s="3">
        <v>2</v>
      </c>
      <c r="D7" s="3">
        <v>3</v>
      </c>
      <c r="E7" s="3">
        <v>4</v>
      </c>
      <c r="F7" s="3">
        <v>5</v>
      </c>
    </row>
    <row r="8" spans="1:6" ht="37.5" customHeight="1">
      <c r="A8" s="73" t="s">
        <v>66</v>
      </c>
      <c r="B8" s="74"/>
      <c r="C8" s="74"/>
      <c r="D8" s="74"/>
      <c r="E8" s="74"/>
      <c r="F8" s="75"/>
    </row>
    <row r="9" spans="1:7" ht="38.25">
      <c r="A9" s="30" t="s">
        <v>67</v>
      </c>
      <c r="B9" s="23" t="s">
        <v>7</v>
      </c>
      <c r="C9" s="6" t="s">
        <v>5</v>
      </c>
      <c r="D9" s="5" t="s">
        <v>8</v>
      </c>
      <c r="E9" s="20">
        <v>500000</v>
      </c>
      <c r="F9" s="5" t="s">
        <v>60</v>
      </c>
      <c r="G9" s="7"/>
    </row>
    <row r="10" spans="1:7" ht="38.25">
      <c r="A10" s="30" t="s">
        <v>69</v>
      </c>
      <c r="B10" s="23" t="s">
        <v>9</v>
      </c>
      <c r="C10" s="6" t="s">
        <v>5</v>
      </c>
      <c r="D10" s="5" t="s">
        <v>8</v>
      </c>
      <c r="E10" s="20">
        <v>291375</v>
      </c>
      <c r="F10" s="5" t="s">
        <v>60</v>
      </c>
      <c r="G10" s="7"/>
    </row>
    <row r="11" spans="1:7" ht="38.25">
      <c r="A11" s="30" t="s">
        <v>71</v>
      </c>
      <c r="B11" s="23" t="s">
        <v>10</v>
      </c>
      <c r="C11" s="6" t="s">
        <v>5</v>
      </c>
      <c r="D11" s="5" t="s">
        <v>8</v>
      </c>
      <c r="E11" s="20">
        <v>500000</v>
      </c>
      <c r="F11" s="5" t="s">
        <v>60</v>
      </c>
      <c r="G11" s="7"/>
    </row>
    <row r="12" spans="1:7" ht="38.25">
      <c r="A12" s="30" t="s">
        <v>72</v>
      </c>
      <c r="B12" s="23" t="s">
        <v>19</v>
      </c>
      <c r="C12" s="6" t="s">
        <v>5</v>
      </c>
      <c r="D12" s="5" t="s">
        <v>8</v>
      </c>
      <c r="E12" s="20">
        <v>208625</v>
      </c>
      <c r="F12" s="5" t="s">
        <v>60</v>
      </c>
      <c r="G12" s="7"/>
    </row>
    <row r="13" spans="1:7" ht="38.25">
      <c r="A13" s="30" t="s">
        <v>73</v>
      </c>
      <c r="B13" s="23" t="s">
        <v>11</v>
      </c>
      <c r="C13" s="6" t="s">
        <v>5</v>
      </c>
      <c r="D13" s="5" t="s">
        <v>6</v>
      </c>
      <c r="E13" s="20">
        <v>300000</v>
      </c>
      <c r="F13" s="5" t="s">
        <v>60</v>
      </c>
      <c r="G13" s="7"/>
    </row>
    <row r="14" spans="1:7" ht="38.25">
      <c r="A14" s="30" t="s">
        <v>74</v>
      </c>
      <c r="B14" s="23" t="s">
        <v>12</v>
      </c>
      <c r="C14" s="6" t="s">
        <v>5</v>
      </c>
      <c r="D14" s="5" t="s">
        <v>6</v>
      </c>
      <c r="E14" s="20">
        <v>293814</v>
      </c>
      <c r="F14" s="5" t="s">
        <v>60</v>
      </c>
      <c r="G14" s="7"/>
    </row>
    <row r="15" spans="1:7" ht="38.25">
      <c r="A15" s="30" t="s">
        <v>75</v>
      </c>
      <c r="B15" s="23" t="s">
        <v>20</v>
      </c>
      <c r="C15" s="6" t="s">
        <v>5</v>
      </c>
      <c r="D15" s="5" t="s">
        <v>8</v>
      </c>
      <c r="E15" s="20">
        <v>706242</v>
      </c>
      <c r="F15" s="5" t="s">
        <v>60</v>
      </c>
      <c r="G15" s="7"/>
    </row>
    <row r="16" spans="1:7" ht="38.25">
      <c r="A16" s="30" t="s">
        <v>76</v>
      </c>
      <c r="B16" s="23" t="s">
        <v>21</v>
      </c>
      <c r="C16" s="6" t="s">
        <v>5</v>
      </c>
      <c r="D16" s="5" t="s">
        <v>8</v>
      </c>
      <c r="E16" s="20">
        <v>400000</v>
      </c>
      <c r="F16" s="5" t="s">
        <v>60</v>
      </c>
      <c r="G16" s="7"/>
    </row>
    <row r="17" spans="1:7" ht="25.5">
      <c r="A17" s="30" t="s">
        <v>77</v>
      </c>
      <c r="B17" s="23" t="s">
        <v>13</v>
      </c>
      <c r="C17" s="6" t="s">
        <v>5</v>
      </c>
      <c r="D17" s="6" t="s">
        <v>14</v>
      </c>
      <c r="E17" s="20">
        <v>200000</v>
      </c>
      <c r="F17" s="5" t="s">
        <v>60</v>
      </c>
      <c r="G17" s="7"/>
    </row>
    <row r="18" spans="1:7" ht="25.5">
      <c r="A18" s="30" t="s">
        <v>78</v>
      </c>
      <c r="B18" s="23" t="s">
        <v>15</v>
      </c>
      <c r="C18" s="6" t="s">
        <v>5</v>
      </c>
      <c r="D18" s="6" t="s">
        <v>14</v>
      </c>
      <c r="E18" s="20">
        <v>200000</v>
      </c>
      <c r="F18" s="5" t="s">
        <v>60</v>
      </c>
      <c r="G18" s="7"/>
    </row>
    <row r="19" spans="1:7" ht="25.5">
      <c r="A19" s="30" t="s">
        <v>79</v>
      </c>
      <c r="B19" s="23" t="s">
        <v>16</v>
      </c>
      <c r="C19" s="6" t="s">
        <v>5</v>
      </c>
      <c r="D19" s="6" t="s">
        <v>14</v>
      </c>
      <c r="E19" s="20">
        <v>200000</v>
      </c>
      <c r="F19" s="5" t="s">
        <v>60</v>
      </c>
      <c r="G19" s="7"/>
    </row>
    <row r="20" spans="1:7" ht="38.25">
      <c r="A20" s="30" t="s">
        <v>80</v>
      </c>
      <c r="B20" s="23" t="s">
        <v>17</v>
      </c>
      <c r="C20" s="6" t="s">
        <v>5</v>
      </c>
      <c r="D20" s="5" t="s">
        <v>6</v>
      </c>
      <c r="E20" s="20">
        <v>299944</v>
      </c>
      <c r="F20" s="5" t="s">
        <v>60</v>
      </c>
      <c r="G20" s="7"/>
    </row>
    <row r="21" spans="1:7" s="15" customFormat="1" ht="12.75">
      <c r="A21" s="17"/>
      <c r="B21" s="18" t="s">
        <v>45</v>
      </c>
      <c r="C21" s="12"/>
      <c r="D21" s="13"/>
      <c r="E21" s="21">
        <f>SUM(E9:E20)</f>
        <v>4100000</v>
      </c>
      <c r="F21" s="13"/>
      <c r="G21" s="14"/>
    </row>
    <row r="22" spans="1:6" ht="81" customHeight="1">
      <c r="A22" s="76" t="s">
        <v>61</v>
      </c>
      <c r="B22" s="74"/>
      <c r="C22" s="74"/>
      <c r="D22" s="74"/>
      <c r="E22" s="74"/>
      <c r="F22" s="75"/>
    </row>
    <row r="23" spans="1:8" ht="255">
      <c r="A23" s="30" t="s">
        <v>90</v>
      </c>
      <c r="B23" s="33" t="s">
        <v>47</v>
      </c>
      <c r="C23" s="33"/>
      <c r="D23" s="6" t="s">
        <v>46</v>
      </c>
      <c r="E23" s="20">
        <v>3719082</v>
      </c>
      <c r="F23" s="5" t="s">
        <v>60</v>
      </c>
      <c r="G23" s="25"/>
      <c r="H23" s="25"/>
    </row>
    <row r="24" spans="1:8" ht="256.5" customHeight="1">
      <c r="A24" s="30" t="s">
        <v>91</v>
      </c>
      <c r="B24" s="33" t="s">
        <v>48</v>
      </c>
      <c r="C24" s="33"/>
      <c r="D24" s="6" t="s">
        <v>46</v>
      </c>
      <c r="E24" s="20">
        <v>13692671</v>
      </c>
      <c r="F24" s="5" t="s">
        <v>60</v>
      </c>
      <c r="G24" s="22"/>
      <c r="H24" s="22"/>
    </row>
    <row r="25" spans="1:6" s="15" customFormat="1" ht="12.75">
      <c r="A25" s="17"/>
      <c r="B25" s="44"/>
      <c r="C25" s="44"/>
      <c r="D25" s="44" t="s">
        <v>45</v>
      </c>
      <c r="E25" s="45">
        <f>E24+E23</f>
        <v>17411753</v>
      </c>
      <c r="F25" s="44"/>
    </row>
    <row r="26" spans="1:6" ht="15.75" customHeight="1">
      <c r="A26" s="73" t="s">
        <v>107</v>
      </c>
      <c r="B26" s="74"/>
      <c r="C26" s="74"/>
      <c r="D26" s="74"/>
      <c r="E26" s="74"/>
      <c r="F26" s="75"/>
    </row>
    <row r="27" spans="1:6" ht="89.25">
      <c r="A27" s="37" t="s">
        <v>99</v>
      </c>
      <c r="B27" s="40" t="s">
        <v>119</v>
      </c>
      <c r="C27" s="6" t="s">
        <v>5</v>
      </c>
      <c r="D27" s="52" t="s">
        <v>123</v>
      </c>
      <c r="E27" s="32">
        <v>640000</v>
      </c>
      <c r="F27" s="5" t="s">
        <v>60</v>
      </c>
    </row>
    <row r="28" spans="1:6" ht="76.5">
      <c r="A28" s="37" t="s">
        <v>100</v>
      </c>
      <c r="B28" s="24" t="s">
        <v>120</v>
      </c>
      <c r="C28" s="6" t="s">
        <v>5</v>
      </c>
      <c r="D28" s="52" t="s">
        <v>123</v>
      </c>
      <c r="E28" s="32">
        <v>174000</v>
      </c>
      <c r="F28" s="5" t="s">
        <v>60</v>
      </c>
    </row>
    <row r="29" spans="1:6" ht="76.5">
      <c r="A29" s="37" t="s">
        <v>101</v>
      </c>
      <c r="B29" s="24" t="s">
        <v>121</v>
      </c>
      <c r="C29" s="6" t="s">
        <v>5</v>
      </c>
      <c r="D29" s="52" t="s">
        <v>123</v>
      </c>
      <c r="E29" s="32">
        <v>88000</v>
      </c>
      <c r="F29" s="5" t="s">
        <v>60</v>
      </c>
    </row>
    <row r="30" spans="1:6" s="15" customFormat="1" ht="12.75">
      <c r="A30" s="17"/>
      <c r="B30" s="17"/>
      <c r="C30" s="17"/>
      <c r="D30" s="17" t="s">
        <v>45</v>
      </c>
      <c r="E30" s="19">
        <f>E29+E28+E27</f>
        <v>902000</v>
      </c>
      <c r="F30" s="17"/>
    </row>
    <row r="31" spans="1:6" ht="81.75" customHeight="1">
      <c r="A31" s="69" t="s">
        <v>63</v>
      </c>
      <c r="B31" s="70"/>
      <c r="C31" s="70"/>
      <c r="D31" s="70"/>
      <c r="E31" s="70"/>
      <c r="F31" s="70"/>
    </row>
    <row r="32" spans="1:6" ht="51">
      <c r="A32" s="30" t="s">
        <v>99</v>
      </c>
      <c r="B32" s="29" t="s">
        <v>51</v>
      </c>
      <c r="C32" s="6" t="s">
        <v>5</v>
      </c>
      <c r="D32" s="31" t="s">
        <v>59</v>
      </c>
      <c r="E32" s="34">
        <v>909507.75</v>
      </c>
      <c r="F32" s="5" t="s">
        <v>60</v>
      </c>
    </row>
    <row r="33" spans="1:6" ht="51">
      <c r="A33" s="30" t="s">
        <v>100</v>
      </c>
      <c r="B33" s="29" t="s">
        <v>52</v>
      </c>
      <c r="C33" s="6" t="s">
        <v>5</v>
      </c>
      <c r="D33" s="31" t="s">
        <v>59</v>
      </c>
      <c r="E33" s="34">
        <v>336278.25</v>
      </c>
      <c r="F33" s="5" t="s">
        <v>60</v>
      </c>
    </row>
    <row r="34" spans="1:6" ht="51">
      <c r="A34" s="30" t="s">
        <v>101</v>
      </c>
      <c r="B34" s="29" t="s">
        <v>53</v>
      </c>
      <c r="C34" s="6" t="s">
        <v>5</v>
      </c>
      <c r="D34" s="31" t="s">
        <v>59</v>
      </c>
      <c r="E34" s="34">
        <v>473457</v>
      </c>
      <c r="F34" s="5" t="s">
        <v>60</v>
      </c>
    </row>
    <row r="35" spans="1:6" ht="51">
      <c r="A35" s="30" t="s">
        <v>102</v>
      </c>
      <c r="B35" s="30" t="s">
        <v>54</v>
      </c>
      <c r="C35" s="6" t="s">
        <v>5</v>
      </c>
      <c r="D35" s="31" t="s">
        <v>59</v>
      </c>
      <c r="E35" s="34">
        <v>156720</v>
      </c>
      <c r="F35" s="5" t="s">
        <v>60</v>
      </c>
    </row>
    <row r="36" spans="1:6" ht="51">
      <c r="A36" s="30" t="s">
        <v>108</v>
      </c>
      <c r="B36" s="29" t="s">
        <v>55</v>
      </c>
      <c r="C36" s="6" t="s">
        <v>5</v>
      </c>
      <c r="D36" s="31" t="s">
        <v>59</v>
      </c>
      <c r="E36" s="34">
        <v>112236</v>
      </c>
      <c r="F36" s="5" t="s">
        <v>60</v>
      </c>
    </row>
    <row r="37" spans="1:6" ht="51">
      <c r="A37" s="30" t="s">
        <v>109</v>
      </c>
      <c r="B37" s="29" t="s">
        <v>56</v>
      </c>
      <c r="C37" s="6" t="s">
        <v>5</v>
      </c>
      <c r="D37" s="31" t="s">
        <v>59</v>
      </c>
      <c r="E37" s="34">
        <v>300884</v>
      </c>
      <c r="F37" s="5" t="s">
        <v>60</v>
      </c>
    </row>
    <row r="38" spans="1:6" ht="51">
      <c r="A38" s="30" t="s">
        <v>110</v>
      </c>
      <c r="B38" s="29" t="s">
        <v>57</v>
      </c>
      <c r="C38" s="6" t="s">
        <v>5</v>
      </c>
      <c r="D38" s="31" t="s">
        <v>59</v>
      </c>
      <c r="E38" s="34">
        <v>101332</v>
      </c>
      <c r="F38" s="5" t="s">
        <v>60</v>
      </c>
    </row>
    <row r="39" spans="1:6" ht="51">
      <c r="A39" s="30" t="s">
        <v>111</v>
      </c>
      <c r="B39" s="29" t="s">
        <v>58</v>
      </c>
      <c r="C39" s="6" t="s">
        <v>5</v>
      </c>
      <c r="D39" s="31" t="s">
        <v>59</v>
      </c>
      <c r="E39" s="34">
        <v>209140</v>
      </c>
      <c r="F39" s="5" t="s">
        <v>60</v>
      </c>
    </row>
    <row r="40" spans="1:6" ht="12.75">
      <c r="A40" s="36"/>
      <c r="B40" s="27"/>
      <c r="C40" s="28"/>
      <c r="D40" s="27" t="s">
        <v>45</v>
      </c>
      <c r="E40" s="19">
        <f>SUM(E32:E39)</f>
        <v>2599555</v>
      </c>
      <c r="F40" s="28"/>
    </row>
    <row r="41" spans="1:6" s="15" customFormat="1" ht="12.75">
      <c r="A41" s="17"/>
      <c r="B41" s="46"/>
      <c r="C41" s="47"/>
      <c r="D41" s="46" t="s">
        <v>65</v>
      </c>
      <c r="E41" s="48">
        <f>E40+E25+E21+E30</f>
        <v>25013308</v>
      </c>
      <c r="F41" s="46"/>
    </row>
    <row r="42" spans="2:6" ht="12.75">
      <c r="B42" s="8"/>
      <c r="C42" s="10"/>
      <c r="D42" s="8"/>
      <c r="E42" s="8"/>
      <c r="F42" s="8"/>
    </row>
    <row r="43" spans="2:6" ht="12.75">
      <c r="B43" s="8"/>
      <c r="C43" s="10"/>
      <c r="D43" s="8"/>
      <c r="E43" s="8"/>
      <c r="F43" s="8"/>
    </row>
    <row r="44" spans="2:6" ht="12.75">
      <c r="B44" s="8"/>
      <c r="C44" s="10"/>
      <c r="D44" s="8"/>
      <c r="E44" s="49"/>
      <c r="F44" s="8"/>
    </row>
    <row r="45" spans="2:6" ht="12.75">
      <c r="B45" s="8"/>
      <c r="C45" s="10"/>
      <c r="D45" s="8"/>
      <c r="E45" s="8"/>
      <c r="F45" s="8"/>
    </row>
    <row r="46" spans="2:6" ht="12.75">
      <c r="B46" s="8"/>
      <c r="C46" s="9"/>
      <c r="D46" s="8"/>
      <c r="E46" s="8"/>
      <c r="F46" s="8"/>
    </row>
    <row r="47" spans="2:6" ht="12.75">
      <c r="B47" s="8"/>
      <c r="C47" s="8"/>
      <c r="D47" s="8"/>
      <c r="E47" s="8"/>
      <c r="F47" s="8"/>
    </row>
    <row r="48" spans="2:5" ht="12.75">
      <c r="B48" s="8"/>
      <c r="C48" s="8"/>
      <c r="D48" s="8"/>
      <c r="E48" s="8"/>
    </row>
    <row r="49" spans="3:4" ht="12.75">
      <c r="C49" s="7"/>
      <c r="D49" s="7"/>
    </row>
    <row r="50" spans="3:4" ht="12.75">
      <c r="C50" s="7"/>
      <c r="D50" s="7"/>
    </row>
    <row r="54" ht="12.75">
      <c r="C54" s="10"/>
    </row>
    <row r="55" ht="12.75">
      <c r="C55" s="10"/>
    </row>
    <row r="56" ht="12.75">
      <c r="C56" s="10"/>
    </row>
    <row r="57" ht="12.75">
      <c r="C57" s="10"/>
    </row>
    <row r="58" ht="12.75">
      <c r="C58" s="10"/>
    </row>
    <row r="59" ht="12.75">
      <c r="C59" s="10"/>
    </row>
    <row r="60" ht="12.75">
      <c r="C60" s="9"/>
    </row>
    <row r="61" ht="12.75">
      <c r="C61" s="11"/>
    </row>
  </sheetData>
  <sheetProtection/>
  <mergeCells count="11">
    <mergeCell ref="B5:B6"/>
    <mergeCell ref="A2:F2"/>
    <mergeCell ref="B1:F1"/>
    <mergeCell ref="B3:F3"/>
    <mergeCell ref="C5:E5"/>
    <mergeCell ref="F5:F6"/>
    <mergeCell ref="A31:F31"/>
    <mergeCell ref="A5:A6"/>
    <mergeCell ref="A8:F8"/>
    <mergeCell ref="A22:F22"/>
    <mergeCell ref="A26:F26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zoomScale="80" zoomScaleNormal="80" zoomScalePageLayoutView="0" workbookViewId="0" topLeftCell="A1">
      <selection activeCell="J8" sqref="J8"/>
    </sheetView>
  </sheetViews>
  <sheetFormatPr defaultColWidth="9.140625" defaultRowHeight="12.75"/>
  <cols>
    <col min="2" max="2" width="28.8515625" style="0" customWidth="1"/>
    <col min="3" max="3" width="11.00390625" style="0" customWidth="1"/>
    <col min="4" max="4" width="24.140625" style="0" customWidth="1"/>
    <col min="5" max="5" width="14.28125" style="0" customWidth="1"/>
    <col min="6" max="6" width="21.8515625" style="0" customWidth="1"/>
  </cols>
  <sheetData>
    <row r="1" spans="2:6" ht="15.75">
      <c r="B1" s="65"/>
      <c r="C1" s="65"/>
      <c r="D1" s="65"/>
      <c r="E1" s="65"/>
      <c r="F1" s="65"/>
    </row>
    <row r="2" spans="1:6" ht="18.75">
      <c r="A2" s="64" t="s">
        <v>124</v>
      </c>
      <c r="B2" s="64"/>
      <c r="C2" s="64"/>
      <c r="D2" s="64"/>
      <c r="E2" s="64"/>
      <c r="F2" s="64"/>
    </row>
    <row r="3" spans="2:6" ht="12.75">
      <c r="B3" s="66"/>
      <c r="C3" s="66"/>
      <c r="D3" s="66"/>
      <c r="E3" s="66"/>
      <c r="F3" s="66"/>
    </row>
    <row r="4" spans="2:6" ht="12.75">
      <c r="B4" s="1"/>
      <c r="C4" s="1"/>
      <c r="D4" s="1"/>
      <c r="E4" s="2"/>
      <c r="F4" s="1"/>
    </row>
    <row r="5" spans="1:6" ht="43.5" customHeight="1">
      <c r="A5" s="71" t="s">
        <v>106</v>
      </c>
      <c r="B5" s="81" t="s">
        <v>49</v>
      </c>
      <c r="C5" s="67" t="s">
        <v>0</v>
      </c>
      <c r="D5" s="67"/>
      <c r="E5" s="67"/>
      <c r="F5" s="67" t="s">
        <v>1</v>
      </c>
    </row>
    <row r="6" spans="1:6" ht="74.25" customHeight="1">
      <c r="A6" s="72"/>
      <c r="B6" s="82"/>
      <c r="C6" s="3" t="s">
        <v>2</v>
      </c>
      <c r="D6" s="3" t="s">
        <v>3</v>
      </c>
      <c r="E6" s="4" t="s">
        <v>4</v>
      </c>
      <c r="F6" s="68"/>
    </row>
    <row r="7" spans="1:6" ht="12.75">
      <c r="A7" s="16"/>
      <c r="B7" s="3">
        <v>1</v>
      </c>
      <c r="C7" s="3">
        <v>2</v>
      </c>
      <c r="D7" s="3">
        <v>3</v>
      </c>
      <c r="E7" s="3">
        <v>4</v>
      </c>
      <c r="F7" s="3">
        <v>5</v>
      </c>
    </row>
    <row r="8" spans="1:6" ht="39" customHeight="1">
      <c r="A8" s="73" t="s">
        <v>66</v>
      </c>
      <c r="B8" s="74"/>
      <c r="C8" s="74"/>
      <c r="D8" s="74"/>
      <c r="E8" s="74"/>
      <c r="F8" s="75"/>
    </row>
    <row r="9" spans="1:7" ht="110.25" customHeight="1">
      <c r="A9" s="37" t="s">
        <v>67</v>
      </c>
      <c r="B9" s="6" t="s">
        <v>22</v>
      </c>
      <c r="C9" s="6" t="s">
        <v>5</v>
      </c>
      <c r="D9" s="5" t="s">
        <v>23</v>
      </c>
      <c r="E9" s="20">
        <v>108533.16</v>
      </c>
      <c r="F9" s="5" t="s">
        <v>60</v>
      </c>
      <c r="G9" s="7"/>
    </row>
    <row r="10" spans="1:7" ht="63.75">
      <c r="A10" s="37" t="s">
        <v>69</v>
      </c>
      <c r="B10" s="6" t="s">
        <v>24</v>
      </c>
      <c r="C10" s="6" t="s">
        <v>5</v>
      </c>
      <c r="D10" s="5" t="s">
        <v>25</v>
      </c>
      <c r="E10" s="20">
        <v>120849.5</v>
      </c>
      <c r="F10" s="5" t="s">
        <v>60</v>
      </c>
      <c r="G10" s="7"/>
    </row>
    <row r="11" spans="1:7" ht="93.75" customHeight="1">
      <c r="A11" s="37" t="s">
        <v>71</v>
      </c>
      <c r="B11" s="6" t="s">
        <v>26</v>
      </c>
      <c r="C11" s="6" t="s">
        <v>5</v>
      </c>
      <c r="D11" s="6" t="s">
        <v>27</v>
      </c>
      <c r="E11" s="20">
        <v>500000</v>
      </c>
      <c r="F11" s="5" t="s">
        <v>60</v>
      </c>
      <c r="G11" s="7"/>
    </row>
    <row r="12" spans="1:7" ht="99.75" customHeight="1">
      <c r="A12" s="37" t="s">
        <v>72</v>
      </c>
      <c r="B12" s="6" t="s">
        <v>28</v>
      </c>
      <c r="C12" s="6" t="s">
        <v>5</v>
      </c>
      <c r="D12" s="6" t="s">
        <v>29</v>
      </c>
      <c r="E12" s="20">
        <v>500000</v>
      </c>
      <c r="F12" s="5" t="s">
        <v>60</v>
      </c>
      <c r="G12" s="7"/>
    </row>
    <row r="13" spans="1:7" ht="146.25" customHeight="1">
      <c r="A13" s="37" t="s">
        <v>73</v>
      </c>
      <c r="B13" s="6" t="s">
        <v>28</v>
      </c>
      <c r="C13" s="6" t="s">
        <v>5</v>
      </c>
      <c r="D13" s="6" t="s">
        <v>30</v>
      </c>
      <c r="E13" s="20">
        <v>368252.17</v>
      </c>
      <c r="F13" s="5" t="s">
        <v>60</v>
      </c>
      <c r="G13" s="7"/>
    </row>
    <row r="14" spans="1:7" ht="150" customHeight="1">
      <c r="A14" s="37" t="s">
        <v>74</v>
      </c>
      <c r="B14" s="6" t="s">
        <v>18</v>
      </c>
      <c r="C14" s="6" t="s">
        <v>5</v>
      </c>
      <c r="D14" s="5" t="s">
        <v>30</v>
      </c>
      <c r="E14" s="20">
        <v>25729.26</v>
      </c>
      <c r="F14" s="5" t="s">
        <v>60</v>
      </c>
      <c r="G14" s="7"/>
    </row>
    <row r="15" spans="1:7" ht="101.25" customHeight="1">
      <c r="A15" s="37" t="s">
        <v>75</v>
      </c>
      <c r="B15" s="6" t="s">
        <v>18</v>
      </c>
      <c r="C15" s="6" t="s">
        <v>5</v>
      </c>
      <c r="D15" s="5" t="s">
        <v>27</v>
      </c>
      <c r="E15" s="20">
        <v>290528.97</v>
      </c>
      <c r="F15" s="5" t="s">
        <v>60</v>
      </c>
      <c r="G15" s="7"/>
    </row>
    <row r="16" spans="1:7" ht="103.5" customHeight="1">
      <c r="A16" s="37" t="s">
        <v>76</v>
      </c>
      <c r="B16" s="6" t="s">
        <v>31</v>
      </c>
      <c r="C16" s="6" t="s">
        <v>5</v>
      </c>
      <c r="D16" s="5" t="s">
        <v>27</v>
      </c>
      <c r="E16" s="20">
        <v>500000</v>
      </c>
      <c r="F16" s="5" t="s">
        <v>60</v>
      </c>
      <c r="G16" s="7"/>
    </row>
    <row r="17" spans="1:7" ht="145.5" customHeight="1">
      <c r="A17" s="37" t="s">
        <v>77</v>
      </c>
      <c r="B17" s="6" t="s">
        <v>32</v>
      </c>
      <c r="C17" s="6" t="s">
        <v>5</v>
      </c>
      <c r="D17" s="6" t="s">
        <v>33</v>
      </c>
      <c r="E17" s="20">
        <v>350000</v>
      </c>
      <c r="F17" s="5" t="s">
        <v>60</v>
      </c>
      <c r="G17" s="7"/>
    </row>
    <row r="18" spans="1:6" ht="69" customHeight="1">
      <c r="A18" s="37" t="s">
        <v>78</v>
      </c>
      <c r="B18" s="6" t="s">
        <v>34</v>
      </c>
      <c r="C18" s="6" t="s">
        <v>5</v>
      </c>
      <c r="D18" s="6" t="s">
        <v>35</v>
      </c>
      <c r="E18" s="20">
        <v>500000</v>
      </c>
      <c r="F18" s="5" t="s">
        <v>60</v>
      </c>
    </row>
    <row r="19" spans="1:6" ht="106.5" customHeight="1">
      <c r="A19" s="37" t="s">
        <v>79</v>
      </c>
      <c r="B19" s="6" t="s">
        <v>34</v>
      </c>
      <c r="C19" s="6" t="s">
        <v>5</v>
      </c>
      <c r="D19" s="6" t="s">
        <v>23</v>
      </c>
      <c r="E19" s="20">
        <v>279120</v>
      </c>
      <c r="F19" s="5" t="s">
        <v>60</v>
      </c>
    </row>
    <row r="20" spans="1:6" ht="63.75">
      <c r="A20" s="37" t="s">
        <v>80</v>
      </c>
      <c r="B20" s="6" t="s">
        <v>36</v>
      </c>
      <c r="C20" s="6" t="s">
        <v>5</v>
      </c>
      <c r="D20" s="5" t="s">
        <v>37</v>
      </c>
      <c r="E20" s="20">
        <v>500000</v>
      </c>
      <c r="F20" s="5" t="s">
        <v>60</v>
      </c>
    </row>
    <row r="21" spans="1:6" ht="147.75" customHeight="1">
      <c r="A21" s="37" t="s">
        <v>81</v>
      </c>
      <c r="B21" s="6" t="s">
        <v>36</v>
      </c>
      <c r="C21" s="6" t="s">
        <v>5</v>
      </c>
      <c r="D21" s="5" t="s">
        <v>30</v>
      </c>
      <c r="E21" s="20">
        <v>500000</v>
      </c>
      <c r="F21" s="5" t="s">
        <v>60</v>
      </c>
    </row>
    <row r="22" spans="1:6" ht="144.75" customHeight="1">
      <c r="A22" s="37" t="s">
        <v>82</v>
      </c>
      <c r="B22" s="6" t="s">
        <v>38</v>
      </c>
      <c r="C22" s="6" t="s">
        <v>5</v>
      </c>
      <c r="D22" s="5" t="s">
        <v>30</v>
      </c>
      <c r="E22" s="20">
        <v>472500</v>
      </c>
      <c r="F22" s="5" t="s">
        <v>60</v>
      </c>
    </row>
    <row r="23" spans="1:6" ht="104.25" customHeight="1">
      <c r="A23" s="37" t="s">
        <v>83</v>
      </c>
      <c r="B23" s="6" t="s">
        <v>9</v>
      </c>
      <c r="C23" s="6" t="s">
        <v>5</v>
      </c>
      <c r="D23" s="6" t="s">
        <v>29</v>
      </c>
      <c r="E23" s="20">
        <v>500000</v>
      </c>
      <c r="F23" s="5" t="s">
        <v>60</v>
      </c>
    </row>
    <row r="24" spans="1:6" ht="148.5" customHeight="1">
      <c r="A24" s="37" t="s">
        <v>84</v>
      </c>
      <c r="B24" s="6" t="s">
        <v>39</v>
      </c>
      <c r="C24" s="6" t="s">
        <v>5</v>
      </c>
      <c r="D24" s="6" t="s">
        <v>30</v>
      </c>
      <c r="E24" s="20">
        <v>232005.73</v>
      </c>
      <c r="F24" s="5" t="s">
        <v>60</v>
      </c>
    </row>
    <row r="25" spans="1:6" ht="153.75" customHeight="1">
      <c r="A25" s="37" t="s">
        <v>85</v>
      </c>
      <c r="B25" s="6" t="s">
        <v>40</v>
      </c>
      <c r="C25" s="6" t="s">
        <v>5</v>
      </c>
      <c r="D25" s="6" t="s">
        <v>30</v>
      </c>
      <c r="E25" s="20">
        <v>440385.66</v>
      </c>
      <c r="F25" s="5" t="s">
        <v>60</v>
      </c>
    </row>
    <row r="26" spans="1:6" ht="63.75">
      <c r="A26" s="37" t="s">
        <v>86</v>
      </c>
      <c r="B26" s="6" t="s">
        <v>41</v>
      </c>
      <c r="C26" s="6" t="s">
        <v>5</v>
      </c>
      <c r="D26" s="5" t="s">
        <v>25</v>
      </c>
      <c r="E26" s="20">
        <v>140950</v>
      </c>
      <c r="F26" s="5" t="s">
        <v>60</v>
      </c>
    </row>
    <row r="27" spans="1:6" ht="63.75">
      <c r="A27" s="37" t="s">
        <v>87</v>
      </c>
      <c r="B27" s="6" t="s">
        <v>42</v>
      </c>
      <c r="C27" s="6" t="s">
        <v>5</v>
      </c>
      <c r="D27" s="5" t="s">
        <v>25</v>
      </c>
      <c r="E27" s="20">
        <v>500000</v>
      </c>
      <c r="F27" s="5" t="s">
        <v>60</v>
      </c>
    </row>
    <row r="28" spans="1:6" ht="109.5" customHeight="1">
      <c r="A28" s="37" t="s">
        <v>88</v>
      </c>
      <c r="B28" s="6" t="s">
        <v>43</v>
      </c>
      <c r="C28" s="6" t="s">
        <v>5</v>
      </c>
      <c r="D28" s="5" t="s">
        <v>23</v>
      </c>
      <c r="E28" s="20">
        <v>217689.55</v>
      </c>
      <c r="F28" s="5" t="s">
        <v>60</v>
      </c>
    </row>
    <row r="29" spans="1:6" ht="63.75">
      <c r="A29" s="37" t="s">
        <v>89</v>
      </c>
      <c r="B29" s="6" t="s">
        <v>44</v>
      </c>
      <c r="C29" s="6" t="s">
        <v>5</v>
      </c>
      <c r="D29" s="6" t="s">
        <v>25</v>
      </c>
      <c r="E29" s="20">
        <v>189000</v>
      </c>
      <c r="F29" s="5" t="s">
        <v>60</v>
      </c>
    </row>
    <row r="30" spans="1:6" s="15" customFormat="1" ht="12.75">
      <c r="A30" s="35"/>
      <c r="C30" s="17"/>
      <c r="D30" s="17" t="s">
        <v>45</v>
      </c>
      <c r="E30" s="19">
        <f>SUM(E9:E29)</f>
        <v>7235544.000000001</v>
      </c>
      <c r="F30" s="17"/>
    </row>
    <row r="31" spans="1:8" ht="82.5" customHeight="1">
      <c r="A31" s="76" t="s">
        <v>61</v>
      </c>
      <c r="B31" s="74"/>
      <c r="C31" s="74"/>
      <c r="D31" s="74"/>
      <c r="E31" s="74"/>
      <c r="F31" s="75"/>
      <c r="G31" s="22"/>
      <c r="H31" s="22"/>
    </row>
    <row r="32" spans="1:6" ht="267" customHeight="1">
      <c r="A32" s="37" t="s">
        <v>90</v>
      </c>
      <c r="B32" s="33" t="s">
        <v>47</v>
      </c>
      <c r="C32" s="6" t="s">
        <v>5</v>
      </c>
      <c r="D32" s="26" t="s">
        <v>46</v>
      </c>
      <c r="E32" s="32">
        <v>3852971</v>
      </c>
      <c r="F32" s="5" t="s">
        <v>60</v>
      </c>
    </row>
    <row r="33" spans="1:6" ht="265.5" customHeight="1">
      <c r="A33" s="37" t="s">
        <v>91</v>
      </c>
      <c r="B33" s="33" t="s">
        <v>48</v>
      </c>
      <c r="C33" s="6" t="s">
        <v>5</v>
      </c>
      <c r="D33" s="26" t="s">
        <v>46</v>
      </c>
      <c r="E33" s="32">
        <v>14185612</v>
      </c>
      <c r="F33" s="5" t="s">
        <v>60</v>
      </c>
    </row>
    <row r="34" spans="1:6" ht="38.25">
      <c r="A34" s="37" t="s">
        <v>92</v>
      </c>
      <c r="B34" s="33" t="s">
        <v>48</v>
      </c>
      <c r="C34" s="6" t="s">
        <v>5</v>
      </c>
      <c r="D34" s="24" t="s">
        <v>50</v>
      </c>
      <c r="E34" s="32">
        <v>27308300</v>
      </c>
      <c r="F34" s="5" t="s">
        <v>60</v>
      </c>
    </row>
    <row r="35" spans="1:6" s="15" customFormat="1" ht="12.75">
      <c r="A35" s="38"/>
      <c r="B35" s="27"/>
      <c r="C35" s="28"/>
      <c r="D35" s="27" t="s">
        <v>45</v>
      </c>
      <c r="E35" s="19">
        <f>E34+E33+E32</f>
        <v>45346883</v>
      </c>
      <c r="F35" s="28"/>
    </row>
    <row r="36" spans="1:6" ht="84.75" customHeight="1">
      <c r="A36" s="78" t="s">
        <v>62</v>
      </c>
      <c r="B36" s="79"/>
      <c r="C36" s="79"/>
      <c r="D36" s="79"/>
      <c r="E36" s="79"/>
      <c r="F36" s="80"/>
    </row>
    <row r="37" spans="1:6" ht="51">
      <c r="A37" s="37" t="s">
        <v>93</v>
      </c>
      <c r="B37" s="29" t="s">
        <v>51</v>
      </c>
      <c r="C37" s="6" t="s">
        <v>5</v>
      </c>
      <c r="D37" s="31" t="s">
        <v>59</v>
      </c>
      <c r="E37" s="34">
        <v>582435</v>
      </c>
      <c r="F37" s="5" t="s">
        <v>60</v>
      </c>
    </row>
    <row r="38" spans="1:6" ht="51">
      <c r="A38" s="37" t="s">
        <v>94</v>
      </c>
      <c r="B38" s="29" t="s">
        <v>112</v>
      </c>
      <c r="C38" s="6" t="s">
        <v>5</v>
      </c>
      <c r="D38" s="31" t="s">
        <v>59</v>
      </c>
      <c r="E38" s="51">
        <v>434970</v>
      </c>
      <c r="F38" s="5" t="s">
        <v>60</v>
      </c>
    </row>
    <row r="39" spans="1:6" ht="51">
      <c r="A39" s="37" t="s">
        <v>68</v>
      </c>
      <c r="B39" s="29" t="s">
        <v>53</v>
      </c>
      <c r="C39" s="6" t="s">
        <v>5</v>
      </c>
      <c r="D39" s="31" t="s">
        <v>59</v>
      </c>
      <c r="E39" s="34">
        <v>408451</v>
      </c>
      <c r="F39" s="5" t="s">
        <v>60</v>
      </c>
    </row>
    <row r="40" spans="1:6" ht="51">
      <c r="A40" s="37" t="s">
        <v>95</v>
      </c>
      <c r="B40" s="30" t="s">
        <v>54</v>
      </c>
      <c r="C40" s="6" t="s">
        <v>5</v>
      </c>
      <c r="D40" s="31" t="s">
        <v>59</v>
      </c>
      <c r="E40" s="34">
        <v>209534</v>
      </c>
      <c r="F40" s="5" t="s">
        <v>60</v>
      </c>
    </row>
    <row r="41" spans="1:6" ht="51">
      <c r="A41" s="37" t="s">
        <v>96</v>
      </c>
      <c r="B41" s="29" t="s">
        <v>55</v>
      </c>
      <c r="C41" s="6" t="s">
        <v>5</v>
      </c>
      <c r="D41" s="31" t="s">
        <v>59</v>
      </c>
      <c r="E41" s="34">
        <v>113020</v>
      </c>
      <c r="F41" s="5" t="s">
        <v>60</v>
      </c>
    </row>
    <row r="42" spans="1:6" ht="51">
      <c r="A42" s="37" t="s">
        <v>70</v>
      </c>
      <c r="B42" s="29" t="s">
        <v>113</v>
      </c>
      <c r="C42" s="6" t="s">
        <v>5</v>
      </c>
      <c r="D42" s="31" t="s">
        <v>59</v>
      </c>
      <c r="E42" s="51">
        <v>77337</v>
      </c>
      <c r="F42" s="5" t="s">
        <v>60</v>
      </c>
    </row>
    <row r="43" spans="1:6" ht="51">
      <c r="A43" s="37" t="s">
        <v>97</v>
      </c>
      <c r="B43" s="29" t="s">
        <v>114</v>
      </c>
      <c r="C43" s="6" t="s">
        <v>5</v>
      </c>
      <c r="D43" s="31" t="s">
        <v>59</v>
      </c>
      <c r="E43" s="51">
        <v>117170</v>
      </c>
      <c r="F43" s="5" t="s">
        <v>60</v>
      </c>
    </row>
    <row r="44" spans="1:6" ht="51">
      <c r="A44" s="37" t="s">
        <v>98</v>
      </c>
      <c r="B44" s="29" t="s">
        <v>117</v>
      </c>
      <c r="C44" s="6" t="s">
        <v>5</v>
      </c>
      <c r="D44" s="31" t="s">
        <v>59</v>
      </c>
      <c r="E44" s="51">
        <v>166373</v>
      </c>
      <c r="F44" s="5" t="s">
        <v>60</v>
      </c>
    </row>
    <row r="45" spans="1:6" ht="51">
      <c r="A45" s="37" t="s">
        <v>115</v>
      </c>
      <c r="B45" s="29" t="s">
        <v>118</v>
      </c>
      <c r="C45" s="6" t="s">
        <v>5</v>
      </c>
      <c r="D45" s="31" t="s">
        <v>59</v>
      </c>
      <c r="E45" s="51">
        <v>66187</v>
      </c>
      <c r="F45" s="5" t="s">
        <v>60</v>
      </c>
    </row>
    <row r="46" spans="1:6" ht="51">
      <c r="A46" s="37" t="s">
        <v>116</v>
      </c>
      <c r="B46" s="29" t="s">
        <v>58</v>
      </c>
      <c r="C46" s="6" t="s">
        <v>5</v>
      </c>
      <c r="D46" s="31" t="s">
        <v>59</v>
      </c>
      <c r="E46" s="34">
        <v>423202</v>
      </c>
      <c r="F46" s="5" t="s">
        <v>60</v>
      </c>
    </row>
    <row r="47" spans="1:6" ht="12.75">
      <c r="A47" s="36"/>
      <c r="B47" s="27"/>
      <c r="C47" s="28"/>
      <c r="D47" s="27" t="s">
        <v>45</v>
      </c>
      <c r="E47" s="19">
        <f>SUM(E37:E46)</f>
        <v>2598679</v>
      </c>
      <c r="F47" s="28"/>
    </row>
    <row r="48" spans="1:6" ht="21.75" customHeight="1">
      <c r="A48" s="73" t="s">
        <v>64</v>
      </c>
      <c r="B48" s="74"/>
      <c r="C48" s="74"/>
      <c r="D48" s="74"/>
      <c r="E48" s="74"/>
      <c r="F48" s="75"/>
    </row>
    <row r="49" spans="1:6" ht="99" customHeight="1">
      <c r="A49" s="37" t="s">
        <v>99</v>
      </c>
      <c r="B49" s="40" t="s">
        <v>119</v>
      </c>
      <c r="C49" s="6" t="s">
        <v>5</v>
      </c>
      <c r="D49" s="52" t="s">
        <v>123</v>
      </c>
      <c r="E49" s="32">
        <v>665000</v>
      </c>
      <c r="F49" s="5" t="s">
        <v>60</v>
      </c>
    </row>
    <row r="50" spans="1:6" ht="81" customHeight="1">
      <c r="A50" s="37" t="s">
        <v>100</v>
      </c>
      <c r="B50" s="24" t="s">
        <v>120</v>
      </c>
      <c r="C50" s="6" t="s">
        <v>5</v>
      </c>
      <c r="D50" s="52" t="s">
        <v>123</v>
      </c>
      <c r="E50" s="32">
        <v>181000</v>
      </c>
      <c r="F50" s="5" t="s">
        <v>60</v>
      </c>
    </row>
    <row r="51" spans="1:6" ht="79.5" customHeight="1">
      <c r="A51" s="37" t="s">
        <v>101</v>
      </c>
      <c r="B51" s="24" t="s">
        <v>121</v>
      </c>
      <c r="C51" s="6" t="s">
        <v>5</v>
      </c>
      <c r="D51" s="52" t="s">
        <v>123</v>
      </c>
      <c r="E51" s="32">
        <v>92000</v>
      </c>
      <c r="F51" s="5" t="s">
        <v>60</v>
      </c>
    </row>
    <row r="52" spans="1:6" ht="12.75">
      <c r="A52" s="39"/>
      <c r="B52" s="27"/>
      <c r="C52" s="28"/>
      <c r="D52" s="27" t="s">
        <v>45</v>
      </c>
      <c r="E52" s="19">
        <f>E51+E50+E49</f>
        <v>938000</v>
      </c>
      <c r="F52" s="28"/>
    </row>
    <row r="53" spans="1:6" ht="66.75" customHeight="1">
      <c r="A53" s="73" t="s">
        <v>122</v>
      </c>
      <c r="B53" s="74"/>
      <c r="C53" s="74"/>
      <c r="D53" s="74"/>
      <c r="E53" s="74"/>
      <c r="F53" s="75"/>
    </row>
    <row r="54" spans="1:6" ht="110.25" customHeight="1">
      <c r="A54" s="37" t="s">
        <v>103</v>
      </c>
      <c r="B54" s="41" t="s">
        <v>104</v>
      </c>
      <c r="C54" s="6" t="s">
        <v>5</v>
      </c>
      <c r="D54" s="42" t="s">
        <v>105</v>
      </c>
      <c r="E54" s="43">
        <v>700000</v>
      </c>
      <c r="F54" s="5" t="s">
        <v>60</v>
      </c>
    </row>
    <row r="55" spans="1:6" ht="12.75">
      <c r="A55" s="39"/>
      <c r="B55" s="27"/>
      <c r="C55" s="28"/>
      <c r="D55" s="27" t="s">
        <v>45</v>
      </c>
      <c r="E55" s="19">
        <f>E54</f>
        <v>700000</v>
      </c>
      <c r="F55" s="28"/>
    </row>
    <row r="57" spans="1:6" s="55" customFormat="1" ht="12.75">
      <c r="A57" s="28"/>
      <c r="B57" s="28"/>
      <c r="C57" s="28"/>
      <c r="D57" s="28" t="s">
        <v>65</v>
      </c>
      <c r="E57" s="19">
        <f>E52+E47+E35+E30+E55</f>
        <v>56819106</v>
      </c>
      <c r="F57" s="28"/>
    </row>
    <row r="60" ht="12.75">
      <c r="E60" s="50"/>
    </row>
    <row r="67" spans="2:6" ht="12.75">
      <c r="B67" s="8"/>
      <c r="C67" s="10"/>
      <c r="D67" s="8"/>
      <c r="E67" s="8"/>
      <c r="F67" s="8"/>
    </row>
    <row r="68" spans="2:6" ht="12.75">
      <c r="B68" s="8"/>
      <c r="C68" s="10"/>
      <c r="D68" s="8"/>
      <c r="E68" s="8"/>
      <c r="F68" s="8"/>
    </row>
    <row r="69" spans="2:6" ht="12.75">
      <c r="B69" s="8"/>
      <c r="C69" s="10"/>
      <c r="D69" s="8"/>
      <c r="E69" s="8"/>
      <c r="F69" s="8"/>
    </row>
    <row r="70" spans="2:6" ht="12.75">
      <c r="B70" s="8"/>
      <c r="C70" s="10"/>
      <c r="D70" s="8"/>
      <c r="E70" s="8"/>
      <c r="F70" s="8"/>
    </row>
    <row r="71" spans="2:6" ht="12.75">
      <c r="B71" s="8"/>
      <c r="C71" s="10"/>
      <c r="D71" s="8"/>
      <c r="E71" s="8"/>
      <c r="F71" s="8"/>
    </row>
    <row r="72" spans="2:6" ht="12.75">
      <c r="B72" s="8"/>
      <c r="C72" s="10"/>
      <c r="D72" s="8"/>
      <c r="E72" s="8"/>
      <c r="F72" s="8"/>
    </row>
    <row r="73" spans="2:6" ht="12.75">
      <c r="B73" s="8"/>
      <c r="C73" s="9"/>
      <c r="D73" s="8"/>
      <c r="E73" s="8"/>
      <c r="F73" s="8"/>
    </row>
    <row r="74" spans="2:6" ht="12.75">
      <c r="B74" s="8"/>
      <c r="C74" s="8"/>
      <c r="D74" s="8"/>
      <c r="E74" s="8"/>
      <c r="F74" s="8"/>
    </row>
    <row r="75" spans="2:5" ht="12.75">
      <c r="B75" s="8"/>
      <c r="C75" s="8"/>
      <c r="D75" s="8"/>
      <c r="E75" s="8"/>
    </row>
    <row r="76" spans="3:4" ht="12.75">
      <c r="C76" s="7"/>
      <c r="D76" s="7"/>
    </row>
    <row r="77" spans="3:4" ht="12.75">
      <c r="C77" s="7"/>
      <c r="D77" s="7"/>
    </row>
    <row r="81" ht="12.75">
      <c r="C81" s="10"/>
    </row>
    <row r="82" ht="12.75">
      <c r="C82" s="10"/>
    </row>
    <row r="83" ht="12.75">
      <c r="C83" s="10"/>
    </row>
    <row r="84" ht="12.75">
      <c r="C84" s="10"/>
    </row>
    <row r="85" ht="12.75">
      <c r="C85" s="10"/>
    </row>
    <row r="86" ht="12.75">
      <c r="C86" s="10"/>
    </row>
    <row r="87" ht="12.75">
      <c r="C87" s="9"/>
    </row>
    <row r="88" ht="12.75">
      <c r="C88" s="11"/>
    </row>
  </sheetData>
  <sheetProtection/>
  <mergeCells count="12">
    <mergeCell ref="A53:F53"/>
    <mergeCell ref="A5:A6"/>
    <mergeCell ref="B5:B6"/>
    <mergeCell ref="A2:F2"/>
    <mergeCell ref="B1:F1"/>
    <mergeCell ref="B3:F3"/>
    <mergeCell ref="C5:E5"/>
    <mergeCell ref="F5:F6"/>
    <mergeCell ref="A48:F48"/>
    <mergeCell ref="A8:F8"/>
    <mergeCell ref="A31:F31"/>
    <mergeCell ref="A36:F36"/>
  </mergeCells>
  <printOptions/>
  <pageMargins left="0.7480314960629921" right="0.7480314960629921" top="0.1968503937007874" bottom="0.1968503937007874" header="0.1968503937007874" footer="0.1968503937007874"/>
  <pageSetup fitToHeight="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5.8515625" style="0" customWidth="1"/>
    <col min="2" max="2" width="13.8515625" style="0" customWidth="1"/>
    <col min="3" max="3" width="11.140625" style="0" customWidth="1"/>
    <col min="4" max="4" width="35.7109375" style="0" customWidth="1"/>
    <col min="5" max="5" width="11.28125" style="0" bestFit="1" customWidth="1"/>
    <col min="6" max="6" width="10.8515625" style="0" customWidth="1"/>
  </cols>
  <sheetData>
    <row r="1" spans="2:6" ht="15.75">
      <c r="B1" s="92"/>
      <c r="C1" s="92"/>
      <c r="D1" s="92"/>
      <c r="E1" s="92"/>
      <c r="F1" s="92"/>
    </row>
    <row r="2" spans="1:7" ht="18.75">
      <c r="A2" s="89" t="s">
        <v>139</v>
      </c>
      <c r="B2" s="89"/>
      <c r="C2" s="89"/>
      <c r="D2" s="89"/>
      <c r="E2" s="89"/>
      <c r="F2" s="89"/>
      <c r="G2" s="53"/>
    </row>
    <row r="3" spans="2:6" ht="12.75">
      <c r="B3" s="56"/>
      <c r="C3" s="56"/>
      <c r="D3" s="56"/>
      <c r="E3" s="57"/>
      <c r="F3" s="56"/>
    </row>
    <row r="4" spans="1:6" ht="12.75">
      <c r="A4" s="90" t="s">
        <v>106</v>
      </c>
      <c r="B4" s="93" t="s">
        <v>126</v>
      </c>
      <c r="C4" s="94"/>
      <c r="D4" s="94"/>
      <c r="E4" s="94"/>
      <c r="F4" s="95"/>
    </row>
    <row r="5" spans="1:6" ht="204">
      <c r="A5" s="91"/>
      <c r="B5" s="3" t="s">
        <v>127</v>
      </c>
      <c r="C5" s="3" t="s">
        <v>2</v>
      </c>
      <c r="D5" s="3" t="s">
        <v>3</v>
      </c>
      <c r="E5" s="4" t="s">
        <v>4</v>
      </c>
      <c r="F5" s="3" t="s">
        <v>1</v>
      </c>
    </row>
    <row r="6" spans="1:6" ht="15">
      <c r="A6" s="59">
        <v>1</v>
      </c>
      <c r="B6" s="3">
        <v>2</v>
      </c>
      <c r="C6" s="3">
        <v>3</v>
      </c>
      <c r="D6" s="3">
        <v>4</v>
      </c>
      <c r="E6" s="3">
        <v>5</v>
      </c>
      <c r="F6" s="54">
        <v>6</v>
      </c>
    </row>
    <row r="7" spans="1:6" ht="31.5" customHeight="1">
      <c r="A7" s="73" t="s">
        <v>66</v>
      </c>
      <c r="B7" s="74"/>
      <c r="C7" s="74"/>
      <c r="D7" s="74"/>
      <c r="E7" s="74"/>
      <c r="F7" s="75"/>
    </row>
    <row r="8" spans="1:6" ht="67.5" customHeight="1">
      <c r="A8" s="60" t="s">
        <v>67</v>
      </c>
      <c r="B8" s="6" t="s">
        <v>135</v>
      </c>
      <c r="C8" s="6" t="s">
        <v>5</v>
      </c>
      <c r="D8" s="26" t="s">
        <v>23</v>
      </c>
      <c r="E8" s="58">
        <v>54000</v>
      </c>
      <c r="F8" s="5" t="s">
        <v>60</v>
      </c>
    </row>
    <row r="9" spans="1:6" ht="52.5" customHeight="1">
      <c r="A9" s="60" t="s">
        <v>69</v>
      </c>
      <c r="B9" s="6" t="s">
        <v>31</v>
      </c>
      <c r="C9" s="6" t="s">
        <v>5</v>
      </c>
      <c r="D9" s="26" t="s">
        <v>27</v>
      </c>
      <c r="E9" s="58">
        <v>602060.5</v>
      </c>
      <c r="F9" s="5" t="s">
        <v>60</v>
      </c>
    </row>
    <row r="10" spans="1:6" ht="64.5" customHeight="1">
      <c r="A10" s="60" t="s">
        <v>71</v>
      </c>
      <c r="B10" s="6" t="s">
        <v>43</v>
      </c>
      <c r="C10" s="6" t="s">
        <v>5</v>
      </c>
      <c r="D10" s="26" t="s">
        <v>23</v>
      </c>
      <c r="E10" s="58">
        <v>364570.78</v>
      </c>
      <c r="F10" s="5" t="s">
        <v>60</v>
      </c>
    </row>
    <row r="11" spans="1:6" ht="42.75" customHeight="1">
      <c r="A11" s="60" t="s">
        <v>72</v>
      </c>
      <c r="B11" s="6" t="s">
        <v>41</v>
      </c>
      <c r="C11" s="6" t="s">
        <v>5</v>
      </c>
      <c r="D11" s="26" t="s">
        <v>128</v>
      </c>
      <c r="E11" s="58">
        <v>84000</v>
      </c>
      <c r="F11" s="5" t="s">
        <v>60</v>
      </c>
    </row>
    <row r="12" spans="1:6" ht="50.25" customHeight="1">
      <c r="A12" s="60" t="s">
        <v>73</v>
      </c>
      <c r="B12" s="6" t="s">
        <v>38</v>
      </c>
      <c r="C12" s="6" t="s">
        <v>5</v>
      </c>
      <c r="D12" s="26" t="s">
        <v>128</v>
      </c>
      <c r="E12" s="58">
        <v>1000000</v>
      </c>
      <c r="F12" s="5" t="s">
        <v>60</v>
      </c>
    </row>
    <row r="13" spans="1:6" ht="67.5" customHeight="1">
      <c r="A13" s="60" t="s">
        <v>74</v>
      </c>
      <c r="B13" s="6" t="s">
        <v>129</v>
      </c>
      <c r="C13" s="6" t="s">
        <v>5</v>
      </c>
      <c r="D13" s="26" t="s">
        <v>130</v>
      </c>
      <c r="E13" s="58">
        <v>257887.5</v>
      </c>
      <c r="F13" s="5" t="s">
        <v>60</v>
      </c>
    </row>
    <row r="14" spans="1:6" ht="48" customHeight="1">
      <c r="A14" s="60" t="s">
        <v>75</v>
      </c>
      <c r="B14" s="6" t="s">
        <v>129</v>
      </c>
      <c r="C14" s="6" t="s">
        <v>5</v>
      </c>
      <c r="D14" s="26" t="s">
        <v>128</v>
      </c>
      <c r="E14" s="58">
        <v>626074.5</v>
      </c>
      <c r="F14" s="5" t="s">
        <v>60</v>
      </c>
    </row>
    <row r="15" spans="1:6" ht="38.25">
      <c r="A15" s="60" t="s">
        <v>76</v>
      </c>
      <c r="B15" s="6" t="s">
        <v>34</v>
      </c>
      <c r="C15" s="6" t="s">
        <v>5</v>
      </c>
      <c r="D15" s="26" t="s">
        <v>131</v>
      </c>
      <c r="E15" s="58">
        <v>179500</v>
      </c>
      <c r="F15" s="5" t="s">
        <v>60</v>
      </c>
    </row>
    <row r="16" spans="1:6" ht="63.75">
      <c r="A16" s="60" t="s">
        <v>77</v>
      </c>
      <c r="B16" s="6" t="s">
        <v>34</v>
      </c>
      <c r="C16" s="6" t="s">
        <v>5</v>
      </c>
      <c r="D16" s="26" t="s">
        <v>23</v>
      </c>
      <c r="E16" s="58">
        <v>324650</v>
      </c>
      <c r="F16" s="5" t="s">
        <v>60</v>
      </c>
    </row>
    <row r="17" spans="1:6" ht="64.5" customHeight="1">
      <c r="A17" s="60" t="s">
        <v>78</v>
      </c>
      <c r="B17" s="6" t="s">
        <v>132</v>
      </c>
      <c r="C17" s="6" t="s">
        <v>5</v>
      </c>
      <c r="D17" s="26" t="s">
        <v>23</v>
      </c>
      <c r="E17" s="58">
        <v>282552.36</v>
      </c>
      <c r="F17" s="5" t="s">
        <v>60</v>
      </c>
    </row>
    <row r="18" spans="1:6" ht="38.25">
      <c r="A18" s="60" t="s">
        <v>79</v>
      </c>
      <c r="B18" s="6" t="s">
        <v>132</v>
      </c>
      <c r="C18" s="6" t="s">
        <v>5</v>
      </c>
      <c r="D18" s="26" t="s">
        <v>128</v>
      </c>
      <c r="E18" s="58">
        <v>88479.9</v>
      </c>
      <c r="F18" s="5" t="s">
        <v>60</v>
      </c>
    </row>
    <row r="19" spans="1:6" ht="51">
      <c r="A19" s="60" t="s">
        <v>80</v>
      </c>
      <c r="B19" s="6" t="s">
        <v>133</v>
      </c>
      <c r="C19" s="6" t="s">
        <v>5</v>
      </c>
      <c r="D19" s="26" t="s">
        <v>134</v>
      </c>
      <c r="E19" s="58">
        <v>127128.46</v>
      </c>
      <c r="F19" s="5" t="s">
        <v>60</v>
      </c>
    </row>
    <row r="20" spans="1:6" s="15" customFormat="1" ht="12.75">
      <c r="A20" s="61"/>
      <c r="B20" s="12"/>
      <c r="C20" s="12"/>
      <c r="D20" s="62" t="s">
        <v>45</v>
      </c>
      <c r="E20" s="63">
        <f>E19+E18+E17+E16+E15+E14+E13+E12+E11+E10+E9+E8</f>
        <v>3990904</v>
      </c>
      <c r="F20" s="12"/>
    </row>
    <row r="21" spans="1:6" ht="69" customHeight="1">
      <c r="A21" s="83" t="s">
        <v>136</v>
      </c>
      <c r="B21" s="84"/>
      <c r="C21" s="84"/>
      <c r="D21" s="84"/>
      <c r="E21" s="84"/>
      <c r="F21" s="85"/>
    </row>
    <row r="22" spans="1:6" ht="51">
      <c r="A22" s="30" t="s">
        <v>90</v>
      </c>
      <c r="B22" s="30" t="s">
        <v>137</v>
      </c>
      <c r="C22" s="6" t="s">
        <v>5</v>
      </c>
      <c r="D22" s="31" t="s">
        <v>59</v>
      </c>
      <c r="E22" s="34">
        <v>467619</v>
      </c>
      <c r="F22" s="5" t="s">
        <v>60</v>
      </c>
    </row>
    <row r="23" spans="1:6" ht="40.5" customHeight="1">
      <c r="A23" s="30" t="s">
        <v>91</v>
      </c>
      <c r="B23" s="29" t="s">
        <v>58</v>
      </c>
      <c r="C23" s="6" t="s">
        <v>5</v>
      </c>
      <c r="D23" s="31" t="s">
        <v>59</v>
      </c>
      <c r="E23" s="51">
        <v>1441059</v>
      </c>
      <c r="F23" s="5" t="s">
        <v>60</v>
      </c>
    </row>
    <row r="24" spans="1:6" ht="38.25" customHeight="1">
      <c r="A24" s="30" t="s">
        <v>92</v>
      </c>
      <c r="B24" s="29" t="s">
        <v>51</v>
      </c>
      <c r="C24" s="6" t="s">
        <v>5</v>
      </c>
      <c r="D24" s="31" t="s">
        <v>59</v>
      </c>
      <c r="E24" s="34">
        <v>680338</v>
      </c>
      <c r="F24" s="5" t="s">
        <v>60</v>
      </c>
    </row>
    <row r="25" spans="1:6" ht="12.75">
      <c r="A25" s="36"/>
      <c r="B25" s="27"/>
      <c r="C25" s="28"/>
      <c r="D25" s="27" t="s">
        <v>45</v>
      </c>
      <c r="E25" s="19">
        <f>SUM(E22:E24)</f>
        <v>2589016</v>
      </c>
      <c r="F25" s="28"/>
    </row>
    <row r="26" spans="1:6" ht="15.75">
      <c r="A26" s="73" t="s">
        <v>107</v>
      </c>
      <c r="B26" s="74"/>
      <c r="C26" s="74"/>
      <c r="D26" s="74"/>
      <c r="E26" s="74"/>
      <c r="F26" s="75"/>
    </row>
    <row r="27" spans="1:6" ht="204">
      <c r="A27" s="30" t="s">
        <v>93</v>
      </c>
      <c r="B27" s="40" t="s">
        <v>119</v>
      </c>
      <c r="C27" s="6" t="s">
        <v>5</v>
      </c>
      <c r="D27" s="52" t="s">
        <v>123</v>
      </c>
      <c r="E27" s="32">
        <v>692000</v>
      </c>
      <c r="F27" s="5" t="s">
        <v>60</v>
      </c>
    </row>
    <row r="28" spans="1:6" ht="153">
      <c r="A28" s="30" t="s">
        <v>94</v>
      </c>
      <c r="B28" s="24" t="s">
        <v>120</v>
      </c>
      <c r="C28" s="6" t="s">
        <v>5</v>
      </c>
      <c r="D28" s="52" t="s">
        <v>123</v>
      </c>
      <c r="E28" s="32">
        <v>241000</v>
      </c>
      <c r="F28" s="5" t="s">
        <v>60</v>
      </c>
    </row>
    <row r="29" spans="1:6" ht="153">
      <c r="A29" s="30" t="s">
        <v>68</v>
      </c>
      <c r="B29" s="24" t="s">
        <v>121</v>
      </c>
      <c r="C29" s="6" t="s">
        <v>5</v>
      </c>
      <c r="D29" s="52" t="s">
        <v>123</v>
      </c>
      <c r="E29" s="32">
        <v>96000</v>
      </c>
      <c r="F29" s="5" t="s">
        <v>60</v>
      </c>
    </row>
    <row r="30" spans="1:6" ht="12.75">
      <c r="A30" s="39"/>
      <c r="B30" s="27"/>
      <c r="C30" s="28"/>
      <c r="D30" s="27" t="s">
        <v>45</v>
      </c>
      <c r="E30" s="19">
        <f>E29+E28+E27</f>
        <v>1029000</v>
      </c>
      <c r="F30" s="28"/>
    </row>
    <row r="31" spans="1:6" ht="41.25" customHeight="1">
      <c r="A31" s="86" t="s">
        <v>138</v>
      </c>
      <c r="B31" s="87"/>
      <c r="C31" s="87"/>
      <c r="D31" s="87"/>
      <c r="E31" s="87"/>
      <c r="F31" s="88"/>
    </row>
    <row r="32" spans="1:6" ht="63" customHeight="1">
      <c r="A32" s="30" t="s">
        <v>99</v>
      </c>
      <c r="B32" s="41" t="s">
        <v>104</v>
      </c>
      <c r="C32" s="6" t="s">
        <v>5</v>
      </c>
      <c r="D32" s="42" t="s">
        <v>105</v>
      </c>
      <c r="E32" s="32">
        <v>500000</v>
      </c>
      <c r="F32" s="5" t="s">
        <v>60</v>
      </c>
    </row>
    <row r="33" spans="1:6" ht="12.75">
      <c r="A33" s="39"/>
      <c r="B33" s="27"/>
      <c r="C33" s="28"/>
      <c r="D33" s="27" t="s">
        <v>45</v>
      </c>
      <c r="E33" s="19">
        <f>E32</f>
        <v>500000</v>
      </c>
      <c r="F33" s="28"/>
    </row>
    <row r="35" spans="1:6" ht="12.75">
      <c r="A35" s="28"/>
      <c r="B35" s="28"/>
      <c r="C35" s="28"/>
      <c r="D35" s="28" t="s">
        <v>65</v>
      </c>
      <c r="E35" s="19">
        <f>E30+E25+E20+E33</f>
        <v>8108920</v>
      </c>
      <c r="F35" s="28"/>
    </row>
    <row r="38" ht="12.75">
      <c r="E38" s="50"/>
    </row>
  </sheetData>
  <sheetProtection/>
  <mergeCells count="8">
    <mergeCell ref="A21:F21"/>
    <mergeCell ref="A26:F26"/>
    <mergeCell ref="A31:F31"/>
    <mergeCell ref="A2:F2"/>
    <mergeCell ref="A4:A5"/>
    <mergeCell ref="B1:F1"/>
    <mergeCell ref="B4:F4"/>
    <mergeCell ref="A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2023-04-11T11:45:41Z</cp:lastPrinted>
  <dcterms:created xsi:type="dcterms:W3CDTF">1996-10-08T23:32:33Z</dcterms:created>
  <dcterms:modified xsi:type="dcterms:W3CDTF">2023-04-24T09:35:01Z</dcterms:modified>
  <cp:category/>
  <cp:version/>
  <cp:contentType/>
  <cp:contentStatus/>
</cp:coreProperties>
</file>