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tabRatio="934" firstSheet="16" activeTab="23"/>
  </bookViews>
  <sheets>
    <sheet name="источники 2021" sheetId="1" r:id="rId1"/>
    <sheet name="нормативы" sheetId="2" r:id="rId2"/>
    <sheet name="гл адм дох" sheetId="3" r:id="rId3"/>
    <sheet name="перечень источ" sheetId="4" r:id="rId4"/>
    <sheet name="доходы 2021" sheetId="5" r:id="rId5"/>
    <sheet name="доходы 2022 и 2023" sheetId="6" r:id="rId6"/>
    <sheet name="разд, подр 2021" sheetId="7" r:id="rId7"/>
    <sheet name="разд, подр 2022 и 2023" sheetId="8" r:id="rId8"/>
    <sheet name="программы 2021" sheetId="9" r:id="rId9"/>
    <sheet name="программы 2022 и 2023" sheetId="10" r:id="rId10"/>
    <sheet name="Ведом 2021" sheetId="11" r:id="rId11"/>
    <sheet name="Вед-во 2022 и 2023" sheetId="12" r:id="rId12"/>
    <sheet name="дотация 2021" sheetId="13" r:id="rId13"/>
    <sheet name="дотация 2022-2023" sheetId="14" r:id="rId14"/>
    <sheet name="воинский учет 2020" sheetId="15" r:id="rId15"/>
    <sheet name="воинский учет 2022-2023" sheetId="16" r:id="rId16"/>
    <sheet name="иные 2021" sheetId="17" r:id="rId17"/>
    <sheet name="дороги 2021" sheetId="18" r:id="rId18"/>
    <sheet name="дороги 2022-2023" sheetId="19" r:id="rId19"/>
    <sheet name="иные МБТ 2021" sheetId="20" r:id="rId20"/>
    <sheet name="иные МБТ зп культ 2022-2023" sheetId="21" r:id="rId21"/>
    <sheet name="гор среда 2021" sheetId="22" r:id="rId22"/>
    <sheet name="гор среда 2022-2023" sheetId="23" r:id="rId23"/>
    <sheet name="конкурс гор среда 2021" sheetId="24" r:id="rId24"/>
  </sheets>
  <definedNames>
    <definedName name="_xlfn.CONCAT" hidden="1">#NAME?</definedName>
    <definedName name="_xlnm.Print_Titles" localSheetId="10">'Ведом 2021'!$18:$19</definedName>
    <definedName name="_xlnm.Print_Titles" localSheetId="6">'разд, подр 2021'!$9:$10</definedName>
    <definedName name="_xlnm.Print_Area" localSheetId="2">'гл адм дох'!$A$1:$C$110</definedName>
  </definedNames>
  <calcPr fullCalcOnLoad="1"/>
</workbook>
</file>

<file path=xl/sharedStrings.xml><?xml version="1.0" encoding="utf-8"?>
<sst xmlns="http://schemas.openxmlformats.org/spreadsheetml/2006/main" count="5986" uniqueCount="1283">
  <si>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</si>
  <si>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</si>
  <si>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</si>
  <si>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</si>
  <si>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</si>
  <si>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</si>
  <si>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</si>
  <si>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</si>
  <si>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</si>
  <si>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</si>
  <si>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</si>
  <si>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</si>
  <si>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</si>
  <si>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</si>
  <si>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</si>
  <si>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</si>
  <si>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</si>
  <si>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</si>
  <si>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</si>
  <si>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</si>
  <si>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</si>
  <si>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</si>
  <si>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</si>
  <si>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</si>
  <si>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</si>
  <si>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</si>
  <si>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Проведение мероприятий для детей и молодежи</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</si>
  <si>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</si>
  <si>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</si>
  <si>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</si>
  <si>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</si>
  <si>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</si>
  <si>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</si>
  <si>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</si>
  <si>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</si>
  <si>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</si>
  <si>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</si>
  <si>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</si>
  <si>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09\0\08\03560</t>
  </si>
  <si>
    <t>01\0\08\S2080</t>
  </si>
  <si>
    <t>Мероприятия в области коммунального хозяйства</t>
  </si>
  <si>
    <t>01\0\03\S2050</t>
  </si>
  <si>
    <t>07\0\02\S2050</t>
  </si>
  <si>
    <t>07\0\01\S2040</t>
  </si>
  <si>
    <t xml:space="preserve">Глава муниципального района Мелеузовский район                                                            А.В. Суботин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</si>
  <si>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</si>
  <si>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</si>
  <si>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</si>
  <si>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</si>
  <si>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</si>
  <si>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</si>
  <si>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</si>
  <si>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</si>
  <si>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</si>
  <si>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</si>
  <si>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</si>
  <si>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"Подготовка и размещение в средствах массовой информации материалов антитеррористического содержания"</t>
  </si>
  <si>
    <t>05\0\01\43450</t>
  </si>
  <si>
    <t>09\0\05\00000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</si>
  <si>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</si>
  <si>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</si>
  <si>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</si>
  <si>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</si>
  <si>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</si>
  <si>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</si>
  <si>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</si>
  <si>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</si>
  <si>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</si>
  <si>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</si>
  <si>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</si>
  <si>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</si>
  <si>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</si>
  <si>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09\0\07\R0820</t>
  </si>
  <si>
    <t>99\9\99\99999</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</si>
  <si>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</si>
  <si>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</si>
  <si>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</si>
  <si>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</si>
  <si>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</si>
  <si>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</si>
  <si>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</si>
  <si>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</si>
  <si>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</si>
  <si>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Осуществление первичного воинского учета на территориях, где отсутствуют военные комиссариаты</t>
  </si>
  <si>
    <t xml:space="preserve">Cоздание в общеобразовательных организациях, расположенных  в сельской местности, условий для занятий физической культурой и спортом </t>
  </si>
  <si>
    <t>Выплата единовременного пособия при всех формах устройства детей, лишенных родительского попечения, в семью</t>
  </si>
  <si>
    <t>09\0\07\73360</t>
  </si>
  <si>
    <t>09\0\10\00000</t>
  </si>
  <si>
    <t xml:space="preserve">Мероприятия в области строительства, архитектуры и градостроительства </t>
  </si>
  <si>
    <t>09\0\10\03380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</si>
  <si>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</si>
  <si>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</si>
  <si>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</si>
  <si>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</si>
  <si>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</si>
  <si>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</si>
  <si>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</si>
  <si>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</si>
  <si>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</si>
  <si>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</si>
  <si>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</si>
  <si>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</si>
  <si>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</si>
  <si>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</si>
  <si>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ДОХОДЫ ОТ ПРОДАЖИ МАТЕРИАЛЬНЫХ И НЕМАТЕРИАЛЬНЫХ АКТИВОВ</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</si>
  <si>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</si>
  <si>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</si>
  <si>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</si>
  <si>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</si>
  <si>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</si>
  <si>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Муниципальная программа "Развитие муниципальной службы в муниципальном районе Мелеузовский район Республики Башкортостан"</t>
  </si>
  <si>
    <t>Условно-утвержденные расходы</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</si>
  <si>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</si>
  <si>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</si>
  <si>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</si>
  <si>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</si>
  <si>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</si>
  <si>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</si>
  <si>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</si>
  <si>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</si>
  <si>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</si>
  <si>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</si>
  <si>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</si>
  <si>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</si>
  <si>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</si>
  <si>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Резервные фонды местных администраций</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</si>
  <si>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</si>
  <si>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</si>
  <si>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</si>
  <si>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</si>
  <si>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</si>
  <si>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</si>
  <si>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</si>
  <si>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</si>
  <si>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</si>
  <si>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</si>
  <si>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</si>
  <si>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</si>
  <si>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</si>
  <si>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</si>
  <si>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</si>
  <si>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</si>
  <si>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</si>
  <si>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</si>
  <si>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</si>
  <si>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</si>
  <si>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</si>
  <si>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</si>
  <si>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</si>
  <si>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</si>
  <si>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</si>
  <si>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</si>
  <si>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</si>
  <si>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</si>
  <si>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</si>
  <si>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</si>
  <si>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</si>
  <si>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</si>
  <si>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</si>
  <si>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</si>
  <si>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</si>
  <si>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 xml:space="preserve">Глава муниципального района                                                                                                 А.В. Суботин                                          </t>
  </si>
  <si>
    <t xml:space="preserve">Глава муниципального района                                                                                                      А.В. Суботин                                          </t>
  </si>
  <si>
    <t xml:space="preserve">Субвенции на выплату единовременного пособия при всех формах устройства детей, лишенных родительского попечения, в семью </t>
  </si>
  <si>
    <t xml:space="preserve">                                                                                               Республики Башкортостан</t>
  </si>
  <si>
    <t xml:space="preserve">                                                                                               района Мелеузовский район</t>
  </si>
  <si>
    <t xml:space="preserve">                                                                                               к решению Совета муниципального </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</si>
  <si>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</si>
  <si>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</si>
  <si>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</si>
  <si>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</si>
  <si>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</si>
  <si>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</si>
  <si>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</si>
  <si>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</si>
  <si>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</si>
  <si>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</si>
  <si>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</si>
  <si>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</si>
  <si>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</si>
  <si>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</si>
  <si>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</si>
  <si>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</si>
  <si>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</si>
  <si>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</si>
  <si>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</si>
  <si>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</si>
  <si>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</si>
  <si>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</si>
  <si>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</si>
  <si>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</si>
  <si>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</si>
  <si>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</si>
  <si>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</si>
  <si>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</si>
  <si>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</si>
  <si>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</si>
  <si>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</si>
  <si>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</si>
  <si>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</si>
  <si>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</si>
  <si>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</si>
  <si>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</si>
  <si>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</si>
  <si>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</si>
  <si>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</si>
  <si>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</si>
  <si>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</si>
  <si>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</si>
  <si>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</si>
  <si>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03\0\03\00000</t>
  </si>
  <si>
    <t>03\0\03\41870</t>
  </si>
  <si>
    <t>05\0\00\00000</t>
  </si>
  <si>
    <t>05\0\01\00000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</si>
  <si>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</si>
  <si>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</si>
  <si>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</si>
  <si>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</si>
  <si>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</si>
  <si>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</si>
  <si>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</si>
  <si>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</si>
  <si>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</si>
  <si>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</si>
  <si>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</si>
  <si>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</si>
  <si>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</si>
  <si>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</si>
  <si>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</si>
  <si>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</si>
  <si>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</si>
  <si>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</si>
  <si>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</si>
  <si>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</si>
  <si>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</si>
  <si>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</si>
  <si>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</si>
  <si>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</si>
  <si>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</si>
  <si>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</si>
  <si>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</si>
  <si>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</si>
  <si>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</si>
  <si>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</si>
  <si>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</si>
  <si>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</si>
  <si>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</si>
  <si>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</si>
  <si>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</si>
  <si>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</si>
  <si>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</si>
  <si>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</si>
  <si>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</si>
  <si>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</si>
  <si>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</si>
  <si>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</si>
  <si>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</si>
  <si>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</si>
  <si>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</si>
  <si>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</si>
  <si>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</si>
  <si>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</si>
  <si>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</si>
  <si>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</si>
  <si>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</si>
  <si>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</si>
  <si>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</si>
  <si>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</si>
  <si>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</si>
  <si>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</si>
  <si>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13\0\03\43240</t>
  </si>
  <si>
    <t>13\0\03\00000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</si>
  <si>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</si>
  <si>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</si>
  <si>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</si>
  <si>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</si>
  <si>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</si>
  <si>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</si>
  <si>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</si>
  <si>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</si>
  <si>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</si>
  <si>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</si>
  <si>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</si>
  <si>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</si>
  <si>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</si>
  <si>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</si>
  <si>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</si>
  <si>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</si>
  <si>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1 11 05000 00 0000 120</t>
  </si>
  <si>
    <t>АДМИНИСТРАЦИЯ МУНИЦИПАЛЬНОГО РАЙОНА МЕЛЕУЗОВСКИЙ РАЙОН РЕСПУБЛИКИ БАШКОРТОСТАН</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</si>
  <si>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</si>
  <si>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</si>
  <si>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</si>
  <si>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</si>
  <si>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</si>
  <si>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</si>
  <si>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</si>
  <si>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</si>
  <si>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</si>
  <si>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</si>
  <si>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</si>
  <si>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</si>
  <si>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</si>
  <si>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</si>
  <si>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</si>
  <si>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</si>
  <si>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</si>
  <si>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</si>
  <si>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</si>
  <si>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</si>
  <si>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</si>
  <si>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06\2\00\00000</t>
  </si>
  <si>
    <t>06\2\01\00000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</si>
  <si>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</si>
  <si>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</si>
  <si>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</si>
  <si>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</si>
  <si>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</si>
  <si>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</si>
  <si>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</si>
  <si>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</si>
  <si>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</si>
  <si>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06\3\01\73140</t>
  </si>
  <si>
    <t>06\3\01\73340</t>
  </si>
  <si>
    <t>06\1\04\62870</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</si>
  <si>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</si>
  <si>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</si>
  <si>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</si>
  <si>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</si>
  <si>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</si>
  <si>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</si>
  <si>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</si>
  <si>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</si>
  <si>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</si>
  <si>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</si>
  <si>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</si>
  <si>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01\0\09\73150</t>
  </si>
  <si>
    <t xml:space="preserve"> 2 02 15001 00 0000 000</t>
  </si>
  <si>
    <t xml:space="preserve"> 2 02 15000 00 0000 000</t>
  </si>
  <si>
    <t>2 02 20000 00 0000 000</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</si>
  <si>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</si>
  <si>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</si>
  <si>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</si>
  <si>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</si>
  <si>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</si>
  <si>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</si>
  <si>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</si>
  <si>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</si>
  <si>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</si>
  <si>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</si>
  <si>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</si>
  <si>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Молодежная политика</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</si>
  <si>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</si>
  <si>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</si>
  <si>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</si>
  <si>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</si>
  <si>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</si>
  <si>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</si>
  <si>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</si>
  <si>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</si>
  <si>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</si>
  <si>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</si>
  <si>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</si>
  <si>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</si>
  <si>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</si>
  <si>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</si>
  <si>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</si>
  <si>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</si>
  <si>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</si>
  <si>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</si>
  <si>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</si>
  <si>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</si>
  <si>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</si>
  <si>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</si>
  <si>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Ведомственная структура расходов  бюджета муниципального района</t>
  </si>
  <si>
    <t>НАЛОГОВЫЕ И НЕНАЛОГОВЫЕ ДОХОДЫ</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</si>
  <si>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</si>
  <si>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</si>
  <si>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</si>
  <si>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</si>
  <si>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</si>
  <si>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</si>
  <si>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</si>
  <si>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</si>
  <si>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</si>
  <si>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</si>
  <si>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</si>
  <si>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</si>
  <si>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</si>
  <si>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</si>
  <si>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</si>
  <si>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</si>
  <si>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</si>
  <si>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</si>
  <si>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</si>
  <si>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</si>
  <si>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</si>
  <si>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</si>
  <si>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</si>
  <si>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</si>
  <si>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</si>
  <si>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</si>
  <si>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</si>
  <si>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</si>
  <si>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</si>
  <si>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</si>
  <si>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</si>
  <si>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</si>
  <si>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</si>
  <si>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9999</t>
  </si>
  <si>
    <t>999</t>
  </si>
  <si>
    <t>Плата за сбросы загрязняющих веществ в водные объекты</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</si>
  <si>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</si>
  <si>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</si>
  <si>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</si>
  <si>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1 13 00000 00 0000 000</t>
  </si>
  <si>
    <t>Доходы от компенсации затрат государства</t>
  </si>
  <si>
    <t>1 13 02000 00 0000 130</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</si>
  <si>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</si>
  <si>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</si>
  <si>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1 11 05025 05 0000 120</t>
  </si>
  <si>
    <t>1 01 02040 01 0000 110</t>
  </si>
  <si>
    <t>1 11 05010 00 0000 120</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</si>
  <si>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</si>
  <si>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</si>
  <si>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</si>
  <si>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</si>
  <si>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</si>
  <si>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</si>
  <si>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</si>
  <si>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</si>
  <si>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</si>
  <si>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</si>
  <si>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</si>
  <si>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</si>
  <si>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Оздоровление детей за счет средств муниципальных образований</t>
  </si>
  <si>
    <t>1 11 09045 05 0000 120</t>
  </si>
  <si>
    <t>2 00 00000 00 0000 000</t>
  </si>
  <si>
    <t>НАЦИОНАЛЬНАЯ ОБОРОНА</t>
  </si>
  <si>
    <t>0200</t>
  </si>
  <si>
    <t>0203</t>
  </si>
  <si>
    <t>Мобилизационная и вневойсковая подготовка</t>
  </si>
  <si>
    <t xml:space="preserve">                                                                                                                                                     Республики Башкортостан</t>
  </si>
  <si>
    <t xml:space="preserve">                                                                                                                                                     к решению Совета муниципального</t>
  </si>
  <si>
    <t xml:space="preserve">                                                                                                                                                     района Мелеузовский район</t>
  </si>
  <si>
    <t xml:space="preserve">                                                                                                                                              к решению Совета мунциипального </t>
  </si>
  <si>
    <t xml:space="preserve">                                                                                                                                              района Мелеузовский район</t>
  </si>
  <si>
    <t xml:space="preserve">                                                                                                                                              Республики Башкортостан</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</si>
  <si>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</si>
  <si>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</si>
  <si>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</si>
  <si>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</si>
  <si>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</si>
  <si>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РБ</t>
  </si>
  <si>
    <t>МБ</t>
  </si>
  <si>
    <t>ФБ</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</si>
  <si>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</si>
  <si>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</si>
  <si>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</si>
  <si>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</si>
  <si>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</si>
  <si>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</si>
  <si>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</si>
  <si>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</si>
  <si>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</si>
  <si>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</si>
  <si>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</si>
  <si>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</si>
  <si>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</si>
  <si>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</si>
  <si>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</si>
  <si>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</si>
  <si>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</si>
  <si>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</si>
  <si>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</si>
  <si>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</si>
  <si>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</si>
  <si>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</si>
  <si>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</si>
  <si>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</si>
  <si>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</si>
  <si>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</si>
  <si>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</si>
  <si>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</si>
  <si>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</si>
  <si>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</si>
  <si>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</si>
  <si>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</si>
  <si>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</si>
  <si>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</si>
  <si>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</si>
  <si>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</si>
  <si>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</si>
  <si>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Мб</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</si>
  <si>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</si>
  <si>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</si>
  <si>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</si>
  <si>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</si>
  <si>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</si>
  <si>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</si>
  <si>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</si>
  <si>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</si>
  <si>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</si>
  <si>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</si>
  <si>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</si>
  <si>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</si>
  <si>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</si>
  <si>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</si>
  <si>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</si>
  <si>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</si>
  <si>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</si>
  <si>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</si>
  <si>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</si>
  <si>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</si>
  <si>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</si>
  <si>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</si>
  <si>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</si>
  <si>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</si>
  <si>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</si>
  <si>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</si>
  <si>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</si>
  <si>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Осуществление государственных полномочий по организации отдыха и оздоровления детей-сирот и детей, оставшихся без попечения родителей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</si>
  <si>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</si>
  <si>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</si>
  <si>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Улучшение жилищных условий граждан, проживающих в сельской местности</t>
  </si>
  <si>
    <t>Мероприятия по развитию водоснабжения в сельской местности</t>
  </si>
  <si>
    <t>НЕПРОГРАММНЫЕ РАСХОДЫ</t>
  </si>
  <si>
    <t>07\0\01\S2010</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</si>
  <si>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</si>
  <si>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</si>
  <si>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</si>
  <si>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</si>
  <si>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</si>
  <si>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</si>
  <si>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</si>
  <si>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</si>
  <si>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</si>
  <si>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</si>
  <si>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</si>
  <si>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</si>
  <si>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</si>
  <si>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</si>
  <si>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</si>
  <si>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</si>
  <si>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 xml:space="preserve">                                                                                                к решению Совета муниципального </t>
  </si>
  <si>
    <t xml:space="preserve">                                                                                                Республики Башкортостан</t>
  </si>
  <si>
    <t>1 08 07150 01 0000 110</t>
  </si>
  <si>
    <t>792</t>
  </si>
  <si>
    <t>Сумма, всего</t>
  </si>
  <si>
    <t xml:space="preserve">                                                                                                 к решению Совета муниципального </t>
  </si>
  <si>
    <t xml:space="preserve">                                                                                                 Республики Башкортостан</t>
  </si>
  <si>
    <t xml:space="preserve">                                                                                                района Мелеузовский район</t>
  </si>
  <si>
    <t xml:space="preserve">                                                                                                  к решению Совета муниципального </t>
  </si>
  <si>
    <t xml:space="preserve">                                                                                                  района Мелеузовский район</t>
  </si>
  <si>
    <t xml:space="preserve">                                                                                                  Республики Башкортостан</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</si>
  <si>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</si>
  <si>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</si>
  <si>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</si>
  <si>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</si>
  <si>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</si>
  <si>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</si>
  <si>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07\0\05\00000</t>
  </si>
  <si>
    <t>08\0\05\00000</t>
  </si>
  <si>
    <t>Сумма, в тыс.руб.</t>
  </si>
  <si>
    <t xml:space="preserve">                                                                                                                                                    к решению Совета муниципального</t>
  </si>
  <si>
    <t xml:space="preserve">                                                                                                                                                    района Мелеузовский район</t>
  </si>
  <si>
    <t xml:space="preserve">                                                                                                                                                    Республики Башкортостан</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</si>
  <si>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</si>
  <si>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</si>
  <si>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</si>
  <si>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</si>
  <si>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</si>
  <si>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</si>
  <si>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</si>
  <si>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</si>
  <si>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</si>
  <si>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</si>
  <si>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к решению Совета муниципального </t>
  </si>
  <si>
    <t xml:space="preserve">                                                                                                                                 района Мелеузовский район </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</si>
  <si>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</si>
  <si>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</si>
  <si>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района Мелеузовский район</t>
  </si>
  <si>
    <t xml:space="preserve">Глава муниципального района Мелеузовский район                                       А.В. Суботин                    </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</si>
  <si>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</si>
  <si>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</si>
  <si>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</si>
  <si>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</si>
  <si>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</si>
  <si>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</si>
  <si>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2 02 25555 05 0000 150</t>
  </si>
  <si>
    <t>2 02 29998 05 0000 150</t>
  </si>
  <si>
    <t>2 02 29999 05 0000 150</t>
  </si>
  <si>
    <t>2 02 29999 05 7204 150</t>
  </si>
  <si>
    <t>2 02 29999 05 7205 150</t>
  </si>
  <si>
    <t>2 02 29999 05 7208 150</t>
  </si>
  <si>
    <t>2 02 29999 05 7211 150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</si>
  <si>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</si>
  <si>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</si>
  <si>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</si>
  <si>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</si>
  <si>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</si>
  <si>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</si>
  <si>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</si>
  <si>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</si>
  <si>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</si>
  <si>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</si>
  <si>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</si>
  <si>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</si>
  <si>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</si>
  <si>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</si>
  <si>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</si>
  <si>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</si>
  <si>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</si>
  <si>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</si>
  <si>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</si>
  <si>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</si>
  <si>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</si>
  <si>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</si>
  <si>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</si>
  <si>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</si>
  <si>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</si>
  <si>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</si>
  <si>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</si>
  <si>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</si>
  <si>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</si>
  <si>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</si>
  <si>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 xml:space="preserve"> 2 02 30024 05 7336 150</t>
  </si>
  <si>
    <t>2 02 30000 00 0000 000</t>
  </si>
  <si>
    <t>2022 год</t>
  </si>
  <si>
    <t>99\0\00\02040</t>
  </si>
  <si>
    <t>99\0\00\00000</t>
  </si>
  <si>
    <t>99\0\00\02080</t>
  </si>
  <si>
    <t>99\0\00\07500</t>
  </si>
  <si>
    <t>99\0\00\02990</t>
  </si>
  <si>
    <t>99\0\00\73060</t>
  </si>
  <si>
    <t>99\0\00\73080</t>
  </si>
  <si>
    <t>99\0\00\73090</t>
  </si>
  <si>
    <t>99\0\00\09020</t>
  </si>
  <si>
    <t>99\0\00\09040</t>
  </si>
  <si>
    <t>99\0\00\03290</t>
  </si>
  <si>
    <t>99\0\00\26190</t>
  </si>
  <si>
    <t>99\0\00\62870</t>
  </si>
  <si>
    <t>99\0\00\73140</t>
  </si>
  <si>
    <t>99\0\00\73340</t>
  </si>
  <si>
    <t>99\0\00\71020</t>
  </si>
  <si>
    <t>99\0\00\64450</t>
  </si>
  <si>
    <t>99\0\00\64410</t>
  </si>
  <si>
    <t>99\0\00\41870</t>
  </si>
  <si>
    <t>99\0\00\R0820</t>
  </si>
  <si>
    <t>99\0\00\73180</t>
  </si>
  <si>
    <t>99\0\00\73010</t>
  </si>
  <si>
    <t>99\0\00\73100</t>
  </si>
  <si>
    <t>99\0\00\73160</t>
  </si>
  <si>
    <t>99\0\00\73170</t>
  </si>
  <si>
    <t>99\0\00\52600</t>
  </si>
  <si>
    <t>99\0\00\73150</t>
  </si>
  <si>
    <t>99\0\00\73210</t>
  </si>
  <si>
    <t>99\0\00\73360</t>
  </si>
  <si>
    <t>99\0\00\02300</t>
  </si>
  <si>
    <t>99\0\00\65040</t>
  </si>
  <si>
    <t>99\0\00\44090</t>
  </si>
  <si>
    <t>99\0\00\44290</t>
  </si>
  <si>
    <t>99\0\00\45870</t>
  </si>
  <si>
    <t>99\0\00\S2040</t>
  </si>
  <si>
    <t>99\0\00\45290</t>
  </si>
  <si>
    <t>99\0\00\43690</t>
  </si>
  <si>
    <t>99\0\00\43240</t>
  </si>
  <si>
    <t>99\0\00\73190</t>
  </si>
  <si>
    <t>99\0\00\43190</t>
  </si>
  <si>
    <t>99\0\00\42390</t>
  </si>
  <si>
    <t>99\0\00\S2050</t>
  </si>
  <si>
    <t>99\0\00\42190</t>
  </si>
  <si>
    <t>99\0\00\73040</t>
  </si>
  <si>
    <t>99\0\00\73050</t>
  </si>
  <si>
    <t>99\0\00\73310</t>
  </si>
  <si>
    <t>99\0\00\S2080</t>
  </si>
  <si>
    <t>99\0\00\42090</t>
  </si>
  <si>
    <t>99\0\00\73300</t>
  </si>
  <si>
    <t>99\0\00\73020</t>
  </si>
  <si>
    <t>99\0\00\73030</t>
  </si>
  <si>
    <t>99\0\00\03560</t>
  </si>
  <si>
    <t>99\0\00\61320</t>
  </si>
  <si>
    <t>99\0\00\03610</t>
  </si>
  <si>
    <t>99\0\00\43450</t>
  </si>
  <si>
    <t>99\0\00\03330</t>
  </si>
  <si>
    <t>99\0\00\03380</t>
  </si>
  <si>
    <t>99\0\00\S2110</t>
  </si>
  <si>
    <t>99\0\00\03150</t>
  </si>
  <si>
    <t>99\0\00\S2160</t>
  </si>
  <si>
    <t>99\0\00\63020</t>
  </si>
  <si>
    <t>99\0\00\51180</t>
  </si>
  <si>
    <t xml:space="preserve">Глава муниципального района Мелеузовский район                                                                 А.В. Суботин                                          </t>
  </si>
  <si>
    <t>0105</t>
  </si>
  <si>
    <t>Судебная система</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</si>
  <si>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</si>
  <si>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</si>
  <si>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</si>
  <si>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08\0\04\00000</t>
  </si>
  <si>
    <t xml:space="preserve">Реализация программ формирования современной городской среды </t>
  </si>
  <si>
    <t>Межбюдетные трансферты</t>
  </si>
  <si>
    <t>09\0\06\S2350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</si>
  <si>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</si>
  <si>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01\0\02\S2520</t>
  </si>
  <si>
    <t>Реализация мероприятий по развитию образовательных организаций</t>
  </si>
  <si>
    <t>01\0\08\73370</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</si>
  <si>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</si>
  <si>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Оказание финансовой поддержки по строительству жилого помещения (жилого дома), предоставляемого гражданам, проживающим в сельских территориях, по договору найма жилого помещения</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</si>
  <si>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</si>
  <si>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09\0\07\73350</t>
  </si>
  <si>
    <t>99\0\00\73350</t>
  </si>
  <si>
    <t>99\0\00\73370</t>
  </si>
  <si>
    <t>99\0\00\S2520</t>
  </si>
  <si>
    <t>Осуществление мероприятий по строительству распределительных газовых сетей в населенных пунктах Республики Башкортостан</t>
  </si>
  <si>
    <t>99\0\00\S2190</t>
  </si>
  <si>
    <t>99\0\00\S2350</t>
  </si>
  <si>
    <t>99\0\00\51200</t>
  </si>
  <si>
    <t>08\0\06\00000</t>
  </si>
  <si>
    <t>09\0\F2\00000</t>
  </si>
  <si>
    <t>09\0\F2\55550</t>
  </si>
  <si>
    <t>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</si>
  <si>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99\0\00\L576Г</t>
  </si>
  <si>
    <t>09\0\07\L5765</t>
  </si>
  <si>
    <t>99\0\00\L5765</t>
  </si>
  <si>
    <t>09\0\01\L5762</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</si>
  <si>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</si>
  <si>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</si>
  <si>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</si>
  <si>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</si>
  <si>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</si>
  <si>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</si>
  <si>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 xml:space="preserve"> 2 02 15002 05 0000 150</t>
  </si>
  <si>
    <t xml:space="preserve"> 2 02 15002 00 0000 000</t>
  </si>
  <si>
    <t>Дотации бюджетам муниципальных районов на поддержку мер по обеспечнию сбалансированности бюджетов</t>
  </si>
  <si>
    <t>Дотации на поддержку мер по обеспечнию сбалансированности бюджетов</t>
  </si>
  <si>
    <t>2 02 30024 05 7337 150</t>
  </si>
  <si>
    <t xml:space="preserve">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</si>
  <si>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</si>
  <si>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2 02 30024 05 7335 150</t>
  </si>
  <si>
    <t>2 02 29999 05 7235 150</t>
  </si>
  <si>
    <t>2 02 29999 05 7252 150</t>
  </si>
  <si>
    <t>Прочие субсидии бюджетам муниципальных районов (Субсидии на реализацию мероприятий по развитию образовательных организаций)</t>
  </si>
  <si>
    <t>Прочие субсидии бюджетам муниципальных районов (Субсидии на осуществление мероприятий по строительству распределительных газовых сетей в населенных пунктах Республики Башкортостан)</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</si>
  <si>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</si>
  <si>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</si>
  <si>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</si>
  <si>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Субсидии бюджетам муниципальных районов на софинансирование расходных обязательств, возникающих пр выполнении полномочий органов местного самоуправления по отдельным вопросам местного значения</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</si>
  <si>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</si>
  <si>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Прочие субсидии бюджетам муниципальных районов (Субсидии на софинансирование расходов, связанных с обеспечением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подготовкой объектов коммунального хозяйства к работе в осенне-зимний период)</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</si>
  <si>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</si>
  <si>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</si>
  <si>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</si>
  <si>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</si>
  <si>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</si>
  <si>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</si>
  <si>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</si>
  <si>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99\0\00\L4970</t>
  </si>
  <si>
    <t>Основное мероприятие "Организация Всероссийской переписи населения 2020 года"</t>
  </si>
  <si>
    <t xml:space="preserve">Проведение Всероссийской переписи населения 2020 года </t>
  </si>
  <si>
    <t>Основное мероприятие "Обеспечение функционирования модели персонифицированного финансирования дополнительного образования детей"</t>
  </si>
  <si>
    <t>01\0\11\00000</t>
  </si>
  <si>
    <t>01\0\10\00000</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</si>
  <si>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t>
  </si>
  <si>
    <t>99\0\E2\00000</t>
  </si>
  <si>
    <t>99\0\Е2\50970</t>
  </si>
  <si>
    <t>Основное мероприятие "Организация и проведение выборов в представительный орган муниципального образования"</t>
  </si>
  <si>
    <t>Основное мероприятие "Предоставление доплаты к пенсии муниципальным служащим за выслугу лет"</t>
  </si>
  <si>
    <t>08\0\06\02300</t>
  </si>
  <si>
    <t>Основное мероприятие"Организация и проведение Всероссийской сельскохозяйственной переписи"</t>
  </si>
  <si>
    <t>Основное мероприятие "Освещение мероприятий, направленных на популяризацию муниципального района Мелеузовский район и на формирование в общественном сознании социальной и миграционной привлекательности муниципального района"</t>
  </si>
  <si>
    <t>07\0\06\00000</t>
  </si>
  <si>
    <t>07\0\06\65040</t>
  </si>
  <si>
    <t>Основное мероприятие "Информационно-консультационное обслуживание сельхозтоваропроизводителей всех форм собственности"</t>
  </si>
  <si>
    <t>06\1\02\00000</t>
  </si>
  <si>
    <t>Основное мероприятие "Повышение инвестиционной привлелкательности отрасли ЖКХ"</t>
  </si>
  <si>
    <t>Основное мероприятие "Оказание муниципальных услуг"</t>
  </si>
  <si>
    <t xml:space="preserve">Основное мероприятие "Создание финансовых резервов муниципального района Мелеузовский район РБ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</si>
  <si>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t>
  </si>
  <si>
    <t>Основное мероприятие "Реализация стратегии муниципальной антинаркотической политики"</t>
  </si>
  <si>
    <t>01\0\06\00000</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</si>
  <si>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</si>
  <si>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</si>
  <si>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</si>
  <si>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</si>
  <si>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</si>
  <si>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</si>
  <si>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</si>
  <si>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</si>
  <si>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</si>
  <si>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</si>
  <si>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</si>
  <si>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Муниципальная программа "Укрепление единства наций и этнокультурное развитие народов в муниципальном районе Мелеузовский район Республики Башкортостан"</t>
  </si>
  <si>
    <t>08\0\07\00000</t>
  </si>
  <si>
    <t>08\0\07\54690</t>
  </si>
  <si>
    <t>99\0\F2\00000</t>
  </si>
  <si>
    <t>99\0\F2\55550</t>
  </si>
  <si>
    <t>в том числе за счет средств:</t>
  </si>
  <si>
    <t>бюджета Республики Башкортостан</t>
  </si>
  <si>
    <t>бюджета муниципального района</t>
  </si>
  <si>
    <t xml:space="preserve">                                                                                                                                                                                 района Мелеузовский район</t>
  </si>
  <si>
    <t xml:space="preserve">                                                                                                                                                                                 Республики Башкортостан</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</si>
  <si>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</si>
  <si>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</si>
  <si>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</si>
  <si>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</si>
  <si>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</si>
  <si>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</si>
  <si>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1 08 07000 01 0000 110</t>
  </si>
  <si>
    <t>1 12 01040 01 0000 120</t>
  </si>
  <si>
    <t>Плата за размещение отходов производства и потребления</t>
  </si>
  <si>
    <t>1 12 01042 01 0000 120</t>
  </si>
  <si>
    <t>Плата за размещение твердых коммунальных отходов</t>
  </si>
  <si>
    <t>ДОХОДЫ ОТ ОКАЗАНИЯ ПЛАТНЫХ УСЛУГ И КОМПЕНСАЦИИ ЗАТРАТ ГОСУДАРСТВА</t>
  </si>
  <si>
    <t>1 14 00000 00 0000 110</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</si>
  <si>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</si>
  <si>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</si>
  <si>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1 17 00000 00 0000 110</t>
  </si>
  <si>
    <t>1 17 05000 00 0000 180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</si>
  <si>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(содержание, ремонт, капитальный ремонт, строительство и реконструкция автомобильных дорог общего пользования местного значения)</t>
  </si>
  <si>
    <t xml:space="preserve"> ОХРАНА ОКРУЖАЮЩЕЙ СРЕДЫ</t>
  </si>
  <si>
    <t>0605</t>
  </si>
  <si>
    <t>0600</t>
  </si>
  <si>
    <t>Другие вопросы в области охраны окружающей среды</t>
  </si>
  <si>
    <t xml:space="preserve"> 2 02 35469 05 0000 150</t>
  </si>
  <si>
    <t>2 02 29999 05 7255 150</t>
  </si>
  <si>
    <t>2 02 27576 05 0000 150</t>
  </si>
  <si>
    <t>2 02 20077 05 0000 150</t>
  </si>
  <si>
    <t>2 02 20077 05 7225 150</t>
  </si>
  <si>
    <t>Субсидии бюджетам муниципальных районов на софинансирование капитальных вложений в объекты муниципальной собственности</t>
  </si>
  <si>
    <t>2 02 20216 05 0000 150</t>
  </si>
  <si>
    <t>2 02 25576 05 0000 150</t>
  </si>
  <si>
    <t>0505</t>
  </si>
  <si>
    <t>Другие вопросы в области жилищно-коммунального хозяйства</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</si>
  <si>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</si>
  <si>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на проведение Всероссийской переписи населения 2020 года</t>
  </si>
  <si>
    <t>03\0\02\48280</t>
  </si>
  <si>
    <t>Прочие физкультурно-спортивные организации</t>
  </si>
  <si>
    <t>99\0\00\48280</t>
  </si>
  <si>
    <t>2 02 20077 05 7219 150</t>
  </si>
  <si>
    <t>Поддержание почвенного плодородия</t>
  </si>
  <si>
    <t>06\1\01\62150</t>
  </si>
  <si>
    <t>Поддержка малых форм хозяйствования в области сельского хозяйства</t>
  </si>
  <si>
    <t>06\2\01\62330</t>
  </si>
  <si>
    <t>Мероприятия в области экологии и природопользования</t>
  </si>
  <si>
    <t>09\0\04\41200</t>
  </si>
  <si>
    <t>Учреждения в сфере отдыха и оздоровления</t>
  </si>
  <si>
    <t>01\0\04\43290</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</si>
  <si>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 </t>
  </si>
  <si>
    <t xml:space="preserve">                                                                                                                                           к решению Совета муниципального</t>
  </si>
  <si>
    <t xml:space="preserve">                                                                                                                                           района Мелеузовский район</t>
  </si>
  <si>
    <t xml:space="preserve">                                                                                                                                           Республики Башкортостан</t>
  </si>
  <si>
    <t xml:space="preserve">Глава муниципального района Мелеузовский район                                                                         А.В. Суботин                                          </t>
  </si>
  <si>
    <t xml:space="preserve">                                                                                                                                                                                 к решению Совета муниципального</t>
  </si>
  <si>
    <t>2 02 25519 05 0000 150</t>
  </si>
  <si>
    <t>2 02 29999 05 7265 150</t>
  </si>
  <si>
    <t>Прочие субсидии бюджетам муниципальных районов (Субсидии на софинансирование мероприятий по капитальному ремонту водонапорных башен (систем централизованного водоснабжения) на территории сельских поселений Республики Башкортостан)</t>
  </si>
  <si>
    <t xml:space="preserve"> 2 02 45424 05 0000 150</t>
  </si>
  <si>
    <t>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</si>
  <si>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09\0\06\S2650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</si>
  <si>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исключением расходов, софинансируемых за счет средств федерального бюджета)</t>
  </si>
  <si>
    <t xml:space="preserve">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</si>
  <si>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09\0\F2\54240</t>
  </si>
  <si>
    <t xml:space="preserve"> 2 02 45303 05 0000 150</t>
  </si>
  <si>
    <t>Иные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</si>
  <si>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01\0\02\53030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</si>
  <si>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</si>
  <si>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Организации в сфере образования</t>
  </si>
  <si>
    <t>01\0\07\43590</t>
  </si>
  <si>
    <t>99\0\00\53030</t>
  </si>
  <si>
    <t xml:space="preserve">Мелеузовский район Республики Башкортостан на 2021 год </t>
  </si>
  <si>
    <t>Мелеузовский район Республики Башкортостан на плановый период 2022 и 2023 годов</t>
  </si>
  <si>
    <t xml:space="preserve">Распределение бюджетных ассигнований муниципального района Мелеузовский район Республики Башкортостан на 2021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</si>
  <si>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2023 год</t>
  </si>
  <si>
    <t>Распределение бюджетных ассигнований муниципального района Мелеузовский район Республики Башкортостан на плановый период 2022 и 2023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</si>
  <si>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99\0\00\62150</t>
  </si>
  <si>
    <t>99\0\00\62330</t>
  </si>
  <si>
    <t xml:space="preserve">Распределение бюджетных ассигнований муниципального района Мелеузовский район Республики Башкортостан на 2021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</si>
  <si>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плановый период 2022 и 2023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</si>
  <si>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2021 год</t>
  </si>
  <si>
    <t>Распределение субвенций бюджетам поселений на осуществление первичного воинского учета на территориях, где отсутствуют военные комиссариаты, на 2021 год</t>
  </si>
  <si>
    <t>Распределение субвенций бюджетам поселений на осуществление первичного воинского учета на территориях, где отсутствуют военные комиссариаты, на плановый период 2022 и 2023 годов</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</si>
  <si>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 за счет средств бюджета Республики Башкортостан на 2021 год</t>
  </si>
  <si>
    <t>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2021 год</t>
  </si>
  <si>
    <t>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плановый период 2022 и 2023 годов</t>
  </si>
  <si>
    <t>Основное мероприятие "Повышение степени благоустройства территорий населенных пунктов муниципального района Мелеузовский район РБ"</t>
  </si>
  <si>
    <t>Основное мероприятие "Переподготовка и повышение квалификации педагогических работников"</t>
  </si>
  <si>
    <t>Основное мероприятие "Развитие подотрасли животноводства, переработки и реализации продукции животноводства"</t>
  </si>
  <si>
    <t>0310</t>
  </si>
  <si>
    <t>Защита населения и территории от чрезвычайных ситуаций природного и техногенного характера, пожарная безопасность</t>
  </si>
  <si>
    <t>МЕЖБЮДЖЕТНЫЕ ТРАНСФЕРТЫ ОБЩЕГО ХАРАКТЕРА БЮДЖЕТАМ СУБЪЕКТОВ РОССИЙСКОЙ ФЕДЕРАЦИИ И МУНИЦИПАЛЬНЫХ ОБРАЗОВАНИЙ</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</si>
  <si>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</si>
  <si>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</si>
  <si>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Подготовка населения и организаций к действиям в чрезвычайной ситуации в мирное и военное время</t>
  </si>
  <si>
    <t>12\0\03\21910</t>
  </si>
  <si>
    <t>Учреждения в сфере строительства, архитектуры и градостроительства</t>
  </si>
  <si>
    <t>09\0\10\45190</t>
  </si>
  <si>
    <t>09\0\01\S2250</t>
  </si>
  <si>
    <t>09\0\07\L576Г</t>
  </si>
  <si>
    <t>09\0\09\S2550</t>
  </si>
  <si>
    <t>Проведение комплексных кадастровых работ (за исключением расходов, софинансируемых за счет средств федерального бюджета)</t>
  </si>
  <si>
    <t>01\0\Е2\00000</t>
  </si>
  <si>
    <t xml:space="preserve">Cоздание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</si>
  <si>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01\0\Е2\50970</t>
  </si>
  <si>
    <t>09\0\F2\М4240</t>
  </si>
  <si>
    <t>Мероприятия по развитию водоснабжения в сельской местности (за исключением расходов, софинансируемых за счет средств федерального бюджета)</t>
  </si>
  <si>
    <t>01\0\11\42400</t>
  </si>
  <si>
    <t>Обеспечение функционирования модели персонифицированного финансирования дополнительного образования детей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</si>
  <si>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</si>
  <si>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01\0\08\L3040</t>
  </si>
  <si>
    <t>99\0\00\L3040</t>
  </si>
  <si>
    <t>99\0\00\43290</t>
  </si>
  <si>
    <t>99\0\00\42400</t>
  </si>
  <si>
    <t>Региональный проект "Успех каждого ребенка"</t>
  </si>
  <si>
    <t>99\0\00\43590</t>
  </si>
  <si>
    <t xml:space="preserve">                                                                                             к решению Совета муниципального </t>
  </si>
  <si>
    <t xml:space="preserve">                                                                                             района Мелеузовский район</t>
  </si>
  <si>
    <t xml:space="preserve">                                                                                             Республики Башкортостан</t>
  </si>
  <si>
    <t>Городское поселение город Мелеуз</t>
  </si>
  <si>
    <t>Глава муниципального района                                                                     А.В. Суботин</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</si>
  <si>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 на плановый период 2022 и 2023 годов за счет средств бюджета Республики Башкортостан</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</si>
  <si>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 на 2021 год за счет средств бюджета Республики Башкортостан</t>
  </si>
  <si>
    <t>федерального бюджета</t>
  </si>
  <si>
    <t>Глава муниципального района Мелеузовский район                                   А.В. Суботин</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</si>
  <si>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2021 год</t>
  </si>
  <si>
    <t xml:space="preserve">                                                                                                 районаМелеузовский район</t>
  </si>
  <si>
    <t>№ п/п</t>
  </si>
  <si>
    <t>Глава муниципального района Мелеузовский район                                    А.В. Суботин</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</si>
  <si>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2022 и 2023 годов</t>
  </si>
  <si>
    <t>Распределение иных межбюджетных трансфертов бюджетам поселений на реализацию программ формирования современной городской среды на 2021 год</t>
  </si>
  <si>
    <t xml:space="preserve">                                                                                                                                                                                 к решению Совета муниципального </t>
  </si>
  <si>
    <t>всего, в том числе:</t>
  </si>
  <si>
    <t>за счет средств федерального бюджета</t>
  </si>
  <si>
    <t>за счет средств бюджета Республики Башкортостан</t>
  </si>
  <si>
    <t>за счет средств бюджета муниципального района</t>
  </si>
  <si>
    <t>Распределение иных межбюджетных трансфертов бюджетам поселений на реализацию программ формирования современной городской среды на плановый период 2022 и 2023 годов</t>
  </si>
  <si>
    <t>Распределение иных межбюджетных трансфертов бюджетам поселений муниципального района Мелеузовский район Республики Башкортостан на создание комфортной городской среды в малых городах и исторических поселениях - победителям Всероссийского конкурса лучших проектов создания комфортной городской среды на 2021 год</t>
  </si>
  <si>
    <t>Сельское поселение Воскресенский сельсовет</t>
  </si>
  <si>
    <t>Администрация муниципального района Мелеузовский район Республики Башкортостан</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</si>
  <si>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</si>
  <si>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</si>
  <si>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1 16 02000 02 0000 140</t>
  </si>
  <si>
    <t>Административные штрафы, установленные законами субъектов Российской Федерации об административных правонарушениях</t>
  </si>
  <si>
    <t>1 16 07000 00 0000 140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</si>
  <si>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</si>
  <si>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</si>
  <si>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</si>
  <si>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</si>
  <si>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</si>
  <si>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1 16 10000 00 0000 140</t>
  </si>
  <si>
    <t>Платежи в целях возмещения причиненного ущерба (убытков)</t>
  </si>
  <si>
    <t>1 16 10100 00 0000 140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</si>
  <si>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</si>
  <si>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1 16 10100 05 0000 140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</si>
  <si>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</si>
  <si>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</si>
  <si>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</si>
  <si>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</si>
  <si>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</si>
  <si>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Иные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</si>
  <si>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района Мелеузовский район </t>
  </si>
  <si>
    <t>(в процентах)</t>
  </si>
  <si>
    <t>Коды бюджетной классификации Российской Федерации</t>
  </si>
  <si>
    <t>Наименование дохода</t>
  </si>
  <si>
    <t>Бюджеты поселений (сельских, городских)</t>
  </si>
  <si>
    <r>
      <t xml:space="preserve">ДОХОДЫ ОТ ПОГАШЕНИЯ ЗАДОЛЖЕННОСТИ </t>
    </r>
    <r>
      <rPr>
        <b/>
        <sz val="12"/>
        <rFont val="Times New Roman"/>
        <family val="1"/>
      </rPr>
      <t>И ПЕРЕРАСЧЕТОВ ПО ОТМЕНЕННЫМ НАЛОГАМ, СБОРАМ И ИНЫМ ОБЯЗАТЕЛЬНЫМ ПЛАТЕЖАМ</t>
    </r>
  </si>
  <si>
    <t>000 1 09 04053 10 0000 110</t>
  </si>
  <si>
    <t>Земельный налог (по обязательствам, возникшим до 1 января 2006 года), мобилизуемый на территориях сельских поселений</t>
  </si>
  <si>
    <t>000 1 09 04053 13 0000 110</t>
  </si>
  <si>
    <t>Земельный налог (по обязательствам, возникшим до 1 января 2006 года), мобилизуемый на территориях городских поселений</t>
  </si>
  <si>
    <t>ДОХОДЫ ОТ ОКАЗАНИЯ ПЛАТНЫХ УСЛУГ (РАБОТ) И КОМПЕНСАЦИИ ЗАТРАТ ГОСУДАРСТВА</t>
  </si>
  <si>
    <t>000 1 13 01540 13 0000 130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</si>
  <si>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поселений</t>
  </si>
  <si>
    <t>000 1 13 01995 10 0000 130</t>
  </si>
  <si>
    <t>Прочие доходы от оказания платных услуг (работ) получателями средств бюджетов сельских поселений</t>
  </si>
  <si>
    <t>000 1 13 01995 13 0000 130</t>
  </si>
  <si>
    <t>Прочие доходы от оказания платных услуг (работ) получателями средств бюджетов городских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</si>
  <si>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</si>
  <si>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</si>
  <si>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000 1 13 02065 13 0000 130</t>
  </si>
  <si>
    <t>Доходы, поступающие в порядке возмещения расходов, понесенных в связи с эксплуатацией  имущества городских поселений</t>
  </si>
  <si>
    <t>000 1 13 02995 10 0000 130</t>
  </si>
  <si>
    <t>Прочие доходы от компенсации затрат бюджетов сельских поселений</t>
  </si>
  <si>
    <t>000 1 13 02995 13 0000 130</t>
  </si>
  <si>
    <t>Прочие доходы от компенсации затрат  бюджетов городских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</si>
  <si>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</si>
  <si>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</si>
  <si>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000 1 14 03050 13 0000 410</t>
  </si>
  <si>
    <t>Средства от распоряжения и реализации конфискованного и иного имущества, обращенного в доходы городских поселений (в части реализации основных средств по указанному имуществу)</t>
  </si>
  <si>
    <t>000 1 14 03050 10 0000 440</t>
  </si>
  <si>
    <t>Средства от распоряжения и реализации выморочного мущества, обращенного в собственность сельских поселений (в части реализации материальных запасов по указанному имуществу)</t>
  </si>
  <si>
    <t>000 1 14 03050 13 0000 440</t>
  </si>
  <si>
    <t>Средства от распоряжения и реализации выморочного имущества, обращенного в собственность городских поселений (в части реализации материальных запасов по указанному имуществу)</t>
  </si>
  <si>
    <t>ДОХОДЫ ОТ УПЛАТЫ АДМИНИСТРАТИВНЫХ ПЛАТЕЖЕЙ И СБОРОВ</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</si>
  <si>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</si>
  <si>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</si>
  <si>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000 1 15 02050 13 0000 140</t>
  </si>
  <si>
    <t>Платежи, взимаемые органами местного самоуправления (организациями) городских поселений за выполнение определенных функций</t>
  </si>
  <si>
    <t>ДОХОДЫ ОТ ШТРАФОВ, САНКЦИЙ, ВОЗМЕЩЕНИЙ УЩЕРБА</t>
  </si>
  <si>
    <t>000 1 16 02020 02 0000 140</t>
  </si>
  <si>
    <t>000 1 16 07010 10 0000 140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</si>
  <si>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</si>
  <si>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000 1 16 07010 13 0000 140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</si>
  <si>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</si>
  <si>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000 1 16 07090 10 0000 140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</si>
  <si>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</si>
  <si>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000 1 16 07090 13 0000 140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</si>
  <si>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</si>
  <si>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000 1 16 10031 10 0000 140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</si>
  <si>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</si>
  <si>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000 1 16 10031 13 0000 140</t>
  </si>
  <si>
    <t>Возмещение ущерба при возникновении страховых случаев, когда выгодоприобретателями выступают получатели средств бюджета городского поселения</t>
  </si>
  <si>
    <t>000 1 16 10032 10 0000 140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</si>
  <si>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</si>
  <si>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000 1 16 10032 13 0000 140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</si>
  <si>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</si>
  <si>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000 1 16 10061 10 0000 140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</si>
  <si>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(за исключением муниципального контракта, финансируемого за счет средств муниципального дорожного фонда)</t>
  </si>
  <si>
    <t>000 1 16 10061 13 0000 140</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</si>
  <si>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(за исключением муниципального контракта, финансируемого за счет средств муниципального дорожного фонда)</t>
  </si>
  <si>
    <t>000 1 16 10062 10 0000 140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</si>
  <si>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финансируемого за счет средств муниципального дорожного фонда</t>
  </si>
  <si>
    <t>000 1 16 10062 13 0000 140</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</si>
  <si>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финансируемого за счет средств муниципального дорожного фонда</t>
  </si>
  <si>
    <t>000 1 16 10081 10 0000 140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</si>
  <si>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</si>
  <si>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000 1 16 10081 13 0000 140</t>
  </si>
  <si>
    <t>Платежи в целях возмещения ущерба при расторжении муниципального контракта, заключенного с муниципальным органом городского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</si>
  <si>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000 1 16 10082 10 0000 140</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</si>
  <si>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</si>
  <si>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000 1 16 10082 13 0000 140</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</si>
  <si>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поселения, в связи с односторонним отказом исполнителя (подрядчика) от его исполнения</t>
  </si>
  <si>
    <t>000 1 16 10100 10 0000 140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</si>
  <si>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</si>
  <si>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000 1 16 10100 13 0000 140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</si>
  <si>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</si>
  <si>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000 1 16 10123 01 0000 140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</si>
  <si>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</si>
  <si>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000 1 16 11030 01 0000 140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</si>
  <si>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</si>
  <si>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000 1 16 11050 01 0000 140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</si>
  <si>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</si>
  <si>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000 1 16 11064 01 0000 140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</si>
  <si>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</si>
  <si>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000 1 17 01050 10 0000 180</t>
  </si>
  <si>
    <t xml:space="preserve">Невыясненные поступления, зачисляемые в бюджеты сельских поселений </t>
  </si>
  <si>
    <t>000 1 17 01050 13 0000 180</t>
  </si>
  <si>
    <t>Невыясненные поступления, зачисляемые в бюджеты городских поселений</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</si>
  <si>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</si>
  <si>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</si>
  <si>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</si>
  <si>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</si>
  <si>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000 1 17 05050 10 0000 180</t>
  </si>
  <si>
    <t>Прочие неналоговые доходы бюджетов сельских поселений</t>
  </si>
  <si>
    <t>000 1 17 05050 13 0000 180</t>
  </si>
  <si>
    <t>Прочие неналоговые доходы бюджетов городских поселений</t>
  </si>
  <si>
    <t>000 1 17 14030 10 0000 150</t>
  </si>
  <si>
    <t>Средства самообложения граждан, зачисляемые в бюджеты сельских  поселений</t>
  </si>
  <si>
    <t>000 1 17 14030 13 0000 150</t>
  </si>
  <si>
    <t>Средства самообложения граждан, зачисляемые в бюджеты городских поселений</t>
  </si>
  <si>
    <t>ДОХОДЫ ОТ БЕЗВОЗМЕЗДНЫХ ПОСТУПЛЕНИЙ</t>
  </si>
  <si>
    <t>000 2 08 05000 10 0000 150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</si>
  <si>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</si>
  <si>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000 2 08 05000 13 0000 150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</si>
  <si>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</si>
  <si>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000 2 18 05010 10 0000 150</t>
  </si>
  <si>
    <t>Доходы бюджетов сельских поселений от возврата бюджетными учреждениями остатков субсидий прошлых лет</t>
  </si>
  <si>
    <t>000 2 18 05010 13 0000 150</t>
  </si>
  <si>
    <t>Доходы бюджетов городских поселений от возврата бюджетными учреждениями остатков субсидий прошлых лет</t>
  </si>
  <si>
    <t>000 2 18 05020 10 0000 150</t>
  </si>
  <si>
    <t>Доходы бюджетов сельских поселений от возврата автономными учреждениями остатков субсидий прошлых лет</t>
  </si>
  <si>
    <t>000 2 18 05020 13 0000 150</t>
  </si>
  <si>
    <t>Доходы бюджетов городских поселений от возврата автономными учреждениями остатков субсидий прошлых лет</t>
  </si>
  <si>
    <t>000 2 18 05030 10 0000 150</t>
  </si>
  <si>
    <t>Доходы бюджетов сельских поселений от возврата иными организациями остатков субсидий прошлых лет</t>
  </si>
  <si>
    <t>000 2 18 05030 13 0000 150</t>
  </si>
  <si>
    <t>Доходы бюджетов городских поселений от возврата иными организациями остатков субсидий прошлых лет</t>
  </si>
  <si>
    <t>000 2 18 60010 10 0000 150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</si>
  <si>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</si>
  <si>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000 2 18 60010 13 0000 150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</si>
  <si>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</si>
  <si>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000 2 18 60020 10 0000 150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</si>
  <si>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</si>
  <si>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000 2 18 60020 13 0000 150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</si>
  <si>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</si>
  <si>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Примечание.</t>
  </si>
  <si>
    <t>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и  городского поселений муниципального района Мелеузовский район Республики Башкортостан</t>
  </si>
  <si>
    <t xml:space="preserve">Глава муниципального района Мелеузовский район                                   А.В. Суботин                                          </t>
  </si>
  <si>
    <t>Нормативы
распределения  доходов между  бюджетами сельских и городского поселений, входящих в состав муниципального района Мелеузовский район Республики Башкортостан, на 2021 год и на плановый период 2022 и 2023 годов</t>
  </si>
  <si>
    <t xml:space="preserve">                                                                                     к решению Совета муниципального </t>
  </si>
  <si>
    <t xml:space="preserve">                                                                                     района Мелеузовский район </t>
  </si>
  <si>
    <t xml:space="preserve">                                                                                     Республики Башкортостан</t>
  </si>
  <si>
    <t xml:space="preserve">Перечень главных администраторов доходов бюджета муниципального района Мелеузовский район Республики Башкортостан </t>
  </si>
  <si>
    <t>Код классификации доходов бюджета</t>
  </si>
  <si>
    <t>главного администратора</t>
  </si>
  <si>
    <t>вида, подвида</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</si>
  <si>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</si>
  <si>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</si>
  <si>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1 11 09035 05 0000 120</t>
  </si>
  <si>
    <t>Доходы от эксплуатации и использования имущества автомобильных дорог, находящихся в собственности муниципальных районов</t>
  </si>
  <si>
    <t>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</si>
  <si>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</si>
  <si>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1 13 01995 05 0000 130</t>
  </si>
  <si>
    <t>Прочие доходы от оказания платных услуг (работ) получателями средств бюджетов муниципальных районов</t>
  </si>
  <si>
    <t>Доходы, поступающие в порядке возмещения расходов, понесенных в связи с эксплуатацией  имущества муниципальных районов</t>
  </si>
  <si>
    <t>1 13 02995 05 0000 130</t>
  </si>
  <si>
    <t>Прочие доходы от компенсации затрат  бюджетов муниципальных районов</t>
  </si>
  <si>
    <t>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</si>
  <si>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</si>
  <si>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</si>
  <si>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</si>
  <si>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</si>
  <si>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</si>
  <si>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1 16 10032 05 0000 140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</si>
  <si>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</si>
  <si>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</si>
  <si>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(за исключением муниципального контракта, финансируемого за счет средств муниципального дорожного фонда)</t>
  </si>
  <si>
    <t>1 16 10062 05 0000 140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</si>
  <si>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финансируемого за счет средств муниципального дорожного фонда</t>
  </si>
  <si>
    <t>1 16 10081 05 0000 140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</si>
  <si>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</si>
  <si>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1 16 10082 05 0000 140</t>
  </si>
  <si>
    <t>Платежи в целях возмещения ущерба при расторжении муниципального контракта, финансируемого за счет средств муниципального дорожного фонда муниципального района, в связи с односторонним отказом исполнителя (подрядчика) от его исполнения</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</si>
  <si>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&lt;3&gt;
</t>
  </si>
  <si>
    <t>1 16 11064 01 0000 140</t>
  </si>
  <si>
    <t>1 17 01050 05 0000 180</t>
  </si>
  <si>
    <t xml:space="preserve">Невыясненные поступления, зачисляемые в бюджеты муниципальных районов </t>
  </si>
  <si>
    <t>1 17 14030 05 0000 150</t>
  </si>
  <si>
    <t>Средства самообложения граждан, зачисляемые в бюджеты муниципальных районов</t>
  </si>
  <si>
    <t>Безвозмездные поступления &lt;1&gt;</t>
  </si>
  <si>
    <t>Финансовое управление администрации муниципального района Мелеузовский район Республики Башкортостан</t>
  </si>
  <si>
    <t>1 11 03050 05 0000 120</t>
  </si>
  <si>
    <t>Проценты, полученные от предоставления бюджетных кредитов внутри страны за счет средств бюджетов муниципальных районов</t>
  </si>
  <si>
    <t>Невыясненные поступления зачисляемые в бюджеты муниципальных районов</t>
  </si>
  <si>
    <t>Иные доходы бюджета муниципального района Мелеузовский район Республики Башкортостан, администрирование которых может осуществляться главными администраторами доходов бюджета муниципального района Мелеузовский район Республики Башкортостан в пределах их компетенции</t>
  </si>
  <si>
    <t>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</si>
  <si>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</si>
  <si>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1 11 09025 05 0000 120</t>
  </si>
  <si>
    <t>Доходы от распоряжения правами на результаты научно-технической деятельности, находящимися в собственности муниципальных районов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</si>
  <si>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</si>
  <si>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1 12 04051 05 0000 120</t>
  </si>
  <si>
    <t>Плата за использование лесов, расположенных на землях иных категорий, находящихся в  собственности муниципальных районов, в части платы по договору купли-продажи лесных насаждений</t>
  </si>
  <si>
    <t>1 12 04052 05 0000 120</t>
  </si>
  <si>
    <t xml:space="preserve">Плата за использование лесов, расположенных на землях иных категорий, находящихся в собственности муниципальных районов, в части арендной платы </t>
  </si>
  <si>
    <t>1 14 01050 05 0000 410</t>
  </si>
  <si>
    <t>Доходы от продажи квартир, находящихся в собственности муниципальных районов</t>
  </si>
  <si>
    <t>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</si>
  <si>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</si>
  <si>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1 14 03050 05 0000 440</t>
  </si>
  <si>
    <t>Средства от распоряжения и реализации выморочного имущества, обращенного в собственность муниципальных районов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</si>
  <si>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</si>
  <si>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</si>
  <si>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1 15 02050 05 0000 140</t>
  </si>
  <si>
    <t>Платежи, взимаемые органами местного самоуправления (организациями) муниципальных районов за выполнение определенных функций</t>
  </si>
  <si>
    <t>Невыясненные поступления, зачисляемые в бюджеты муниципальных районов</t>
  </si>
  <si>
    <t>Безвозмездные поступления &lt;1&gt;, &lt;2&gt;</t>
  </si>
  <si>
    <t xml:space="preserve">&lt;1&gt; </t>
  </si>
  <si>
    <t>В части доходов, зачисляемых в бюджет муниципального района Мелеузовский район Республики Башкортостан, в пределах компетенции главных администраторов доходов бюджета муниципального района Мелеузовский район Республики Башкортостан.</t>
  </si>
  <si>
    <t xml:space="preserve">&lt;2&gt; </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</si>
  <si>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муниципального района Мелеузовский район Республики Башкортостан) являются уполномоченные органы местного самоуправления муниципального района, а также созданные ими казенные учреждения, предоставившие соответствующие межбюджетные трансферты.</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</si>
  <si>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муниципального района, а также созданные ими казенные учреждения, являющиеся получателями указанных средств.</t>
  </si>
  <si>
    <t xml:space="preserve">&lt;3&gt; </t>
  </si>
  <si>
    <t>Администрирование доходов осуществляется по установленным Администрацией муниципального района Мелеузовский район Республики Башкортостан кодам подвидов доходов бюджета муниципального района Мелеузовский район Республики Башкортостан</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</si>
  <si>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</si>
  <si>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</si>
  <si>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 </t>
  </si>
  <si>
    <t xml:space="preserve">                                                                                  Республики Башкортостан</t>
  </si>
  <si>
    <t xml:space="preserve">                                                                                    </t>
  </si>
  <si>
    <t>Перечень главных администраторов источников дефицита бюджета муниципального района Мелеузовский район Республики Башкортостан</t>
  </si>
  <si>
    <t>Код классификации источников финансирования дефицита бюджета</t>
  </si>
  <si>
    <t>группы, подгруппы, статьи и вида</t>
  </si>
  <si>
    <t>706</t>
  </si>
  <si>
    <t>01 06 05 01 05 0000 640</t>
  </si>
  <si>
    <t>Возврат бюджетных кредитов, предоставленных юридическим лицам из бюджета муниципального района в валюте Российской Федерации</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</si>
  <si>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</si>
  <si>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</si>
  <si>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01 02 00 00 05 0000 710</t>
  </si>
  <si>
    <t>Получение кредитов от кредитных организаций бюджету муниципального района в валюте Российской Федерации</t>
  </si>
  <si>
    <t>Погашение кредитов от кредитных организаций бюджету муниципального района в валюте Российской Федерации</t>
  </si>
  <si>
    <t>01 03 01 00 05 0000 710</t>
  </si>
  <si>
    <t>Получение кредитов от других бюджетов бюджетной системы Российской Федерации бюджету муниципального района в валюте Российской Федерации</t>
  </si>
  <si>
    <t>Погашение кредитов от других бюджетов бюджетной системы Российской Федерации бюджету муниципального района в валюте Российской Федерации</t>
  </si>
  <si>
    <t>01 05 02 01 05 0000 510</t>
  </si>
  <si>
    <t>Увеличение прочих остатков денежных средств бюджета муниципального района</t>
  </si>
  <si>
    <t>01 05 02 01 05 0000 610</t>
  </si>
  <si>
    <t>Уменьшение прочих остатков денежных средств бюджета муниципального района</t>
  </si>
  <si>
    <t xml:space="preserve">Глава муниципального района                                                                  А.В. Суботин                                          </t>
  </si>
  <si>
    <t xml:space="preserve">   </t>
  </si>
  <si>
    <t xml:space="preserve">Источники финансирования дефицита бюджета муниципального района </t>
  </si>
  <si>
    <t>Код группы, подгруппы, статьи и вида источников финансирования дефицита бюджета</t>
  </si>
  <si>
    <t>ИСТОЧНИКИ ВНУТРЕННЕГО ФИНАНСИРОВАНИЯ ДЕФИЦИТОВ БЮДЖЕТОВ</t>
  </si>
  <si>
    <t>01 00 00 00 00 0000 000</t>
  </si>
  <si>
    <t>01 05 00 00 00 0000 000</t>
  </si>
  <si>
    <t>Изменение остатков средств на счетах по учету средств бюджетов</t>
  </si>
  <si>
    <t>01 05 02 01 05 0000 000</t>
  </si>
  <si>
    <t>Изменение прочих остатков денежных средств бюджетов муниципальных районов</t>
  </si>
  <si>
    <t xml:space="preserve">                                                                                               Приложение № 2</t>
  </si>
  <si>
    <t xml:space="preserve">                                                                                     Приложение № 3</t>
  </si>
  <si>
    <t xml:space="preserve">                                                                                  Приложение № 4</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</si>
  <si>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</si>
  <si>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</si>
  <si>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</si>
  <si>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 xml:space="preserve">000 1 17 15000 10 0000 150 </t>
  </si>
  <si>
    <t>Инициативные платежи, зачисляемые в бюджеты сельских поселений</t>
  </si>
  <si>
    <t xml:space="preserve">000 1 17 15000 13 0000 150 </t>
  </si>
  <si>
    <t>Инициативные платежи, зачисляемые в бюджеты городских поселений</t>
  </si>
  <si>
    <t xml:space="preserve">                                                                                                                                                    Приложение № 5</t>
  </si>
  <si>
    <t xml:space="preserve">                                                                                                                                 Приложение № 6</t>
  </si>
  <si>
    <t>Приложение № 7</t>
  </si>
  <si>
    <t xml:space="preserve">                                                                                                                                           Приложение № 8</t>
  </si>
  <si>
    <t xml:space="preserve">                                                                                                                                                     Приложение № 9</t>
  </si>
  <si>
    <t xml:space="preserve">                                                                                                                                              Приложение № 10</t>
  </si>
  <si>
    <t>Приложение № 11</t>
  </si>
  <si>
    <t xml:space="preserve">                                                                                                                                                                                 Приложение № 12</t>
  </si>
  <si>
    <t xml:space="preserve">                                                                                               Приложение № 24</t>
  </si>
  <si>
    <t xml:space="preserve">                                                                                                                                                    Приложение № 1</t>
  </si>
  <si>
    <t>08\0\02\21950</t>
  </si>
  <si>
    <t>Профилактические, экстренные и противоэпидемические мероприятия, связанные с распространением новой коронавирусной инфекции</t>
  </si>
  <si>
    <t>1 16 01074 01 0000 140</t>
  </si>
  <si>
    <t>1 16 01084 01 0000 140</t>
  </si>
  <si>
    <t>1 16 01194 01 0000 140</t>
  </si>
  <si>
    <t xml:space="preserve">1 17 15000 10 0000 150 </t>
  </si>
  <si>
    <t>Инициативные платежи, зачисляемые в бюджеты муниципальных районов</t>
  </si>
  <si>
    <t xml:space="preserve">                                                                                                Приложение № 13</t>
  </si>
  <si>
    <t xml:space="preserve">                                                                                                 Приложение № 14</t>
  </si>
  <si>
    <t xml:space="preserve">                                                                                                  Приложение № 15</t>
  </si>
  <si>
    <t xml:space="preserve">                                                                                                  Приложение № 16</t>
  </si>
  <si>
    <t xml:space="preserve">                                                                                               Приложение № 17</t>
  </si>
  <si>
    <t xml:space="preserve">                                                                                                Приложение № 18</t>
  </si>
  <si>
    <t xml:space="preserve">                                                                                                 Приложение № 19</t>
  </si>
  <si>
    <t xml:space="preserve">                                                                                             Приложение № 20</t>
  </si>
  <si>
    <t xml:space="preserve">                                                                                             Приложение № 21</t>
  </si>
  <si>
    <t xml:space="preserve">                                                                                               Приложение № 22</t>
  </si>
  <si>
    <t xml:space="preserve">                                                                                                                                                                                 Приложение № 23</t>
  </si>
  <si>
    <t>Субсидии бюджетам муниципальных районов на софинансирование капитальных вложений в объекты муниципальной собственности (Субсидии на мероприятия по развитию водоснабжения в сельской местности (за исключением расходов, софинансируемых за счет средств федерального бюджета))</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</si>
  <si>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</si>
  <si>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</si>
  <si>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t>
  </si>
  <si>
    <t>Прочие субсидии бюджетам муниципальных районов (Субсидии на проведение комплексных кадастровых работ (за исключением расходов, софинансируемых за счет средств федерального бюджета))</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</si>
  <si>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</si>
  <si>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</si>
  <si>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</si>
  <si>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</si>
  <si>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</si>
  <si>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</si>
  <si>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</si>
  <si>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</si>
  <si>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 xml:space="preserve">Иные прочие межбюджетные трансферты бюджетам муниципальных районов </t>
  </si>
  <si>
    <t xml:space="preserve">Иные межбюджетные трансферты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</si>
  <si>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Государственная поддержка отрасли культуры</t>
  </si>
  <si>
    <t>99\0\А1\55190</t>
  </si>
  <si>
    <t>99\0\А1\00000</t>
  </si>
  <si>
    <t>Региональный проект "Формирование комфортной городской среды"</t>
  </si>
  <si>
    <t>Региональный проект "Обеспечение качественно нового уровня развития инфраструктуры культуры" ("Культурная среда")</t>
  </si>
  <si>
    <t>Субсидии бюджетам муниципальных районов на обеспечение комплексного развития сельских территорий</t>
  </si>
  <si>
    <t xml:space="preserve"> 2 02 49999 05 5424 150</t>
  </si>
  <si>
    <t>Иные межбюджетные трансферты бюджетам муниципальных районов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</si>
  <si>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2 02 25491 05 0000 150</t>
  </si>
  <si>
    <t>(руб.)</t>
  </si>
  <si>
    <t>(рублей)</t>
  </si>
  <si>
    <t>рублей</t>
  </si>
  <si>
    <t>99\0\E2\54910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</si>
  <si>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</si>
  <si>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</si>
  <si>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муниципальных районов на государственную поддержку отрасли культуры</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</si>
  <si>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</si>
  <si>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1 11 07015 05 0000 120</t>
  </si>
  <si>
    <t>99\0\00\45190</t>
  </si>
  <si>
    <t xml:space="preserve">                                                                                                                                 от 23 декабря 2020 года № 41</t>
  </si>
  <si>
    <t xml:space="preserve">                                                                                                                                                    от 23 декабря 2020 года № 41</t>
  </si>
  <si>
    <t xml:space="preserve">                                                                                               от 23 декабря 2020 года № 41 </t>
  </si>
  <si>
    <t xml:space="preserve">                                                                                     от 23  декабря 2020 года № 41</t>
  </si>
  <si>
    <t xml:space="preserve">                                                                                  от 23 декабря 2020 года № 41</t>
  </si>
  <si>
    <t>от 23 декабря 2020 года № 41</t>
  </si>
  <si>
    <t xml:space="preserve">                                                                                                                                           от 23 декабря 2020 года № 41</t>
  </si>
  <si>
    <t xml:space="preserve">                                                                                                                                                     от 23 декабря 2020 года № 41</t>
  </si>
  <si>
    <t xml:space="preserve">                                                                                                                                              от 23 декабря 2020 года № 41</t>
  </si>
  <si>
    <t xml:space="preserve">                                                                                                                                                                                 от 23  декабря 2020 года № 41</t>
  </si>
  <si>
    <t xml:space="preserve">                                                                                                от 23 декабря 2020 года № 41</t>
  </si>
  <si>
    <t xml:space="preserve">                                                                                                 от 23  декабря 2020 года № 41</t>
  </si>
  <si>
    <t xml:space="preserve">                                                                                                  от 23 декабря 2020 года № 41</t>
  </si>
  <si>
    <t xml:space="preserve">                                                                                               от 23 декабря 2020 года № 41</t>
  </si>
  <si>
    <t xml:space="preserve">                                                                                                 от 23 декабря 2020 года № 41</t>
  </si>
  <si>
    <t xml:space="preserve">                                                                                             от 23 декабря 2020 года № 41</t>
  </si>
  <si>
    <t xml:space="preserve">                                                                                                                                                                                 от 23 декабря 2020 года № 41</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</si>
</sst>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 numFmtId="213" formatCode="0.0%"/>
  </numFmts>
  <fonts count="64">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2"/>
      <color indexed="8"/>
      <name val="Times New Roman"/>
      <family val="1"/>
    </font>
    <font>
      <sz val="12"/>
      <name val="Arial Cyr"/>
      <family val="0"/>
    </font>
    <font>
      <i/>
      <sz val="12"/>
      <name val="Times New Roman"/>
      <family val="1"/>
    </font>
    <font>
      <sz val="10"/>
      <name val="Times New Roman"/>
      <family val="1"/>
    </font>
    <font>
      <sz val="8"/>
      <name val="Times New Roman"/>
      <family val="1"/>
    </font>
    <font>
      <b/>
      <sz val="11"/>
      <name val="Times New Roman"/>
      <family val="1"/>
    </font>
    <font>
      <sz val="11"/>
      <name val="Arial Cyr"/>
      <family val="0"/>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30"/>
      <name val="Times New Roman"/>
      <family val="1"/>
    </font>
    <font>
      <sz val="11"/>
      <color indexed="63"/>
      <name val="Times New Roman"/>
      <family val="1"/>
    </font>
    <font>
      <sz val="11"/>
      <color indexed="40"/>
      <name val="Times New Roman"/>
      <family val="1"/>
    </font>
    <font>
      <sz val="12"/>
      <color indexed="40"/>
      <name val="Times New Roman"/>
      <family val="1"/>
    </font>
    <font>
      <sz val="12"/>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1"/>
      <color rgb="FF0070C0"/>
      <name val="Times New Roman"/>
      <family val="1"/>
    </font>
    <font>
      <sz val="11"/>
      <color rgb="FF22272F"/>
      <name val="Times New Roman"/>
      <family val="1"/>
    </font>
    <font>
      <sz val="11"/>
      <color rgb="FF00B0F0"/>
      <name val="Times New Roman"/>
      <family val="1"/>
    </font>
    <font>
      <sz val="12"/>
      <color rgb="FF00B0F0"/>
      <name val="Times New Roman"/>
      <family val="1"/>
    </font>
    <font>
      <sz val="12"/>
      <color rgb="FF0070C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FFFF"/>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medium"/>
      <right style="medium"/>
      <top style="medium"/>
      <bottom style="medium"/>
    </border>
    <border>
      <left style="thin"/>
      <right style="thin"/>
      <top style="thin"/>
      <bottom style="medium"/>
    </border>
    <border>
      <left>
        <color indexed="63"/>
      </left>
      <right>
        <color indexed="63"/>
      </right>
      <top style="thin"/>
      <bottom style="medium"/>
    </border>
    <border>
      <left style="thin"/>
      <right style="medium"/>
      <top style="thin"/>
      <bottom style="medium"/>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style="medium"/>
      <right style="thin"/>
      <top style="medium"/>
      <bottom style="medium"/>
    </border>
    <border>
      <left>
        <color indexed="63"/>
      </left>
      <right style="medium"/>
      <top>
        <color indexed="63"/>
      </top>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color indexed="63"/>
      </left>
      <right style="thin"/>
      <top style="thin"/>
      <bottom>
        <color indexed="63"/>
      </bottom>
    </border>
    <border>
      <left style="thin"/>
      <right style="medium"/>
      <top style="thin"/>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medium"/>
      <right style="thin"/>
      <top>
        <color indexed="63"/>
      </top>
      <bottom style="thin"/>
    </border>
    <border>
      <left>
        <color indexed="63"/>
      </left>
      <right style="thin"/>
      <top>
        <color indexed="63"/>
      </top>
      <bottom style="thin"/>
    </border>
    <border>
      <left style="thin"/>
      <right style="medium"/>
      <top>
        <color indexed="63"/>
      </top>
      <bottom style="thin"/>
    </border>
    <border>
      <left style="medium"/>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thin"/>
    </border>
    <border>
      <left>
        <color indexed="63"/>
      </left>
      <right style="medium"/>
      <top style="medium"/>
      <bottom style="medium"/>
    </border>
    <border>
      <left style="thin"/>
      <right style="medium"/>
      <top style="medium"/>
      <bottom>
        <color indexed="63"/>
      </botto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thin"/>
      <bottom style="mediu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style="medium"/>
    </border>
    <border>
      <left>
        <color indexed="63"/>
      </left>
      <right style="thin"/>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5" fillId="0" borderId="0" applyNumberFormat="0" applyFill="0" applyBorder="0" applyAlignment="0" applyProtection="0"/>
    <xf numFmtId="0" fontId="4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0" fillId="0" borderId="0">
      <alignment/>
      <protection/>
    </xf>
    <xf numFmtId="0" fontId="52" fillId="0" borderId="0">
      <alignment/>
      <protection/>
    </xf>
    <xf numFmtId="0" fontId="6"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7" fillId="31" borderId="0" applyNumberFormat="0" applyBorder="0" applyAlignment="0" applyProtection="0"/>
  </cellStyleXfs>
  <cellXfs count="414">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Border="1" applyAlignment="1">
      <alignment vertical="center" wrapText="1"/>
    </xf>
    <xf numFmtId="0" fontId="3" fillId="0" borderId="0" xfId="0" applyFont="1" applyFill="1" applyAlignment="1">
      <alignment/>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2" fillId="0" borderId="10" xfId="0" applyFont="1" applyFill="1" applyBorder="1" applyAlignment="1">
      <alignment horizontal="left" vertical="top" wrapText="1"/>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0" fillId="0" borderId="0" xfId="0" applyFill="1" applyAlignment="1">
      <alignment horizontal="left" vertical="center" wrapText="1"/>
    </xf>
    <xf numFmtId="1" fontId="1" fillId="0" borderId="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0" xfId="0" applyFont="1" applyFill="1" applyBorder="1" applyAlignment="1">
      <alignment vertical="center" wrapText="1"/>
    </xf>
    <xf numFmtId="49" fontId="2" fillId="0" borderId="12"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209" fontId="2"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1" fontId="1" fillId="0" borderId="0" xfId="0" applyNumberFormat="1" applyFont="1" applyFill="1" applyBorder="1" applyAlignment="1">
      <alignment horizontal="center" vertical="center" wrapText="1"/>
    </xf>
    <xf numFmtId="202" fontId="1" fillId="0" borderId="0" xfId="0" applyNumberFormat="1" applyFont="1" applyFill="1" applyBorder="1" applyAlignment="1">
      <alignmen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1" fillId="0" borderId="13" xfId="0"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1" fontId="1" fillId="0" borderId="0" xfId="0" applyNumberFormat="1" applyFont="1" applyFill="1" applyAlignment="1">
      <alignment horizontal="center" vertical="center" wrapText="1"/>
    </xf>
    <xf numFmtId="202" fontId="1" fillId="0" borderId="0" xfId="0" applyNumberFormat="1" applyFont="1" applyFill="1" applyAlignment="1">
      <alignment vertical="center" wrapText="1"/>
    </xf>
    <xf numFmtId="209" fontId="1" fillId="0" borderId="0" xfId="0" applyNumberFormat="1" applyFont="1" applyFill="1" applyBorder="1" applyAlignment="1">
      <alignment vertical="center" wrapText="1"/>
    </xf>
    <xf numFmtId="49" fontId="2" fillId="0" borderId="14" xfId="0" applyNumberFormat="1" applyFont="1" applyFill="1" applyBorder="1" applyAlignment="1">
      <alignment horizontal="center" vertical="center" wrapText="1"/>
    </xf>
    <xf numFmtId="202" fontId="2" fillId="0" borderId="0"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horizontal="center" vertical="center" wrapText="1"/>
    </xf>
    <xf numFmtId="209" fontId="2"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209" fontId="1" fillId="0" borderId="0" xfId="0" applyNumberFormat="1" applyFont="1" applyFill="1" applyAlignment="1">
      <alignment vertical="center" wrapText="1"/>
    </xf>
    <xf numFmtId="1" fontId="1" fillId="0" borderId="0" xfId="0" applyNumberFormat="1" applyFont="1" applyFill="1" applyAlignment="1">
      <alignment vertical="center" wrapText="1"/>
    </xf>
    <xf numFmtId="0" fontId="1" fillId="0" borderId="0" xfId="0" applyFont="1" applyFill="1" applyBorder="1" applyAlignment="1">
      <alignment vertical="top"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3" fillId="0" borderId="0" xfId="0" applyFont="1" applyFill="1" applyBorder="1" applyAlignment="1">
      <alignment vertical="top" wrapText="1"/>
    </xf>
    <xf numFmtId="0" fontId="2" fillId="0" borderId="10" xfId="0" applyFont="1" applyFill="1" applyBorder="1" applyAlignment="1">
      <alignment vertical="top" wrapText="1"/>
    </xf>
    <xf numFmtId="0" fontId="2" fillId="0" borderId="0" xfId="0" applyFont="1" applyFill="1" applyAlignment="1">
      <alignment horizontal="center" vertical="top" wrapText="1"/>
    </xf>
    <xf numFmtId="0" fontId="1" fillId="0" borderId="0" xfId="0" applyFont="1" applyFill="1" applyAlignment="1">
      <alignment vertical="top" wrapText="1"/>
    </xf>
    <xf numFmtId="0" fontId="2" fillId="0" borderId="0" xfId="0" applyFont="1" applyFill="1" applyBorder="1" applyAlignment="1">
      <alignment vertical="top" wrapText="1"/>
    </xf>
    <xf numFmtId="0" fontId="1" fillId="0" borderId="0" xfId="0" applyFont="1" applyFill="1" applyAlignment="1">
      <alignment vertical="center" wrapText="1"/>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16" xfId="0" applyFont="1" applyFill="1" applyBorder="1" applyAlignment="1">
      <alignment horizontal="center" vertical="center" wrapText="1"/>
    </xf>
    <xf numFmtId="1" fontId="1" fillId="0" borderId="15"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210" fontId="1" fillId="0" borderId="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vertical="top" wrapText="1"/>
    </xf>
    <xf numFmtId="49" fontId="2" fillId="0" borderId="16" xfId="0" applyNumberFormat="1" applyFont="1" applyFill="1" applyBorder="1" applyAlignment="1">
      <alignment horizontal="center" vertical="center" wrapText="1"/>
    </xf>
    <xf numFmtId="209" fontId="2" fillId="0" borderId="16"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1" fillId="0" borderId="0" xfId="0" applyFont="1" applyFill="1" applyAlignment="1">
      <alignment horizontal="left" vertical="top" wrapText="1"/>
    </xf>
    <xf numFmtId="1" fontId="2" fillId="0" borderId="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9" fillId="0" borderId="0" xfId="0" applyFont="1" applyFill="1" applyAlignment="1">
      <alignment vertical="center" wrapText="1"/>
    </xf>
    <xf numFmtId="0" fontId="3" fillId="0" borderId="0" xfId="0" applyFont="1" applyFill="1" applyBorder="1" applyAlignment="1">
      <alignment vertical="center" wrapText="1"/>
    </xf>
    <xf numFmtId="1" fontId="2" fillId="0" borderId="0" xfId="0" applyNumberFormat="1" applyFont="1" applyFill="1" applyBorder="1" applyAlignment="1">
      <alignment horizontal="center" vertical="center" wrapText="1"/>
    </xf>
    <xf numFmtId="202" fontId="2" fillId="0" borderId="0" xfId="0" applyNumberFormat="1" applyFont="1" applyFill="1" applyAlignment="1">
      <alignment vertical="center" wrapText="1"/>
    </xf>
    <xf numFmtId="0" fontId="3" fillId="0" borderId="0" xfId="0" applyFont="1" applyFill="1" applyAlignment="1">
      <alignment horizontal="left" vertical="center" wrapText="1"/>
    </xf>
    <xf numFmtId="0" fontId="0" fillId="0" borderId="0" xfId="0" applyFill="1" applyAlignment="1">
      <alignment vertical="center" wrapText="1"/>
    </xf>
    <xf numFmtId="210" fontId="2"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1" fillId="32" borderId="0" xfId="0" applyFont="1" applyFill="1" applyBorder="1" applyAlignment="1">
      <alignment vertical="center" wrapText="1"/>
    </xf>
    <xf numFmtId="0" fontId="2" fillId="32" borderId="0" xfId="0" applyFont="1" applyFill="1" applyBorder="1" applyAlignment="1">
      <alignment vertical="center" wrapText="1"/>
    </xf>
    <xf numFmtId="0" fontId="1" fillId="0" borderId="0" xfId="0" applyFont="1" applyFill="1" applyAlignment="1">
      <alignment vertical="center"/>
    </xf>
    <xf numFmtId="0" fontId="1" fillId="0" borderId="0" xfId="0" applyFont="1" applyFill="1" applyAlignment="1">
      <alignment horizontal="center" vertical="top" wrapText="1"/>
    </xf>
    <xf numFmtId="0" fontId="1" fillId="0" borderId="0" xfId="0" applyFont="1" applyFill="1" applyAlignment="1">
      <alignment vertical="top" wrapText="1"/>
    </xf>
    <xf numFmtId="3" fontId="1"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3" fontId="2"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209" fontId="1" fillId="0" borderId="0" xfId="0" applyNumberFormat="1" applyFont="1" applyFill="1" applyAlignment="1">
      <alignment horizontal="left" vertical="center" wrapText="1"/>
    </xf>
    <xf numFmtId="209" fontId="1" fillId="0" borderId="0" xfId="0" applyNumberFormat="1" applyFont="1" applyFill="1" applyAlignment="1">
      <alignment horizontal="center" vertical="center" wrapText="1"/>
    </xf>
    <xf numFmtId="209" fontId="1" fillId="0" borderId="10" xfId="0" applyNumberFormat="1" applyFont="1" applyFill="1" applyBorder="1" applyAlignment="1">
      <alignment horizontal="center" vertical="center" wrapText="1"/>
    </xf>
    <xf numFmtId="209" fontId="2" fillId="0" borderId="10" xfId="0" applyNumberFormat="1" applyFont="1" applyFill="1" applyBorder="1" applyAlignment="1">
      <alignment horizontal="center" vertical="center" wrapText="1"/>
    </xf>
    <xf numFmtId="0" fontId="10" fillId="0" borderId="10" xfId="0" applyFont="1" applyFill="1" applyBorder="1" applyAlignment="1">
      <alignment vertical="top"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 fillId="0" borderId="0" xfId="0" applyFont="1" applyFill="1" applyAlignment="1">
      <alignment vertical="center" wrapText="1"/>
    </xf>
    <xf numFmtId="0" fontId="58" fillId="0" borderId="17" xfId="0" applyNumberFormat="1" applyFont="1" applyFill="1" applyBorder="1" applyAlignment="1" applyProtection="1">
      <alignment horizontal="left" vertical="top" wrapText="1"/>
      <protection/>
    </xf>
    <xf numFmtId="0" fontId="2" fillId="0" borderId="0" xfId="0" applyFont="1" applyFill="1" applyAlignment="1">
      <alignment horizontal="center" vertical="center" wrapText="1"/>
    </xf>
    <xf numFmtId="0" fontId="0" fillId="0" borderId="0" xfId="0" applyFill="1" applyAlignment="1">
      <alignment horizontal="left" vertical="top" wrapText="1"/>
    </xf>
    <xf numFmtId="210" fontId="2" fillId="0" borderId="0" xfId="0" applyNumberFormat="1" applyFont="1" applyFill="1" applyBorder="1" applyAlignment="1">
      <alignment vertical="center" wrapText="1"/>
    </xf>
    <xf numFmtId="209" fontId="2" fillId="0" borderId="0" xfId="0" applyNumberFormat="1" applyFont="1" applyFill="1" applyBorder="1" applyAlignment="1">
      <alignment vertical="center" wrapText="1"/>
    </xf>
    <xf numFmtId="49" fontId="1" fillId="0" borderId="10" xfId="0" applyNumberFormat="1" applyFont="1" applyFill="1" applyBorder="1" applyAlignment="1">
      <alignment horizontal="center" vertical="top" wrapText="1"/>
    </xf>
    <xf numFmtId="0" fontId="1"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8" xfId="0" applyFont="1" applyFill="1" applyBorder="1" applyAlignment="1">
      <alignment horizontal="left" vertical="center" wrapText="1"/>
    </xf>
    <xf numFmtId="1" fontId="1" fillId="0" borderId="0" xfId="0" applyNumberFormat="1" applyFont="1" applyFill="1" applyAlignment="1">
      <alignment horizontal="center" vertical="center" wrapText="1"/>
    </xf>
    <xf numFmtId="0" fontId="0" fillId="0" borderId="13" xfId="0" applyFill="1" applyBorder="1" applyAlignment="1">
      <alignment horizontal="center" vertical="center" wrapText="1"/>
    </xf>
    <xf numFmtId="0" fontId="3" fillId="0" borderId="0" xfId="0" applyFont="1" applyFill="1" applyAlignment="1">
      <alignment horizontal="left" vertical="center"/>
    </xf>
    <xf numFmtId="0" fontId="1" fillId="0" borderId="0" xfId="0" applyFont="1" applyFill="1" applyAlignment="1">
      <alignment vertical="center"/>
    </xf>
    <xf numFmtId="0" fontId="0" fillId="0" borderId="0" xfId="0" applyFill="1" applyAlignment="1">
      <alignment horizontal="left" vertical="center"/>
    </xf>
    <xf numFmtId="0" fontId="1" fillId="0" borderId="0" xfId="0" applyFont="1" applyFill="1" applyAlignment="1">
      <alignment horizontal="center" vertical="center"/>
    </xf>
    <xf numFmtId="0" fontId="11" fillId="0" borderId="0" xfId="0" applyFont="1" applyFill="1" applyAlignment="1">
      <alignment horizontal="center" vertical="center"/>
    </xf>
    <xf numFmtId="0" fontId="1" fillId="0" borderId="19"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13" xfId="0" applyFont="1" applyFill="1" applyBorder="1" applyAlignment="1">
      <alignment horizontal="center" vertical="center"/>
    </xf>
    <xf numFmtId="0" fontId="1" fillId="0" borderId="13" xfId="0" applyFont="1" applyFill="1" applyBorder="1" applyAlignment="1">
      <alignment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wrapText="1"/>
    </xf>
    <xf numFmtId="0" fontId="1" fillId="0" borderId="10" xfId="0" applyFont="1" applyFill="1" applyBorder="1" applyAlignment="1">
      <alignment vertical="center"/>
    </xf>
    <xf numFmtId="2" fontId="4" fillId="0" borderId="10" xfId="0" applyNumberFormat="1" applyFont="1" applyFill="1" applyBorder="1" applyAlignment="1">
      <alignment vertical="center" wrapText="1"/>
    </xf>
    <xf numFmtId="202" fontId="1" fillId="0" borderId="0" xfId="0" applyNumberFormat="1" applyFont="1" applyFill="1" applyAlignment="1">
      <alignment horizontal="center" vertical="center"/>
    </xf>
    <xf numFmtId="0" fontId="1" fillId="0" borderId="19" xfId="0" applyFont="1" applyFill="1" applyBorder="1" applyAlignment="1">
      <alignment horizontal="center" vertical="center"/>
    </xf>
    <xf numFmtId="0" fontId="3" fillId="0" borderId="0" xfId="0" applyFont="1" applyFill="1" applyAlignment="1">
      <alignment vertical="center"/>
    </xf>
    <xf numFmtId="0" fontId="1" fillId="0" borderId="13" xfId="0" applyFont="1" applyFill="1" applyBorder="1" applyAlignment="1">
      <alignment vertical="top" wrapText="1"/>
    </xf>
    <xf numFmtId="0" fontId="1" fillId="0" borderId="10" xfId="0" applyFont="1" applyFill="1" applyBorder="1" applyAlignment="1">
      <alignment vertical="top" wrapText="1"/>
    </xf>
    <xf numFmtId="2" fontId="4" fillId="0" borderId="10" xfId="0" applyNumberFormat="1" applyFont="1" applyFill="1" applyBorder="1" applyAlignment="1">
      <alignment vertical="top" wrapText="1"/>
    </xf>
    <xf numFmtId="0" fontId="1"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2" fontId="4" fillId="0" borderId="10"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11" fontId="2" fillId="0" borderId="0"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0" fillId="0" borderId="0" xfId="0" applyAlignment="1">
      <alignment vertical="center" wrapText="1"/>
    </xf>
    <xf numFmtId="0" fontId="12"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11" fillId="0" borderId="20" xfId="0" applyFont="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 fillId="0" borderId="0" xfId="0" applyFont="1" applyFill="1" applyAlignment="1">
      <alignment horizontal="left" vertical="center"/>
    </xf>
    <xf numFmtId="0" fontId="1" fillId="0" borderId="19"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25" xfId="0" applyFont="1" applyFill="1" applyBorder="1" applyAlignment="1">
      <alignment horizontal="left" vertical="center" wrapText="1"/>
    </xf>
    <xf numFmtId="2" fontId="4" fillId="0" borderId="25" xfId="0" applyNumberFormat="1" applyFont="1" applyFill="1" applyBorder="1" applyAlignment="1">
      <alignment horizontal="left" vertical="center" wrapText="1"/>
    </xf>
    <xf numFmtId="202" fontId="1" fillId="0" borderId="0" xfId="0" applyNumberFormat="1" applyFont="1" applyFill="1" applyAlignment="1">
      <alignment horizontal="left" vertical="center"/>
    </xf>
    <xf numFmtId="0" fontId="3" fillId="0" borderId="0" xfId="0" applyFont="1" applyFill="1" applyAlignment="1">
      <alignment horizontal="right" vertical="center"/>
    </xf>
    <xf numFmtId="0" fontId="1" fillId="0" borderId="26"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3" fillId="0" borderId="0" xfId="0" applyFont="1" applyFill="1" applyAlignment="1">
      <alignment horizontal="center" vertical="center" wrapText="1"/>
    </xf>
    <xf numFmtId="0" fontId="11" fillId="0" borderId="28"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2" fontId="4" fillId="0" borderId="22" xfId="0" applyNumberFormat="1" applyFont="1" applyFill="1" applyBorder="1" applyAlignment="1">
      <alignment vertical="center" wrapText="1"/>
    </xf>
    <xf numFmtId="0" fontId="1" fillId="0" borderId="0" xfId="0" applyFont="1" applyFill="1" applyBorder="1" applyAlignment="1">
      <alignment horizontal="center" vertical="center"/>
    </xf>
    <xf numFmtId="2" fontId="4" fillId="0" borderId="0" xfId="0" applyNumberFormat="1" applyFont="1" applyFill="1" applyBorder="1" applyAlignment="1">
      <alignment vertical="center" wrapText="1"/>
    </xf>
    <xf numFmtId="209" fontId="4" fillId="0" borderId="0" xfId="0" applyNumberFormat="1" applyFont="1" applyFill="1" applyBorder="1" applyAlignment="1">
      <alignment horizontal="center" vertical="center" wrapText="1"/>
    </xf>
    <xf numFmtId="0" fontId="0" fillId="0" borderId="0" xfId="0" applyAlignment="1">
      <alignment horizontal="left" vertical="center"/>
    </xf>
    <xf numFmtId="0" fontId="1" fillId="0" borderId="33" xfId="0"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Fill="1" applyBorder="1" applyAlignment="1">
      <alignment horizontal="center" vertical="center" wrapText="1"/>
    </xf>
    <xf numFmtId="0" fontId="11" fillId="0" borderId="34" xfId="0" applyFont="1" applyFill="1" applyBorder="1" applyAlignment="1">
      <alignment horizontal="center" vertical="center" wrapText="1"/>
    </xf>
    <xf numFmtId="4" fontId="1" fillId="0" borderId="10" xfId="0" applyNumberFormat="1" applyFont="1" applyBorder="1" applyAlignment="1">
      <alignment horizontal="center" vertical="center" wrapText="1"/>
    </xf>
    <xf numFmtId="4" fontId="1"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vertical="top" wrapText="1"/>
    </xf>
    <xf numFmtId="209" fontId="1" fillId="0" borderId="0" xfId="0" applyNumberFormat="1" applyFont="1" applyFill="1" applyAlignment="1">
      <alignment vertical="center" wrapText="1"/>
    </xf>
    <xf numFmtId="0" fontId="3" fillId="0" borderId="0" xfId="0" applyFont="1" applyFill="1" applyAlignment="1">
      <alignment vertical="center"/>
    </xf>
    <xf numFmtId="3" fontId="1" fillId="0" borderId="10" xfId="0" applyNumberFormat="1" applyFont="1" applyFill="1" applyBorder="1" applyAlignment="1">
      <alignment horizontal="center" vertical="center" wrapText="1"/>
    </xf>
    <xf numFmtId="0" fontId="1" fillId="0" borderId="10" xfId="0" applyFont="1" applyFill="1" applyBorder="1" applyAlignment="1">
      <alignment horizontal="justify" vertical="top" wrapText="1"/>
    </xf>
    <xf numFmtId="0" fontId="1" fillId="0" borderId="10" xfId="0" applyNumberFormat="1" applyFont="1" applyFill="1" applyBorder="1" applyAlignment="1">
      <alignment vertical="top" wrapText="1"/>
    </xf>
    <xf numFmtId="0" fontId="1" fillId="0" borderId="10" xfId="55" applyFont="1" applyFill="1" applyBorder="1" applyAlignment="1">
      <alignment vertical="top" wrapText="1"/>
      <protection/>
    </xf>
    <xf numFmtId="0" fontId="1" fillId="0" borderId="10" xfId="54" applyFont="1" applyFill="1" applyBorder="1" applyAlignment="1">
      <alignment horizontal="center" vertical="top" wrapText="1"/>
      <protection/>
    </xf>
    <xf numFmtId="0" fontId="1" fillId="0" borderId="10"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shrinkToFit="1"/>
      <protection locked="0"/>
    </xf>
    <xf numFmtId="0" fontId="2" fillId="0"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209" fontId="1" fillId="0" borderId="10" xfId="0" applyNumberFormat="1" applyFont="1" applyFill="1" applyBorder="1" applyAlignment="1">
      <alignment horizontal="left" vertical="center" wrapText="1"/>
    </xf>
    <xf numFmtId="0" fontId="8" fillId="0" borderId="10" xfId="0" applyFont="1" applyFill="1" applyBorder="1" applyAlignment="1">
      <alignment vertical="center" wrapText="1"/>
    </xf>
    <xf numFmtId="0" fontId="1" fillId="0" borderId="0" xfId="0" applyFont="1" applyFill="1" applyAlignment="1">
      <alignment/>
    </xf>
    <xf numFmtId="209" fontId="1" fillId="0" borderId="35" xfId="0" applyNumberFormat="1" applyFont="1" applyFill="1" applyBorder="1" applyAlignment="1">
      <alignment horizontal="center" vertical="center" wrapText="1"/>
    </xf>
    <xf numFmtId="209" fontId="1" fillId="0" borderId="36" xfId="0" applyNumberFormat="1" applyFont="1" applyFill="1" applyBorder="1" applyAlignment="1">
      <alignment horizontal="center" vertical="center" wrapText="1"/>
    </xf>
    <xf numFmtId="209" fontId="1" fillId="0" borderId="37" xfId="0" applyNumberFormat="1" applyFont="1" applyFill="1" applyBorder="1" applyAlignment="1">
      <alignment horizontal="center" vertical="center" wrapText="1"/>
    </xf>
    <xf numFmtId="209" fontId="1" fillId="0" borderId="38" xfId="0" applyNumberFormat="1" applyFont="1" applyFill="1" applyBorder="1" applyAlignment="1">
      <alignment horizontal="center" vertical="center" wrapText="1"/>
    </xf>
    <xf numFmtId="1" fontId="1" fillId="0" borderId="19" xfId="0" applyNumberFormat="1" applyFont="1" applyFill="1" applyBorder="1" applyAlignment="1">
      <alignment horizontal="center" vertical="center" wrapText="1"/>
    </xf>
    <xf numFmtId="1" fontId="1" fillId="0" borderId="27" xfId="0" applyNumberFormat="1" applyFont="1" applyFill="1" applyBorder="1" applyAlignment="1">
      <alignment horizontal="center" vertical="center" wrapText="1"/>
    </xf>
    <xf numFmtId="0" fontId="1" fillId="0" borderId="13" xfId="0" applyFont="1" applyFill="1" applyBorder="1" applyAlignment="1">
      <alignment horizontal="left" vertical="top" wrapText="1"/>
    </xf>
    <xf numFmtId="0" fontId="1" fillId="0" borderId="13" xfId="0" applyFont="1" applyFill="1" applyBorder="1" applyAlignment="1">
      <alignment vertical="top" wrapText="1"/>
    </xf>
    <xf numFmtId="0" fontId="1" fillId="0" borderId="10" xfId="0" applyFont="1" applyFill="1" applyBorder="1" applyAlignment="1">
      <alignment horizontal="left" vertical="top" wrapText="1"/>
    </xf>
    <xf numFmtId="0" fontId="1" fillId="0" borderId="10" xfId="54" applyFont="1" applyFill="1" applyBorder="1" applyAlignment="1">
      <alignment horizontal="left" vertical="top" wrapText="1"/>
      <protection/>
    </xf>
    <xf numFmtId="0" fontId="1" fillId="0" borderId="10" xfId="0" applyFont="1" applyFill="1" applyBorder="1" applyAlignment="1" applyProtection="1">
      <alignment horizontal="left" vertical="top" wrapText="1"/>
      <protection locked="0"/>
    </xf>
    <xf numFmtId="0" fontId="1" fillId="0" borderId="10" xfId="0" applyFont="1" applyFill="1" applyBorder="1" applyAlignment="1">
      <alignment horizontal="left" vertical="center" wrapText="1"/>
    </xf>
    <xf numFmtId="0" fontId="1" fillId="0" borderId="10" xfId="0" applyFont="1" applyFill="1" applyBorder="1" applyAlignment="1" applyProtection="1">
      <alignment horizontal="left" vertical="top" wrapText="1" shrinkToFit="1"/>
      <protection locked="0"/>
    </xf>
    <xf numFmtId="2" fontId="1" fillId="0" borderId="10" xfId="0" applyNumberFormat="1" applyFont="1" applyFill="1" applyBorder="1" applyAlignment="1">
      <alignment horizontal="left" vertical="top" wrapText="1"/>
    </xf>
    <xf numFmtId="209" fontId="2" fillId="0" borderId="10" xfId="0" applyNumberFormat="1" applyFont="1" applyFill="1" applyBorder="1" applyAlignment="1">
      <alignment horizontal="left" vertical="center" wrapText="1"/>
    </xf>
    <xf numFmtId="0" fontId="3" fillId="0" borderId="0" xfId="0" applyFont="1" applyFill="1" applyAlignment="1">
      <alignment horizontal="left" vertical="top" wrapText="1"/>
    </xf>
    <xf numFmtId="0" fontId="0" fillId="0" borderId="0" xfId="0" applyFill="1" applyAlignment="1">
      <alignment vertical="center"/>
    </xf>
    <xf numFmtId="0" fontId="9"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horizontal="center" vertical="center"/>
    </xf>
    <xf numFmtId="0" fontId="1" fillId="0" borderId="10" xfId="0" applyFont="1" applyFill="1" applyBorder="1" applyAlignment="1">
      <alignment horizontal="center" vertical="center" wrapText="1" readingOrder="1"/>
    </xf>
    <xf numFmtId="0" fontId="1" fillId="0" borderId="10" xfId="0" applyFont="1" applyFill="1" applyBorder="1" applyAlignment="1">
      <alignment horizontal="center" vertical="top" wrapText="1" readingOrder="1"/>
    </xf>
    <xf numFmtId="0" fontId="15" fillId="0" borderId="10" xfId="0" applyFont="1" applyFill="1" applyBorder="1" applyAlignment="1">
      <alignment horizontal="left" vertical="top" wrapText="1"/>
    </xf>
    <xf numFmtId="0" fontId="11" fillId="0" borderId="0" xfId="0" applyFont="1" applyFill="1" applyBorder="1" applyAlignment="1">
      <alignment horizontal="left" vertical="top" wrapText="1"/>
    </xf>
    <xf numFmtId="0" fontId="3" fillId="0" borderId="0" xfId="0" applyFont="1" applyFill="1" applyBorder="1" applyAlignment="1">
      <alignment vertical="top"/>
    </xf>
    <xf numFmtId="0" fontId="11" fillId="0" borderId="0" xfId="0" applyFont="1" applyFill="1" applyBorder="1" applyAlignment="1">
      <alignment horizontal="center" vertical="top" wrapText="1"/>
    </xf>
    <xf numFmtId="0" fontId="15" fillId="0" borderId="10" xfId="0" applyFont="1" applyFill="1" applyBorder="1" applyAlignment="1">
      <alignment vertical="top" wrapText="1"/>
    </xf>
    <xf numFmtId="0" fontId="1" fillId="0" borderId="10" xfId="0" applyFont="1" applyBorder="1" applyAlignment="1">
      <alignment vertical="center" wrapText="1"/>
    </xf>
    <xf numFmtId="0" fontId="1" fillId="0" borderId="10" xfId="0" applyFont="1" applyBorder="1" applyAlignment="1">
      <alignment horizontal="justify" vertical="top" wrapText="1"/>
    </xf>
    <xf numFmtId="0" fontId="1" fillId="0" borderId="11" xfId="0" applyFont="1" applyFill="1" applyBorder="1" applyAlignment="1">
      <alignment horizontal="center" vertical="top" wrapText="1"/>
    </xf>
    <xf numFmtId="0" fontId="59" fillId="0" borderId="10" xfId="0" applyFont="1" applyBorder="1" applyAlignment="1">
      <alignment vertical="top" wrapText="1"/>
    </xf>
    <xf numFmtId="0" fontId="3" fillId="0" borderId="10" xfId="0" applyFont="1" applyFill="1" applyBorder="1" applyAlignment="1">
      <alignment horizontal="center" vertical="top"/>
    </xf>
    <xf numFmtId="0" fontId="1" fillId="33" borderId="10" xfId="0" applyFont="1" applyFill="1" applyBorder="1" applyAlignment="1">
      <alignment vertical="center" wrapText="1"/>
    </xf>
    <xf numFmtId="0" fontId="1" fillId="0" borderId="10" xfId="0" applyFont="1" applyFill="1" applyBorder="1" applyAlignment="1">
      <alignment horizontal="justify" vertical="center" wrapText="1"/>
    </xf>
    <xf numFmtId="0" fontId="1" fillId="0" borderId="10" xfId="0" applyFont="1" applyFill="1" applyBorder="1" applyAlignment="1">
      <alignment vertical="top"/>
    </xf>
    <xf numFmtId="0" fontId="1" fillId="0" borderId="10" xfId="0" applyFont="1" applyFill="1" applyBorder="1" applyAlignment="1">
      <alignment horizontal="center" vertical="top"/>
    </xf>
    <xf numFmtId="0" fontId="1" fillId="0" borderId="15" xfId="0" applyFont="1" applyFill="1" applyBorder="1" applyAlignment="1">
      <alignment vertical="top" wrapText="1"/>
    </xf>
    <xf numFmtId="0" fontId="2" fillId="0" borderId="15" xfId="0" applyFont="1" applyFill="1" applyBorder="1" applyAlignment="1">
      <alignment vertical="top" wrapText="1"/>
    </xf>
    <xf numFmtId="0" fontId="1" fillId="0" borderId="13"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0" xfId="0" applyFont="1" applyFill="1" applyAlignment="1">
      <alignment horizontal="left" vertical="center"/>
    </xf>
    <xf numFmtId="0" fontId="3" fillId="0" borderId="0" xfId="0" applyFont="1" applyFill="1" applyAlignment="1">
      <alignment vertical="top" wrapText="1"/>
    </xf>
    <xf numFmtId="0" fontId="3" fillId="0" borderId="0" xfId="0" applyFont="1" applyFill="1" applyAlignment="1">
      <alignment horizontal="center" vertical="top"/>
    </xf>
    <xf numFmtId="0" fontId="3" fillId="0" borderId="0" xfId="0" applyFont="1" applyFill="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left" vertical="top" wrapText="1"/>
    </xf>
    <xf numFmtId="0" fontId="13" fillId="0" borderId="0" xfId="0" applyFont="1" applyFill="1" applyBorder="1" applyAlignment="1">
      <alignment vertical="top" wrapText="1"/>
    </xf>
    <xf numFmtId="0" fontId="3" fillId="0" borderId="10" xfId="0" applyFont="1" applyFill="1" applyBorder="1" applyAlignment="1">
      <alignment horizontal="center" vertical="top" wrapText="1"/>
    </xf>
    <xf numFmtId="49" fontId="3" fillId="0" borderId="10" xfId="0" applyNumberFormat="1" applyFont="1" applyFill="1" applyBorder="1" applyAlignment="1">
      <alignment horizontal="center" vertical="top" wrapText="1"/>
    </xf>
    <xf numFmtId="0" fontId="3" fillId="0" borderId="39"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horizontal="justify" vertical="top" wrapText="1"/>
    </xf>
    <xf numFmtId="0" fontId="3" fillId="0" borderId="10" xfId="0" applyFont="1" applyFill="1" applyBorder="1" applyAlignment="1">
      <alignment vertical="top" wrapText="1"/>
    </xf>
    <xf numFmtId="0" fontId="3" fillId="0" borderId="10" xfId="0" applyNumberFormat="1" applyFont="1" applyFill="1" applyBorder="1" applyAlignment="1">
      <alignment horizontal="justify" vertical="top" wrapText="1"/>
    </xf>
    <xf numFmtId="0" fontId="3" fillId="0" borderId="10" xfId="0" applyFont="1" applyFill="1" applyBorder="1" applyAlignment="1">
      <alignment vertical="top"/>
    </xf>
    <xf numFmtId="0" fontId="60" fillId="0" borderId="10" xfId="0" applyFont="1" applyBorder="1" applyAlignment="1">
      <alignment wrapText="1"/>
    </xf>
    <xf numFmtId="0" fontId="3" fillId="0" borderId="13" xfId="0" applyFont="1" applyFill="1" applyBorder="1" applyAlignment="1">
      <alignment vertical="top"/>
    </xf>
    <xf numFmtId="0" fontId="3" fillId="0" borderId="13" xfId="0" applyFont="1" applyFill="1" applyBorder="1" applyAlignment="1">
      <alignment horizontal="left" vertical="top" wrapText="1"/>
    </xf>
    <xf numFmtId="0" fontId="13" fillId="0" borderId="0" xfId="0" applyFont="1" applyFill="1" applyAlignment="1">
      <alignment vertical="top" wrapText="1"/>
    </xf>
    <xf numFmtId="0" fontId="59" fillId="33" borderId="10" xfId="0" applyFont="1" applyFill="1" applyBorder="1" applyAlignment="1">
      <alignment vertical="top" wrapText="1"/>
    </xf>
    <xf numFmtId="0" fontId="59" fillId="0" borderId="10" xfId="0" applyFont="1" applyBorder="1" applyAlignment="1">
      <alignment wrapText="1"/>
    </xf>
    <xf numFmtId="0" fontId="3" fillId="33" borderId="10" xfId="0" applyFont="1" applyFill="1" applyBorder="1" applyAlignment="1">
      <alignment horizontal="left" vertical="center" wrapText="1"/>
    </xf>
    <xf numFmtId="0" fontId="13" fillId="0" borderId="10" xfId="0" applyFont="1" applyFill="1" applyBorder="1" applyAlignment="1">
      <alignment horizontal="center" vertical="top" wrapText="1"/>
    </xf>
    <xf numFmtId="0" fontId="3" fillId="0" borderId="10" xfId="0" applyNumberFormat="1" applyFont="1" applyFill="1" applyBorder="1" applyAlignment="1">
      <alignment horizontal="left" vertical="top" wrapText="1"/>
    </xf>
    <xf numFmtId="0" fontId="3" fillId="0" borderId="10" xfId="0" applyFont="1" applyFill="1" applyBorder="1" applyAlignment="1">
      <alignment horizontal="left" vertical="top"/>
    </xf>
    <xf numFmtId="0" fontId="3" fillId="0" borderId="40" xfId="0" applyNumberFormat="1" applyFont="1" applyFill="1" applyBorder="1" applyAlignment="1">
      <alignment horizontal="left" vertical="top" wrapText="1"/>
    </xf>
    <xf numFmtId="0" fontId="3" fillId="0" borderId="0" xfId="0" applyFont="1" applyFill="1" applyAlignment="1">
      <alignment horizontal="justify" vertical="top" wrapText="1"/>
    </xf>
    <xf numFmtId="0" fontId="3" fillId="0" borderId="0" xfId="0" applyFont="1" applyFill="1" applyBorder="1" applyAlignment="1">
      <alignment horizontal="left" vertical="top" wrapText="1"/>
    </xf>
    <xf numFmtId="0" fontId="14" fillId="0" borderId="0" xfId="0" applyFont="1" applyFill="1" applyAlignment="1">
      <alignment vertical="center"/>
    </xf>
    <xf numFmtId="0" fontId="3" fillId="0" borderId="0" xfId="0" applyFont="1" applyFill="1" applyAlignment="1">
      <alignment horizontal="left" vertical="top" wrapText="1"/>
    </xf>
    <xf numFmtId="0" fontId="13"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9" fillId="0" borderId="0" xfId="0" applyFont="1" applyFill="1" applyAlignment="1">
      <alignment vertical="top" wrapText="1"/>
    </xf>
    <xf numFmtId="0" fontId="9" fillId="0" borderId="0" xfId="0" applyFont="1" applyFill="1" applyAlignment="1">
      <alignment horizontal="right" vertical="center"/>
    </xf>
    <xf numFmtId="0" fontId="9" fillId="0" borderId="0" xfId="0" applyFont="1" applyFill="1" applyAlignment="1">
      <alignment horizontal="center" vertical="top" wrapText="1"/>
    </xf>
    <xf numFmtId="0" fontId="0" fillId="0" borderId="0" xfId="0" applyFill="1" applyAlignment="1">
      <alignment vertical="top" wrapText="1"/>
    </xf>
    <xf numFmtId="0" fontId="1" fillId="0" borderId="10" xfId="0" applyFont="1" applyBorder="1" applyAlignment="1">
      <alignment vertical="top" wrapText="1"/>
    </xf>
    <xf numFmtId="0" fontId="3" fillId="0" borderId="10" xfId="0" applyFont="1" applyBorder="1" applyAlignment="1">
      <alignment vertical="top"/>
    </xf>
    <xf numFmtId="0" fontId="3" fillId="0" borderId="10" xfId="0" applyFont="1" applyBorder="1" applyAlignment="1">
      <alignment vertical="top" wrapText="1"/>
    </xf>
    <xf numFmtId="0" fontId="1" fillId="33"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horizontal="justify" vertical="center" wrapText="1"/>
    </xf>
    <xf numFmtId="0" fontId="61" fillId="0" borderId="10" xfId="0" applyFont="1" applyFill="1" applyBorder="1" applyAlignment="1">
      <alignment vertical="top"/>
    </xf>
    <xf numFmtId="0" fontId="62" fillId="0" borderId="10" xfId="0" applyFont="1" applyFill="1" applyBorder="1" applyAlignment="1">
      <alignment horizontal="justify" vertical="top" wrapText="1"/>
    </xf>
    <xf numFmtId="0" fontId="3" fillId="0" borderId="10" xfId="0" applyFont="1" applyBorder="1" applyAlignment="1">
      <alignment horizontal="justify" vertical="top"/>
    </xf>
    <xf numFmtId="0" fontId="3" fillId="0" borderId="10" xfId="0" applyFont="1" applyBorder="1" applyAlignment="1">
      <alignment horizontal="justify" vertical="top" wrapText="1"/>
    </xf>
    <xf numFmtId="0" fontId="3" fillId="33" borderId="10" xfId="0" applyFont="1" applyFill="1" applyBorder="1" applyAlignment="1">
      <alignment vertical="top" wrapText="1"/>
    </xf>
    <xf numFmtId="0" fontId="3" fillId="0" borderId="10" xfId="0" applyFont="1" applyBorder="1" applyAlignment="1">
      <alignment wrapText="1"/>
    </xf>
    <xf numFmtId="0" fontId="59" fillId="0" borderId="10" xfId="0" applyFont="1" applyFill="1" applyBorder="1" applyAlignment="1">
      <alignment vertical="top"/>
    </xf>
    <xf numFmtId="0" fontId="63" fillId="0" borderId="10" xfId="0" applyFont="1" applyFill="1" applyBorder="1" applyAlignment="1">
      <alignment horizontal="justify" vertical="top" wrapText="1"/>
    </xf>
    <xf numFmtId="0" fontId="3" fillId="0" borderId="0" xfId="0" applyFont="1" applyFill="1" applyBorder="1" applyAlignment="1">
      <alignment horizontal="left" vertical="center" wrapText="1"/>
    </xf>
    <xf numFmtId="0" fontId="0" fillId="0" borderId="0" xfId="0" applyFill="1" applyAlignment="1">
      <alignment horizontal="center" vertical="center" wrapText="1"/>
    </xf>
    <xf numFmtId="4" fontId="1" fillId="0" borderId="10" xfId="0" applyNumberFormat="1" applyFont="1" applyFill="1" applyBorder="1" applyAlignment="1">
      <alignment horizontal="center" vertical="top" wrapText="1"/>
    </xf>
    <xf numFmtId="4" fontId="2" fillId="0" borderId="10"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top" wrapText="1"/>
    </xf>
    <xf numFmtId="4" fontId="8" fillId="0" borderId="10" xfId="0" applyNumberFormat="1" applyFont="1" applyFill="1" applyBorder="1" applyAlignment="1">
      <alignment horizontal="center" vertical="center" wrapText="1"/>
    </xf>
    <xf numFmtId="2" fontId="1" fillId="0" borderId="0" xfId="0" applyNumberFormat="1" applyFont="1" applyFill="1" applyAlignment="1">
      <alignment horizontal="center" vertical="center" wrapText="1"/>
    </xf>
    <xf numFmtId="4" fontId="10"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4" fontId="1" fillId="0" borderId="0" xfId="0" applyNumberFormat="1" applyFont="1" applyFill="1" applyBorder="1" applyAlignment="1">
      <alignment vertical="center" wrapText="1"/>
    </xf>
    <xf numFmtId="4" fontId="1" fillId="0" borderId="25" xfId="0" applyNumberFormat="1" applyFont="1" applyFill="1" applyBorder="1" applyAlignment="1">
      <alignment horizontal="center" vertical="center" wrapText="1"/>
    </xf>
    <xf numFmtId="4" fontId="1" fillId="0" borderId="0" xfId="0" applyNumberFormat="1" applyFont="1" applyFill="1" applyAlignment="1">
      <alignment vertical="center" wrapText="1"/>
    </xf>
    <xf numFmtId="4" fontId="1" fillId="0" borderId="13"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4" fontId="2" fillId="0" borderId="13" xfId="0" applyNumberFormat="1" applyFont="1" applyFill="1" applyBorder="1" applyAlignment="1">
      <alignment horizontal="center" vertical="center" wrapText="1"/>
    </xf>
    <xf numFmtId="0" fontId="3" fillId="0" borderId="0" xfId="0" applyFont="1" applyFill="1" applyBorder="1" applyAlignment="1">
      <alignment horizontal="right" vertical="center"/>
    </xf>
    <xf numFmtId="4" fontId="1" fillId="0" borderId="41" xfId="0" applyNumberFormat="1" applyFont="1" applyFill="1" applyBorder="1" applyAlignment="1">
      <alignment horizontal="center" vertical="center" wrapText="1"/>
    </xf>
    <xf numFmtId="4" fontId="1" fillId="0" borderId="42" xfId="0" applyNumberFormat="1" applyFont="1" applyFill="1" applyBorder="1" applyAlignment="1">
      <alignment horizontal="center" vertical="center" wrapText="1"/>
    </xf>
    <xf numFmtId="4" fontId="1" fillId="0" borderId="43" xfId="0" applyNumberFormat="1" applyFont="1" applyFill="1" applyBorder="1" applyAlignment="1">
      <alignment horizontal="center" vertical="center" wrapText="1"/>
    </xf>
    <xf numFmtId="4" fontId="4" fillId="0" borderId="32" xfId="0" applyNumberFormat="1" applyFont="1" applyFill="1" applyBorder="1" applyAlignment="1">
      <alignment horizontal="center" vertical="center" wrapText="1"/>
    </xf>
    <xf numFmtId="4" fontId="4" fillId="0" borderId="44" xfId="0" applyNumberFormat="1" applyFont="1" applyFill="1" applyBorder="1" applyAlignment="1">
      <alignment horizontal="center" vertical="center" wrapText="1"/>
    </xf>
    <xf numFmtId="201" fontId="1" fillId="0" borderId="0" xfId="0" applyNumberFormat="1" applyFont="1" applyFill="1" applyAlignment="1">
      <alignment vertical="center" wrapText="1"/>
    </xf>
    <xf numFmtId="0" fontId="59" fillId="0" borderId="10" xfId="0" applyFont="1" applyFill="1" applyBorder="1" applyAlignment="1">
      <alignment horizontal="left" vertical="top" wrapText="1"/>
    </xf>
    <xf numFmtId="0" fontId="59" fillId="0" borderId="10" xfId="0" applyFont="1" applyFill="1" applyBorder="1" applyAlignment="1">
      <alignment vertical="top" wrapText="1"/>
    </xf>
    <xf numFmtId="4" fontId="1" fillId="0" borderId="0" xfId="0" applyNumberFormat="1" applyFont="1" applyFill="1" applyBorder="1" applyAlignment="1">
      <alignment horizontal="center" vertical="top" wrapText="1"/>
    </xf>
    <xf numFmtId="0" fontId="3" fillId="0" borderId="25" xfId="0" applyFont="1" applyFill="1" applyBorder="1" applyAlignment="1">
      <alignment horizontal="center" vertical="top" wrapText="1"/>
    </xf>
    <xf numFmtId="0" fontId="59" fillId="0" borderId="10" xfId="0" applyFont="1" applyBorder="1" applyAlignment="1">
      <alignment horizontal="justify" vertical="top" wrapText="1"/>
    </xf>
    <xf numFmtId="0" fontId="2" fillId="0" borderId="0" xfId="0" applyFont="1" applyFill="1" applyAlignment="1">
      <alignment horizontal="center" vertical="top" wrapText="1"/>
    </xf>
    <xf numFmtId="0" fontId="1" fillId="0" borderId="0" xfId="0" applyFont="1" applyFill="1" applyBorder="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1" fillId="0" borderId="0" xfId="0" applyFont="1" applyFill="1" applyBorder="1" applyAlignment="1">
      <alignment horizontal="left" vertical="center" wrapText="1"/>
    </xf>
    <xf numFmtId="0" fontId="3" fillId="0" borderId="14" xfId="0" applyFont="1" applyFill="1" applyBorder="1" applyAlignment="1">
      <alignment horizontal="right" vertical="center"/>
    </xf>
    <xf numFmtId="0" fontId="3" fillId="0" borderId="0" xfId="0" applyFont="1" applyFill="1" applyAlignment="1">
      <alignment horizontal="left" vertical="center"/>
    </xf>
    <xf numFmtId="0" fontId="2" fillId="0" borderId="0" xfId="0" applyFont="1" applyFill="1" applyAlignment="1">
      <alignment horizontal="center" vertical="center" wrapText="1"/>
    </xf>
    <xf numFmtId="0" fontId="11" fillId="0" borderId="0" xfId="0" applyFont="1" applyFill="1" applyAlignment="1">
      <alignment horizontal="left" vertical="center" wrapText="1"/>
    </xf>
    <xf numFmtId="0" fontId="11" fillId="0" borderId="0" xfId="0" applyFont="1" applyFill="1" applyAlignment="1">
      <alignment horizontal="justify" vertical="top"/>
    </xf>
    <xf numFmtId="0" fontId="11" fillId="0" borderId="0" xfId="0" applyNumberFormat="1" applyFont="1" applyFill="1" applyAlignment="1">
      <alignment horizontal="justify" vertical="top"/>
    </xf>
    <xf numFmtId="0" fontId="11"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13" fillId="0" borderId="0" xfId="0" applyFont="1" applyFill="1" applyBorder="1" applyAlignment="1">
      <alignment horizontal="center" vertical="top" wrapText="1"/>
    </xf>
    <xf numFmtId="0" fontId="3" fillId="0" borderId="0" xfId="0" applyFont="1" applyFill="1" applyAlignment="1">
      <alignment vertical="top" wrapText="1"/>
    </xf>
    <xf numFmtId="0" fontId="3" fillId="0" borderId="10"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39"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5" xfId="0" applyFont="1" applyFill="1" applyBorder="1" applyAlignment="1">
      <alignment horizontal="center" vertical="top" wrapText="1"/>
    </xf>
    <xf numFmtId="0" fontId="1" fillId="0" borderId="50" xfId="0" applyFont="1" applyFill="1" applyBorder="1" applyAlignment="1">
      <alignment horizontal="center" vertical="top" wrapText="1"/>
    </xf>
    <xf numFmtId="0" fontId="1" fillId="0" borderId="51" xfId="0" applyFont="1" applyFill="1" applyBorder="1" applyAlignment="1">
      <alignment horizontal="center" vertical="top" wrapText="1"/>
    </xf>
    <xf numFmtId="49" fontId="12" fillId="0" borderId="35" xfId="0" applyNumberFormat="1" applyFont="1" applyFill="1" applyBorder="1" applyAlignment="1">
      <alignment horizontal="center" vertical="center" wrapText="1"/>
    </xf>
    <xf numFmtId="49" fontId="12" fillId="0" borderId="50" xfId="0" applyNumberFormat="1"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3" fillId="0" borderId="0" xfId="0" applyFont="1" applyFill="1" applyAlignment="1">
      <alignment horizontal="left" vertical="center"/>
    </xf>
    <xf numFmtId="209" fontId="1" fillId="0" borderId="0" xfId="0" applyNumberFormat="1" applyFont="1" applyFill="1" applyAlignment="1">
      <alignment horizontal="left" vertical="center" wrapText="1"/>
    </xf>
    <xf numFmtId="0" fontId="0" fillId="0" borderId="0" xfId="0" applyFill="1" applyAlignment="1">
      <alignment horizontal="left" vertical="center" wrapText="1"/>
    </xf>
    <xf numFmtId="209" fontId="1" fillId="0" borderId="0" xfId="0" applyNumberFormat="1" applyFont="1" applyFill="1" applyBorder="1" applyAlignment="1">
      <alignment horizontal="right" vertical="center" wrapText="1"/>
    </xf>
    <xf numFmtId="209" fontId="1" fillId="0" borderId="23" xfId="0" applyNumberFormat="1" applyFont="1" applyFill="1" applyBorder="1" applyAlignment="1">
      <alignment horizontal="center" vertical="center" wrapText="1"/>
    </xf>
    <xf numFmtId="0" fontId="1" fillId="0" borderId="52" xfId="0" applyFont="1" applyFill="1" applyBorder="1" applyAlignment="1">
      <alignment horizontal="center" vertical="center" wrapText="1"/>
    </xf>
    <xf numFmtId="209" fontId="2" fillId="0" borderId="0" xfId="0" applyNumberFormat="1" applyFont="1" applyFill="1" applyAlignment="1">
      <alignment horizontal="center" vertical="center" wrapText="1"/>
    </xf>
    <xf numFmtId="209" fontId="1" fillId="0" borderId="0" xfId="0" applyNumberFormat="1" applyFont="1" applyFill="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1" fillId="0" borderId="15" xfId="0" applyFont="1" applyFill="1" applyBorder="1" applyAlignment="1">
      <alignment horizontal="center" vertical="center" wrapText="1"/>
    </xf>
    <xf numFmtId="0" fontId="0" fillId="0" borderId="13" xfId="0" applyFill="1" applyBorder="1" applyAlignment="1">
      <alignment horizontal="center" vertical="center" wrapText="1"/>
    </xf>
    <xf numFmtId="0" fontId="1" fillId="0" borderId="25"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0" xfId="0" applyFont="1" applyFill="1" applyAlignment="1">
      <alignment horizontal="center" vertical="center" wrapText="1"/>
    </xf>
    <xf numFmtId="0" fontId="3" fillId="0" borderId="14" xfId="0" applyFont="1" applyFill="1" applyBorder="1" applyAlignment="1">
      <alignment horizontal="right" vertical="center" wrapText="1"/>
    </xf>
    <xf numFmtId="0" fontId="1" fillId="0" borderId="15" xfId="0" applyFont="1" applyFill="1" applyBorder="1" applyAlignment="1">
      <alignment horizontal="center" vertical="top" wrapText="1"/>
    </xf>
    <xf numFmtId="0" fontId="0" fillId="0" borderId="13" xfId="0" applyFill="1" applyBorder="1" applyAlignment="1">
      <alignment horizontal="center" vertical="top" wrapText="1"/>
    </xf>
    <xf numFmtId="0" fontId="3" fillId="0" borderId="0" xfId="0" applyFont="1" applyFill="1" applyAlignment="1">
      <alignment horizontal="left" vertical="center" wrapText="1"/>
    </xf>
    <xf numFmtId="0" fontId="0" fillId="0" borderId="0" xfId="0" applyAlignment="1">
      <alignment horizontal="left"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1" fontId="1" fillId="0" borderId="25"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9" fillId="0" borderId="0" xfId="0" applyFont="1" applyFill="1" applyAlignment="1">
      <alignment horizontal="left" vertical="center"/>
    </xf>
    <xf numFmtId="0" fontId="3" fillId="0" borderId="0" xfId="0" applyFont="1" applyFill="1" applyAlignment="1">
      <alignment vertical="center"/>
    </xf>
    <xf numFmtId="0" fontId="0" fillId="0" borderId="49" xfId="0" applyFill="1" applyBorder="1" applyAlignment="1">
      <alignment horizontal="center" vertical="center" wrapText="1"/>
    </xf>
    <xf numFmtId="0" fontId="1" fillId="0" borderId="26" xfId="0" applyFont="1" applyFill="1" applyBorder="1" applyAlignment="1">
      <alignment horizontal="center" vertical="center" wrapText="1"/>
    </xf>
    <xf numFmtId="0" fontId="0" fillId="0" borderId="30" xfId="0" applyFill="1" applyBorder="1" applyAlignment="1">
      <alignment horizontal="center" vertical="center" wrapText="1"/>
    </xf>
    <xf numFmtId="0" fontId="0" fillId="0" borderId="0" xfId="0" applyFill="1" applyAlignment="1">
      <alignment vertical="center"/>
    </xf>
    <xf numFmtId="0" fontId="1" fillId="0" borderId="0" xfId="0" applyFont="1" applyFill="1" applyAlignment="1">
      <alignment vertical="center" wrapText="1"/>
    </xf>
    <xf numFmtId="0" fontId="0" fillId="0" borderId="0" xfId="0" applyFill="1" applyAlignment="1">
      <alignment horizontal="left" vertical="center"/>
    </xf>
    <xf numFmtId="0" fontId="1" fillId="0" borderId="45" xfId="0" applyFont="1" applyFill="1" applyBorder="1" applyAlignment="1">
      <alignment horizontal="center" vertical="center" wrapText="1"/>
    </xf>
    <xf numFmtId="0" fontId="1" fillId="0" borderId="35" xfId="0" applyFont="1" applyFill="1" applyBorder="1" applyAlignment="1">
      <alignment vertical="center" wrapText="1"/>
    </xf>
    <xf numFmtId="0" fontId="0" fillId="0" borderId="37" xfId="0" applyFill="1" applyBorder="1" applyAlignment="1">
      <alignment vertical="center" wrapText="1"/>
    </xf>
    <xf numFmtId="0" fontId="1" fillId="0" borderId="29" xfId="0" applyFont="1" applyFill="1" applyBorder="1" applyAlignment="1">
      <alignment horizontal="center" vertical="center" wrapText="1"/>
    </xf>
    <xf numFmtId="0" fontId="0" fillId="0" borderId="52" xfId="0" applyFill="1" applyBorder="1" applyAlignment="1">
      <alignment vertical="center"/>
    </xf>
    <xf numFmtId="0" fontId="1" fillId="0" borderId="53" xfId="0" applyFont="1" applyFill="1" applyBorder="1" applyAlignment="1">
      <alignment horizontal="center" vertical="center" wrapText="1"/>
    </xf>
    <xf numFmtId="0" fontId="0" fillId="0" borderId="54" xfId="0" applyFill="1" applyBorder="1" applyAlignment="1">
      <alignment horizontal="center" vertical="center" wrapText="1"/>
    </xf>
    <xf numFmtId="0" fontId="9" fillId="0" borderId="0" xfId="0" applyFont="1" applyFill="1" applyAlignment="1">
      <alignment vertical="center"/>
    </xf>
    <xf numFmtId="0" fontId="1" fillId="0" borderId="55"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56"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vertical="center" wrapText="1"/>
    </xf>
    <xf numFmtId="0" fontId="1" fillId="0" borderId="14"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0" xfId="0"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0" fillId="0" borderId="57" xfId="0" applyBorder="1" applyAlignment="1">
      <alignment horizontal="center" vertical="center" wrapText="1"/>
    </xf>
    <xf numFmtId="0" fontId="1" fillId="0" borderId="58" xfId="0" applyFont="1" applyFill="1"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1"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0" fillId="0" borderId="29" xfId="0" applyFont="1" applyFill="1" applyBorder="1" applyAlignment="1">
      <alignment vertical="center"/>
    </xf>
    <xf numFmtId="0" fontId="0" fillId="0" borderId="52" xfId="0" applyFont="1" applyFill="1" applyBorder="1" applyAlignment="1">
      <alignment vertical="center"/>
    </xf>
    <xf numFmtId="0" fontId="1" fillId="0" borderId="15" xfId="0" applyFont="1" applyFill="1" applyBorder="1" applyAlignment="1">
      <alignment horizontal="center" vertical="center" wrapText="1"/>
    </xf>
    <xf numFmtId="0" fontId="0" fillId="0" borderId="10" xfId="0"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D28"/>
  <sheetViews>
    <sheetView zoomScalePageLayoutView="0" workbookViewId="0" topLeftCell="A1">
      <selection activeCell="A3" sqref="A3:C3"/>
    </sheetView>
  </sheetViews>
  <sheetFormatPr defaultColWidth="9.00390625" defaultRowHeight="12.75"/>
  <cols>
    <col min="1" max="1" width="27.00390625" style="81" customWidth="1"/>
    <col min="2" max="2" width="74.375" style="82" customWidth="1"/>
    <col min="3" max="3" width="16.25390625" style="48" customWidth="1"/>
    <col min="4" max="4" width="11.875" style="80" bestFit="1" customWidth="1"/>
    <col min="5" max="5" width="9.125" style="80" customWidth="1"/>
    <col min="6" max="6" width="11.75390625" style="80" bestFit="1" customWidth="1"/>
    <col min="7" max="16384" width="9.125" style="80" customWidth="1"/>
  </cols>
  <sheetData>
    <row r="1" spans="1:3" ht="15.75" customHeight="1">
      <c r="A1" s="312" t="s">
        <v>1213</v>
      </c>
      <c r="B1" s="312"/>
      <c r="C1" s="312"/>
    </row>
    <row r="2" spans="1:3" ht="15.75" customHeight="1">
      <c r="A2" s="312" t="s">
        <v>564</v>
      </c>
      <c r="B2" s="312"/>
      <c r="C2" s="312"/>
    </row>
    <row r="3" spans="1:3" ht="15.75" customHeight="1">
      <c r="A3" s="312" t="s">
        <v>565</v>
      </c>
      <c r="B3" s="312"/>
      <c r="C3" s="312"/>
    </row>
    <row r="4" spans="1:3" ht="15.75" customHeight="1">
      <c r="A4" s="312" t="s">
        <v>566</v>
      </c>
      <c r="B4" s="312"/>
      <c r="C4" s="312"/>
    </row>
    <row r="5" spans="1:3" ht="15.75" customHeight="1">
      <c r="A5" s="312" t="s">
        <v>1267</v>
      </c>
      <c r="B5" s="312"/>
      <c r="C5" s="312"/>
    </row>
    <row r="6" spans="1:3" ht="15.75" customHeight="1">
      <c r="A6" s="312"/>
      <c r="B6" s="313"/>
      <c r="C6" s="313"/>
    </row>
    <row r="7" ht="15.75">
      <c r="C7" s="83"/>
    </row>
    <row r="8" spans="1:3" ht="15.75" customHeight="1">
      <c r="A8" s="310" t="s">
        <v>1186</v>
      </c>
      <c r="B8" s="310"/>
      <c r="C8" s="310"/>
    </row>
    <row r="9" spans="1:3" ht="15.75" customHeight="1">
      <c r="A9" s="310" t="s">
        <v>868</v>
      </c>
      <c r="B9" s="310"/>
      <c r="C9" s="310"/>
    </row>
    <row r="10" spans="1:3" ht="15.75">
      <c r="A10" s="84"/>
      <c r="B10" s="84"/>
      <c r="C10" s="85"/>
    </row>
    <row r="11" ht="15.75">
      <c r="C11" s="86" t="s">
        <v>1256</v>
      </c>
    </row>
    <row r="12" spans="1:3" s="48" customFormat="1" ht="63">
      <c r="A12" s="1" t="s">
        <v>1187</v>
      </c>
      <c r="B12" s="1" t="s">
        <v>403</v>
      </c>
      <c r="C12" s="174" t="s">
        <v>388</v>
      </c>
    </row>
    <row r="13" spans="1:3" s="55" customFormat="1" ht="31.5">
      <c r="A13" s="1" t="s">
        <v>1189</v>
      </c>
      <c r="B13" s="2" t="s">
        <v>1188</v>
      </c>
      <c r="C13" s="281">
        <f>C14</f>
        <v>30000000</v>
      </c>
    </row>
    <row r="14" spans="1:3" s="55" customFormat="1" ht="15.75">
      <c r="A14" s="1" t="s">
        <v>1190</v>
      </c>
      <c r="B14" s="175" t="s">
        <v>1191</v>
      </c>
      <c r="C14" s="281">
        <f>C15</f>
        <v>30000000</v>
      </c>
    </row>
    <row r="15" spans="1:3" s="55" customFormat="1" ht="31.5">
      <c r="A15" s="1" t="s">
        <v>1192</v>
      </c>
      <c r="B15" s="2" t="s">
        <v>1193</v>
      </c>
      <c r="C15" s="281">
        <v>30000000</v>
      </c>
    </row>
    <row r="16" spans="1:3" s="55" customFormat="1" ht="15.75">
      <c r="A16" s="181"/>
      <c r="B16" s="51" t="s">
        <v>124</v>
      </c>
      <c r="C16" s="282">
        <f>C13</f>
        <v>30000000</v>
      </c>
    </row>
    <row r="17" spans="1:3" s="55" customFormat="1" ht="15.75">
      <c r="A17" s="182"/>
      <c r="B17" s="8"/>
      <c r="C17" s="24"/>
    </row>
    <row r="18" spans="1:4" s="55" customFormat="1" ht="15.75">
      <c r="A18" s="311" t="s">
        <v>161</v>
      </c>
      <c r="B18" s="311"/>
      <c r="C18" s="311"/>
      <c r="D18" s="172"/>
    </row>
    <row r="19" spans="1:3" s="55" customFormat="1" ht="15.75">
      <c r="A19" s="81"/>
      <c r="B19" s="82"/>
      <c r="C19" s="48"/>
    </row>
    <row r="20" spans="1:3" s="55" customFormat="1" ht="15.75">
      <c r="A20" s="81"/>
      <c r="B20" s="82"/>
      <c r="C20" s="48"/>
    </row>
    <row r="21" spans="1:3" s="55" customFormat="1" ht="15.75">
      <c r="A21" s="81"/>
      <c r="B21" s="82"/>
      <c r="C21" s="48"/>
    </row>
    <row r="22" spans="1:3" s="55" customFormat="1" ht="15.75">
      <c r="A22" s="81"/>
      <c r="B22" s="82"/>
      <c r="C22" s="48"/>
    </row>
    <row r="23" spans="1:3" s="55" customFormat="1" ht="15.75">
      <c r="A23" s="81"/>
      <c r="B23" s="82"/>
      <c r="C23" s="48"/>
    </row>
    <row r="24" spans="1:3" s="55" customFormat="1" ht="15.75">
      <c r="A24" s="81"/>
      <c r="B24" s="82"/>
      <c r="C24" s="48"/>
    </row>
    <row r="25" spans="1:3" s="55" customFormat="1" ht="15.75">
      <c r="A25" s="81"/>
      <c r="B25" s="82"/>
      <c r="C25" s="48"/>
    </row>
    <row r="26" spans="1:3" s="55" customFormat="1" ht="15.75">
      <c r="A26" s="81"/>
      <c r="B26" s="82"/>
      <c r="C26" s="48"/>
    </row>
    <row r="27" spans="1:3" s="55" customFormat="1" ht="15.75">
      <c r="A27" s="81"/>
      <c r="B27" s="82"/>
      <c r="C27" s="48"/>
    </row>
    <row r="28" spans="1:3" s="55" customFormat="1" ht="15.75">
      <c r="A28" s="81"/>
      <c r="B28" s="82"/>
      <c r="C28" s="48"/>
    </row>
  </sheetData>
  <sheetProtection/>
  <mergeCells count="9">
    <mergeCell ref="A8:C8"/>
    <mergeCell ref="A9:C9"/>
    <mergeCell ref="A18:C18"/>
    <mergeCell ref="A1:C1"/>
    <mergeCell ref="A2:C2"/>
    <mergeCell ref="A3:C3"/>
    <mergeCell ref="A4:C4"/>
    <mergeCell ref="A5:C5"/>
    <mergeCell ref="A6:C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G214"/>
  <sheetViews>
    <sheetView zoomScale="85" zoomScaleNormal="85" zoomScalePageLayoutView="0" workbookViewId="0" topLeftCell="A1">
      <selection activeCell="A7" sqref="A7:E7"/>
    </sheetView>
  </sheetViews>
  <sheetFormatPr defaultColWidth="9.00390625" defaultRowHeight="12.75"/>
  <cols>
    <col min="1" max="1" width="60.00390625" style="67" customWidth="1"/>
    <col min="2" max="2" width="15.875" style="49" customWidth="1"/>
    <col min="3" max="3" width="5.125" style="49" customWidth="1"/>
    <col min="4" max="4" width="17.625" style="49" customWidth="1"/>
    <col min="5" max="5" width="18.625" style="49" customWidth="1"/>
    <col min="6" max="6" width="13.375" style="49" hidden="1" customWidth="1"/>
    <col min="7" max="15" width="9.125" style="49" customWidth="1"/>
    <col min="16" max="16" width="8.125" style="49" customWidth="1"/>
    <col min="17" max="16384" width="9.125" style="49" customWidth="1"/>
  </cols>
  <sheetData>
    <row r="1" spans="1:6" s="48" customFormat="1" ht="15.75">
      <c r="A1" s="362" t="s">
        <v>1209</v>
      </c>
      <c r="B1" s="362"/>
      <c r="C1" s="362"/>
      <c r="D1" s="362"/>
      <c r="E1" s="362"/>
      <c r="F1" s="362"/>
    </row>
    <row r="2" spans="1:6" s="48" customFormat="1" ht="15.75">
      <c r="A2" s="362" t="s">
        <v>445</v>
      </c>
      <c r="B2" s="362"/>
      <c r="C2" s="362"/>
      <c r="D2" s="362"/>
      <c r="E2" s="362"/>
      <c r="F2" s="362"/>
    </row>
    <row r="3" spans="1:6" s="48" customFormat="1" ht="15.75">
      <c r="A3" s="362" t="s">
        <v>446</v>
      </c>
      <c r="B3" s="362"/>
      <c r="C3" s="362"/>
      <c r="D3" s="362"/>
      <c r="E3" s="362"/>
      <c r="F3" s="362"/>
    </row>
    <row r="4" spans="1:6" s="48" customFormat="1" ht="15.75">
      <c r="A4" s="362" t="s">
        <v>447</v>
      </c>
      <c r="B4" s="362"/>
      <c r="C4" s="362"/>
      <c r="D4" s="362"/>
      <c r="E4" s="362"/>
      <c r="F4" s="362"/>
    </row>
    <row r="5" spans="1:6" s="48" customFormat="1" ht="15.75">
      <c r="A5" s="362" t="s">
        <v>1274</v>
      </c>
      <c r="B5" s="362"/>
      <c r="C5" s="362"/>
      <c r="D5" s="362"/>
      <c r="E5" s="362"/>
      <c r="F5" s="362"/>
    </row>
    <row r="6" spans="1:6" s="48" customFormat="1" ht="15.75">
      <c r="A6" s="362"/>
      <c r="B6" s="363"/>
      <c r="C6" s="363"/>
      <c r="D6" s="363"/>
      <c r="E6" s="363"/>
      <c r="F6" s="74"/>
    </row>
    <row r="7" spans="1:6" s="48" customFormat="1" ht="15.75">
      <c r="A7" s="362"/>
      <c r="B7" s="363"/>
      <c r="C7" s="363"/>
      <c r="D7" s="363"/>
      <c r="E7" s="363"/>
      <c r="F7" s="74"/>
    </row>
    <row r="8" s="48" customFormat="1" ht="15.75">
      <c r="A8" s="67"/>
    </row>
    <row r="9" spans="1:6" s="48" customFormat="1" ht="78" customHeight="1">
      <c r="A9" s="317" t="s">
        <v>876</v>
      </c>
      <c r="B9" s="317"/>
      <c r="C9" s="317"/>
      <c r="D9" s="317"/>
      <c r="E9" s="317"/>
      <c r="F9" s="364"/>
    </row>
    <row r="10" spans="1:6" s="48" customFormat="1" ht="15.75">
      <c r="A10" s="350" t="s">
        <v>1256</v>
      </c>
      <c r="B10" s="350"/>
      <c r="C10" s="350"/>
      <c r="D10" s="350"/>
      <c r="E10" s="350"/>
      <c r="F10" s="350"/>
    </row>
    <row r="11" spans="1:5" s="19" customFormat="1" ht="15.75">
      <c r="A11" s="360" t="s">
        <v>403</v>
      </c>
      <c r="B11" s="354" t="s">
        <v>353</v>
      </c>
      <c r="C11" s="354" t="s">
        <v>10</v>
      </c>
      <c r="D11" s="356" t="s">
        <v>388</v>
      </c>
      <c r="E11" s="357"/>
    </row>
    <row r="12" spans="1:5" s="19" customFormat="1" ht="15.75">
      <c r="A12" s="361"/>
      <c r="B12" s="355"/>
      <c r="C12" s="355"/>
      <c r="D12" s="18" t="s">
        <v>628</v>
      </c>
      <c r="E12" s="18" t="s">
        <v>871</v>
      </c>
    </row>
    <row r="13" spans="1:5" s="19" customFormat="1" ht="15.75">
      <c r="A13" s="1">
        <v>1</v>
      </c>
      <c r="B13" s="17">
        <v>2</v>
      </c>
      <c r="C13" s="17">
        <v>3</v>
      </c>
      <c r="D13" s="18">
        <v>4</v>
      </c>
      <c r="E13" s="18">
        <v>5</v>
      </c>
    </row>
    <row r="14" spans="1:5" s="21" customFormat="1" ht="63">
      <c r="A14" s="51" t="s">
        <v>790</v>
      </c>
      <c r="B14" s="5" t="s">
        <v>779</v>
      </c>
      <c r="C14" s="5"/>
      <c r="D14" s="282">
        <f>D19+D15</f>
        <v>250000</v>
      </c>
      <c r="E14" s="282">
        <f>E19+E15</f>
        <v>0</v>
      </c>
    </row>
    <row r="15" spans="1:5" s="3" customFormat="1" ht="47.25">
      <c r="A15" s="2" t="s">
        <v>785</v>
      </c>
      <c r="B15" s="7" t="s">
        <v>786</v>
      </c>
      <c r="C15" s="7"/>
      <c r="D15" s="169">
        <f aca="true" t="shared" si="0" ref="D15:E17">D16</f>
        <v>50000</v>
      </c>
      <c r="E15" s="169">
        <f t="shared" si="0"/>
        <v>0</v>
      </c>
    </row>
    <row r="16" spans="1:5" s="3" customFormat="1" ht="36" customHeight="1">
      <c r="A16" s="2" t="s">
        <v>787</v>
      </c>
      <c r="B16" s="7" t="s">
        <v>788</v>
      </c>
      <c r="C16" s="7"/>
      <c r="D16" s="169">
        <f t="shared" si="0"/>
        <v>50000</v>
      </c>
      <c r="E16" s="169">
        <f t="shared" si="0"/>
        <v>0</v>
      </c>
    </row>
    <row r="17" spans="1:5" s="3" customFormat="1" ht="15.75">
      <c r="A17" s="2" t="s">
        <v>495</v>
      </c>
      <c r="B17" s="7" t="s">
        <v>789</v>
      </c>
      <c r="C17" s="7"/>
      <c r="D17" s="169">
        <f t="shared" si="0"/>
        <v>50000</v>
      </c>
      <c r="E17" s="169">
        <f t="shared" si="0"/>
        <v>0</v>
      </c>
    </row>
    <row r="18" spans="1:5" s="3" customFormat="1" ht="31.5">
      <c r="A18" s="2" t="s">
        <v>497</v>
      </c>
      <c r="B18" s="7" t="s">
        <v>789</v>
      </c>
      <c r="C18" s="7" t="s">
        <v>472</v>
      </c>
      <c r="D18" s="169">
        <v>50000</v>
      </c>
      <c r="E18" s="169">
        <v>0</v>
      </c>
    </row>
    <row r="19" spans="1:5" s="3" customFormat="1" ht="63">
      <c r="A19" s="2" t="s">
        <v>780</v>
      </c>
      <c r="B19" s="7" t="s">
        <v>781</v>
      </c>
      <c r="C19" s="7"/>
      <c r="D19" s="169">
        <f aca="true" t="shared" si="1" ref="D19:E21">D20</f>
        <v>200000</v>
      </c>
      <c r="E19" s="169">
        <f t="shared" si="1"/>
        <v>0</v>
      </c>
    </row>
    <row r="20" spans="1:5" s="3" customFormat="1" ht="52.5" customHeight="1">
      <c r="A20" s="2" t="s">
        <v>782</v>
      </c>
      <c r="B20" s="7" t="s">
        <v>783</v>
      </c>
      <c r="C20" s="7"/>
      <c r="D20" s="169">
        <f t="shared" si="1"/>
        <v>200000</v>
      </c>
      <c r="E20" s="169">
        <f t="shared" si="1"/>
        <v>0</v>
      </c>
    </row>
    <row r="21" spans="1:5" s="3" customFormat="1" ht="15.75">
      <c r="A21" s="2" t="s">
        <v>495</v>
      </c>
      <c r="B21" s="7" t="s">
        <v>784</v>
      </c>
      <c r="C21" s="7"/>
      <c r="D21" s="169">
        <f t="shared" si="1"/>
        <v>200000</v>
      </c>
      <c r="E21" s="169">
        <f t="shared" si="1"/>
        <v>0</v>
      </c>
    </row>
    <row r="22" spans="1:5" s="3" customFormat="1" ht="31.5">
      <c r="A22" s="2" t="s">
        <v>497</v>
      </c>
      <c r="B22" s="7" t="s">
        <v>784</v>
      </c>
      <c r="C22" s="7" t="s">
        <v>472</v>
      </c>
      <c r="D22" s="169">
        <v>200000</v>
      </c>
      <c r="E22" s="169">
        <v>0</v>
      </c>
    </row>
    <row r="23" spans="1:7" s="96" customFormat="1" ht="15.75">
      <c r="A23" s="9" t="s">
        <v>469</v>
      </c>
      <c r="B23" s="5" t="s">
        <v>630</v>
      </c>
      <c r="C23" s="5"/>
      <c r="D23" s="282">
        <f>D28+D34+D37+D39+D41+D43+D24+D47+D32+D51+D56+D58+D60+D63+D66+D69+D71+D73+D75+D77+D79+D81+D83+D85+D87+D89+D91+D95+D97+D102+D106+D110+D112+D116+D120+D122+D124+D128+D132+D138+D140+D142+D144+D146+D148+D150+D152+D154+D156+D158+D160+D163+D165+D168+D170+D172+D174+D176+D178+D180+D183+D185+D187+D189+D193+D208+D26+D45+D49+D126+D195+D191+D205+D200+D134+D136+D130+D114+D197+D30+D93+D104+D100</f>
        <v>1912973883.7000003</v>
      </c>
      <c r="E23" s="282">
        <f>E28+E34+E37+E39+E41+E43+E24+E47+E32+E51+E56+E58+E60+E63+E66+E69+E71+E73+E75+E77+E79+E81+E83+E85+E87+E89+E91+E95+E97+E102+E106+E110+E112+E116+E120+E122+E124+E128+E132+E138+E140+E142+E144+E146+E148+E150+E152+E154+E156+E158+E160+E163+E165+E168+E170+E172+E174+E176+E178+E180+E183+E185+E187+E189+E193+E208+E26+E45+E49+E126+E195+E191+E205+E200+E134+E136+E130+E114+E197+E30+E93+E104+E100</f>
        <v>1909335845.92</v>
      </c>
      <c r="F23" s="24"/>
      <c r="G23" s="104"/>
    </row>
    <row r="24" spans="1:7" s="96" customFormat="1" ht="63">
      <c r="A24" s="2" t="s">
        <v>906</v>
      </c>
      <c r="B24" s="7" t="s">
        <v>908</v>
      </c>
      <c r="C24" s="7"/>
      <c r="D24" s="169">
        <f>D25</f>
        <v>47761301.59</v>
      </c>
      <c r="E24" s="169">
        <f>E25</f>
        <v>47038550</v>
      </c>
      <c r="F24" s="24"/>
      <c r="G24" s="104"/>
    </row>
    <row r="25" spans="1:7" s="96" customFormat="1" ht="31.5">
      <c r="A25" s="2" t="s">
        <v>478</v>
      </c>
      <c r="B25" s="7" t="s">
        <v>908</v>
      </c>
      <c r="C25" s="7" t="s">
        <v>479</v>
      </c>
      <c r="D25" s="169">
        <v>47761301.59</v>
      </c>
      <c r="E25" s="169">
        <v>47038550</v>
      </c>
      <c r="F25" s="24"/>
      <c r="G25" s="104"/>
    </row>
    <row r="26" spans="1:7" s="96" customFormat="1" ht="35.25" customHeight="1">
      <c r="A26" s="2" t="s">
        <v>560</v>
      </c>
      <c r="B26" s="7" t="s">
        <v>755</v>
      </c>
      <c r="C26" s="7"/>
      <c r="D26" s="169">
        <f>D27</f>
        <v>9459800</v>
      </c>
      <c r="E26" s="169">
        <f>E27</f>
        <v>9393500</v>
      </c>
      <c r="F26" s="24"/>
      <c r="G26" s="104"/>
    </row>
    <row r="27" spans="1:7" s="96" customFormat="1" ht="15.75">
      <c r="A27" s="2" t="s">
        <v>483</v>
      </c>
      <c r="B27" s="7" t="s">
        <v>755</v>
      </c>
      <c r="C27" s="7" t="s">
        <v>482</v>
      </c>
      <c r="D27" s="169">
        <v>9459800</v>
      </c>
      <c r="E27" s="169">
        <v>9393500</v>
      </c>
      <c r="F27" s="24"/>
      <c r="G27" s="104"/>
    </row>
    <row r="28" spans="1:5" s="3" customFormat="1" ht="63">
      <c r="A28" s="2" t="s">
        <v>706</v>
      </c>
      <c r="B28" s="7" t="s">
        <v>720</v>
      </c>
      <c r="C28" s="7"/>
      <c r="D28" s="169">
        <f>D29</f>
        <v>1886200</v>
      </c>
      <c r="E28" s="169">
        <f>E29</f>
        <v>2003900</v>
      </c>
    </row>
    <row r="29" spans="1:5" s="3" customFormat="1" ht="47.25">
      <c r="A29" s="2" t="s">
        <v>325</v>
      </c>
      <c r="B29" s="7" t="s">
        <v>720</v>
      </c>
      <c r="C29" s="7" t="s">
        <v>485</v>
      </c>
      <c r="D29" s="169">
        <v>1886200</v>
      </c>
      <c r="E29" s="169">
        <v>2003900</v>
      </c>
    </row>
    <row r="30" spans="1:5" s="3" customFormat="1" ht="31.5">
      <c r="A30" s="2" t="s">
        <v>524</v>
      </c>
      <c r="B30" s="7" t="s">
        <v>722</v>
      </c>
      <c r="C30" s="7"/>
      <c r="D30" s="169">
        <f>D31</f>
        <v>1065100</v>
      </c>
      <c r="E30" s="169">
        <f>E31</f>
        <v>1087700</v>
      </c>
    </row>
    <row r="31" spans="1:5" s="3" customFormat="1" ht="15.75">
      <c r="A31" s="2" t="s">
        <v>483</v>
      </c>
      <c r="B31" s="7" t="s">
        <v>722</v>
      </c>
      <c r="C31" s="7" t="s">
        <v>482</v>
      </c>
      <c r="D31" s="169">
        <v>1065100</v>
      </c>
      <c r="E31" s="169">
        <v>1087700</v>
      </c>
    </row>
    <row r="32" spans="1:5" s="3" customFormat="1" ht="62.25" customHeight="1">
      <c r="A32" s="2" t="s">
        <v>728</v>
      </c>
      <c r="B32" s="7" t="s">
        <v>648</v>
      </c>
      <c r="C32" s="7"/>
      <c r="D32" s="169">
        <f>D33</f>
        <v>7413500</v>
      </c>
      <c r="E32" s="169">
        <f>E33</f>
        <v>7413500</v>
      </c>
    </row>
    <row r="33" spans="1:6" s="3" customFormat="1" ht="31.5">
      <c r="A33" s="2" t="s">
        <v>168</v>
      </c>
      <c r="B33" s="7" t="s">
        <v>648</v>
      </c>
      <c r="C33" s="7" t="s">
        <v>485</v>
      </c>
      <c r="D33" s="169">
        <v>7413500</v>
      </c>
      <c r="E33" s="169">
        <v>7413500</v>
      </c>
      <c r="F33" s="3" t="s">
        <v>453</v>
      </c>
    </row>
    <row r="34" spans="1:5" s="3" customFormat="1" ht="94.5">
      <c r="A34" s="2" t="s">
        <v>584</v>
      </c>
      <c r="B34" s="7" t="s">
        <v>663</v>
      </c>
      <c r="C34" s="7"/>
      <c r="D34" s="169">
        <f>D36+D35</f>
        <v>27335800</v>
      </c>
      <c r="E34" s="169">
        <f>E36+E35</f>
        <v>27418400</v>
      </c>
    </row>
    <row r="35" spans="1:5" s="3" customFormat="1" ht="15.75">
      <c r="A35" s="2" t="s">
        <v>373</v>
      </c>
      <c r="B35" s="7" t="s">
        <v>663</v>
      </c>
      <c r="C35" s="7" t="s">
        <v>481</v>
      </c>
      <c r="D35" s="169">
        <v>6503000</v>
      </c>
      <c r="E35" s="169">
        <v>6525000</v>
      </c>
    </row>
    <row r="36" spans="1:5" s="3" customFormat="1" ht="31.5">
      <c r="A36" s="2" t="s">
        <v>478</v>
      </c>
      <c r="B36" s="7" t="s">
        <v>663</v>
      </c>
      <c r="C36" s="7" t="s">
        <v>479</v>
      </c>
      <c r="D36" s="169">
        <v>20832800</v>
      </c>
      <c r="E36" s="169">
        <v>20893400</v>
      </c>
    </row>
    <row r="37" spans="1:6" s="21" customFormat="1" ht="62.25" customHeight="1">
      <c r="A37" s="2" t="s">
        <v>583</v>
      </c>
      <c r="B37" s="7" t="s">
        <v>670</v>
      </c>
      <c r="C37" s="7"/>
      <c r="D37" s="169">
        <f>D38</f>
        <v>22791800</v>
      </c>
      <c r="E37" s="169">
        <f>E38</f>
        <v>22855800</v>
      </c>
      <c r="F37" s="3"/>
    </row>
    <row r="38" spans="1:6" s="21" customFormat="1" ht="36" customHeight="1">
      <c r="A38" s="2" t="s">
        <v>478</v>
      </c>
      <c r="B38" s="7" t="s">
        <v>670</v>
      </c>
      <c r="C38" s="7" t="s">
        <v>479</v>
      </c>
      <c r="D38" s="169">
        <v>22791800</v>
      </c>
      <c r="E38" s="169">
        <v>22855800</v>
      </c>
      <c r="F38" s="3"/>
    </row>
    <row r="39" spans="1:5" s="3" customFormat="1" ht="63">
      <c r="A39" s="2" t="s">
        <v>724</v>
      </c>
      <c r="B39" s="7" t="s">
        <v>675</v>
      </c>
      <c r="C39" s="7"/>
      <c r="D39" s="289">
        <f>D40</f>
        <v>7871500</v>
      </c>
      <c r="E39" s="169">
        <f>E40</f>
        <v>7871500</v>
      </c>
    </row>
    <row r="40" spans="1:5" s="3" customFormat="1" ht="31.5">
      <c r="A40" s="2" t="s">
        <v>478</v>
      </c>
      <c r="B40" s="7" t="s">
        <v>675</v>
      </c>
      <c r="C40" s="7" t="s">
        <v>479</v>
      </c>
      <c r="D40" s="169">
        <v>7871500</v>
      </c>
      <c r="E40" s="169">
        <v>7871500</v>
      </c>
    </row>
    <row r="41" spans="1:5" s="3" customFormat="1" ht="62.25" customHeight="1">
      <c r="A41" s="2" t="s">
        <v>846</v>
      </c>
      <c r="B41" s="7" t="s">
        <v>686</v>
      </c>
      <c r="C41" s="7"/>
      <c r="D41" s="169">
        <f>D42</f>
        <v>57700</v>
      </c>
      <c r="E41" s="169">
        <f>E42</f>
        <v>57700</v>
      </c>
    </row>
    <row r="42" spans="1:5" s="3" customFormat="1" ht="31.5" customHeight="1">
      <c r="A42" s="2" t="s">
        <v>497</v>
      </c>
      <c r="B42" s="7" t="s">
        <v>686</v>
      </c>
      <c r="C42" s="7" t="s">
        <v>472</v>
      </c>
      <c r="D42" s="169">
        <v>57700</v>
      </c>
      <c r="E42" s="169">
        <v>57700</v>
      </c>
    </row>
    <row r="43" spans="1:5" s="3" customFormat="1" ht="50.25" customHeight="1">
      <c r="A43" s="2" t="s">
        <v>522</v>
      </c>
      <c r="B43" s="7" t="s">
        <v>688</v>
      </c>
      <c r="C43" s="7"/>
      <c r="D43" s="169">
        <f>D44</f>
        <v>74127000</v>
      </c>
      <c r="E43" s="169">
        <f>E44</f>
        <v>81311000</v>
      </c>
    </row>
    <row r="44" spans="1:5" s="3" customFormat="1" ht="31.5">
      <c r="A44" s="2" t="s">
        <v>497</v>
      </c>
      <c r="B44" s="7" t="s">
        <v>688</v>
      </c>
      <c r="C44" s="7" t="s">
        <v>472</v>
      </c>
      <c r="D44" s="169">
        <v>74127000</v>
      </c>
      <c r="E44" s="169">
        <v>81311000</v>
      </c>
    </row>
    <row r="45" spans="1:5" s="3" customFormat="1" ht="47.25">
      <c r="A45" s="2" t="s">
        <v>712</v>
      </c>
      <c r="B45" s="7" t="s">
        <v>713</v>
      </c>
      <c r="C45" s="7"/>
      <c r="D45" s="169">
        <f>D46</f>
        <v>6503500</v>
      </c>
      <c r="E45" s="169">
        <f>E46</f>
        <v>0</v>
      </c>
    </row>
    <row r="46" spans="1:5" s="3" customFormat="1" ht="31.5">
      <c r="A46" s="2" t="s">
        <v>168</v>
      </c>
      <c r="B46" s="7" t="s">
        <v>713</v>
      </c>
      <c r="C46" s="7" t="s">
        <v>485</v>
      </c>
      <c r="D46" s="169">
        <v>6503500</v>
      </c>
      <c r="E46" s="169">
        <v>0</v>
      </c>
    </row>
    <row r="47" spans="1:5" s="3" customFormat="1" ht="110.25">
      <c r="A47" s="2" t="s">
        <v>701</v>
      </c>
      <c r="B47" s="7" t="s">
        <v>714</v>
      </c>
      <c r="C47" s="7"/>
      <c r="D47" s="169">
        <f>D48</f>
        <v>2987100</v>
      </c>
      <c r="E47" s="169">
        <f>E48</f>
        <v>2987100</v>
      </c>
    </row>
    <row r="48" spans="1:5" s="3" customFormat="1" ht="15.75">
      <c r="A48" s="2" t="s">
        <v>473</v>
      </c>
      <c r="B48" s="7" t="s">
        <v>714</v>
      </c>
      <c r="C48" s="7" t="s">
        <v>474</v>
      </c>
      <c r="D48" s="169">
        <v>2987100</v>
      </c>
      <c r="E48" s="169">
        <v>2987100</v>
      </c>
    </row>
    <row r="49" spans="1:5" s="3" customFormat="1" ht="38.25" customHeight="1">
      <c r="A49" s="2" t="s">
        <v>703</v>
      </c>
      <c r="B49" s="7" t="s">
        <v>711</v>
      </c>
      <c r="C49" s="7"/>
      <c r="D49" s="169">
        <f>D50</f>
        <v>5047000</v>
      </c>
      <c r="E49" s="169">
        <f>E50</f>
        <v>5047000</v>
      </c>
    </row>
    <row r="50" spans="1:5" s="3" customFormat="1" ht="31.5">
      <c r="A50" s="2" t="s">
        <v>478</v>
      </c>
      <c r="B50" s="7" t="s">
        <v>711</v>
      </c>
      <c r="C50" s="7" t="s">
        <v>479</v>
      </c>
      <c r="D50" s="169">
        <v>5047000</v>
      </c>
      <c r="E50" s="169">
        <v>5047000</v>
      </c>
    </row>
    <row r="51" spans="1:5" s="3" customFormat="1" ht="15.75">
      <c r="A51" s="2" t="s">
        <v>498</v>
      </c>
      <c r="B51" s="7" t="s">
        <v>629</v>
      </c>
      <c r="C51" s="7"/>
      <c r="D51" s="169">
        <f>D52+D53+D55+D54</f>
        <v>98983000</v>
      </c>
      <c r="E51" s="169">
        <f>E52+E53+E55+E54</f>
        <v>98983000</v>
      </c>
    </row>
    <row r="52" spans="1:6" s="3" customFormat="1" ht="78.75">
      <c r="A52" s="2" t="s">
        <v>470</v>
      </c>
      <c r="B52" s="7" t="s">
        <v>629</v>
      </c>
      <c r="C52" s="7" t="s">
        <v>471</v>
      </c>
      <c r="D52" s="169">
        <v>78078000</v>
      </c>
      <c r="E52" s="169">
        <v>78078000</v>
      </c>
      <c r="F52" s="3" t="s">
        <v>493</v>
      </c>
    </row>
    <row r="53" spans="1:6" s="3" customFormat="1" ht="31.5">
      <c r="A53" s="2" t="s">
        <v>497</v>
      </c>
      <c r="B53" s="7" t="s">
        <v>629</v>
      </c>
      <c r="C53" s="7" t="s">
        <v>472</v>
      </c>
      <c r="D53" s="169">
        <v>19960000</v>
      </c>
      <c r="E53" s="169">
        <v>19960000</v>
      </c>
      <c r="F53" s="3" t="s">
        <v>493</v>
      </c>
    </row>
    <row r="54" spans="1:5" s="3" customFormat="1" ht="15.75">
      <c r="A54" s="2" t="s">
        <v>483</v>
      </c>
      <c r="B54" s="7" t="s">
        <v>629</v>
      </c>
      <c r="C54" s="7" t="s">
        <v>482</v>
      </c>
      <c r="D54" s="169">
        <v>50000</v>
      </c>
      <c r="E54" s="169">
        <v>50000</v>
      </c>
    </row>
    <row r="55" spans="1:6" s="3" customFormat="1" ht="15.75">
      <c r="A55" s="2" t="s">
        <v>473</v>
      </c>
      <c r="B55" s="7" t="s">
        <v>629</v>
      </c>
      <c r="C55" s="7" t="s">
        <v>474</v>
      </c>
      <c r="D55" s="169">
        <v>895000</v>
      </c>
      <c r="E55" s="169">
        <v>895000</v>
      </c>
      <c r="F55" s="3" t="s">
        <v>493</v>
      </c>
    </row>
    <row r="56" spans="1:5" s="3" customFormat="1" ht="31.5">
      <c r="A56" s="2" t="s">
        <v>32</v>
      </c>
      <c r="B56" s="7" t="s">
        <v>631</v>
      </c>
      <c r="C56" s="7"/>
      <c r="D56" s="169">
        <f>D57</f>
        <v>2883000</v>
      </c>
      <c r="E56" s="169">
        <f>E57</f>
        <v>2883000</v>
      </c>
    </row>
    <row r="57" spans="1:6" s="3" customFormat="1" ht="78.75">
      <c r="A57" s="2" t="s">
        <v>470</v>
      </c>
      <c r="B57" s="7" t="s">
        <v>631</v>
      </c>
      <c r="C57" s="7" t="s">
        <v>471</v>
      </c>
      <c r="D57" s="169">
        <v>2883000</v>
      </c>
      <c r="E57" s="169">
        <v>2883000</v>
      </c>
      <c r="F57" s="3" t="s">
        <v>493</v>
      </c>
    </row>
    <row r="58" spans="1:5" s="3" customFormat="1" ht="15.75">
      <c r="A58" s="2" t="s">
        <v>115</v>
      </c>
      <c r="B58" s="7" t="s">
        <v>658</v>
      </c>
      <c r="C58" s="92"/>
      <c r="D58" s="169">
        <f>D59</f>
        <v>645000</v>
      </c>
      <c r="E58" s="169">
        <f>E59</f>
        <v>645000</v>
      </c>
    </row>
    <row r="59" spans="1:5" s="3" customFormat="1" ht="15.75">
      <c r="A59" s="2" t="s">
        <v>483</v>
      </c>
      <c r="B59" s="7" t="s">
        <v>658</v>
      </c>
      <c r="C59" s="7" t="s">
        <v>482</v>
      </c>
      <c r="D59" s="169">
        <v>645000</v>
      </c>
      <c r="E59" s="169">
        <v>645000</v>
      </c>
    </row>
    <row r="60" spans="1:5" s="3" customFormat="1" ht="15.75">
      <c r="A60" s="2" t="s">
        <v>167</v>
      </c>
      <c r="B60" s="7" t="s">
        <v>633</v>
      </c>
      <c r="C60" s="7"/>
      <c r="D60" s="169">
        <f>D61+D62</f>
        <v>13980000</v>
      </c>
      <c r="E60" s="169">
        <f>E61+E62</f>
        <v>13980000</v>
      </c>
    </row>
    <row r="61" spans="1:6" s="3" customFormat="1" ht="78.75">
      <c r="A61" s="2" t="s">
        <v>470</v>
      </c>
      <c r="B61" s="7" t="s">
        <v>633</v>
      </c>
      <c r="C61" s="7" t="s">
        <v>471</v>
      </c>
      <c r="D61" s="169">
        <v>12271000</v>
      </c>
      <c r="E61" s="169">
        <v>12271000</v>
      </c>
      <c r="F61" s="3" t="s">
        <v>493</v>
      </c>
    </row>
    <row r="62" spans="1:6" s="3" customFormat="1" ht="31.5">
      <c r="A62" s="2" t="s">
        <v>497</v>
      </c>
      <c r="B62" s="7" t="s">
        <v>633</v>
      </c>
      <c r="C62" s="7" t="s">
        <v>472</v>
      </c>
      <c r="D62" s="169">
        <v>1709000</v>
      </c>
      <c r="E62" s="169">
        <v>1709000</v>
      </c>
      <c r="F62" s="3" t="s">
        <v>493</v>
      </c>
    </row>
    <row r="63" spans="1:5" s="3" customFormat="1" ht="25.5" customHeight="1">
      <c r="A63" s="2" t="s">
        <v>425</v>
      </c>
      <c r="B63" s="7" t="s">
        <v>687</v>
      </c>
      <c r="C63" s="7"/>
      <c r="D63" s="169">
        <f>D64+D65</f>
        <v>24575000</v>
      </c>
      <c r="E63" s="169">
        <f>E64+E65</f>
        <v>28099200</v>
      </c>
    </row>
    <row r="64" spans="1:5" s="3" customFormat="1" ht="38.25" customHeight="1">
      <c r="A64" s="2" t="s">
        <v>497</v>
      </c>
      <c r="B64" s="7" t="s">
        <v>687</v>
      </c>
      <c r="C64" s="7" t="s">
        <v>472</v>
      </c>
      <c r="D64" s="169">
        <v>18871000</v>
      </c>
      <c r="E64" s="169">
        <v>22395200</v>
      </c>
    </row>
    <row r="65" spans="1:6" s="3" customFormat="1" ht="15.75">
      <c r="A65" s="2" t="s">
        <v>373</v>
      </c>
      <c r="B65" s="7" t="s">
        <v>687</v>
      </c>
      <c r="C65" s="7" t="s">
        <v>481</v>
      </c>
      <c r="D65" s="169">
        <v>5704000</v>
      </c>
      <c r="E65" s="169">
        <v>5704000</v>
      </c>
      <c r="F65" s="3" t="s">
        <v>454</v>
      </c>
    </row>
    <row r="66" spans="1:5" s="3" customFormat="1" ht="15.75">
      <c r="A66" s="2" t="s">
        <v>426</v>
      </c>
      <c r="B66" s="7" t="s">
        <v>639</v>
      </c>
      <c r="C66" s="7"/>
      <c r="D66" s="169">
        <f>D67+D68</f>
        <v>4488000</v>
      </c>
      <c r="E66" s="169">
        <f>E67+E68</f>
        <v>4488000</v>
      </c>
    </row>
    <row r="67" spans="1:6" s="3" customFormat="1" ht="73.5" customHeight="1">
      <c r="A67" s="2" t="s">
        <v>470</v>
      </c>
      <c r="B67" s="7" t="s">
        <v>639</v>
      </c>
      <c r="C67" s="7" t="s">
        <v>471</v>
      </c>
      <c r="D67" s="169">
        <v>2486000</v>
      </c>
      <c r="E67" s="169">
        <v>2486000</v>
      </c>
      <c r="F67" s="3" t="s">
        <v>493</v>
      </c>
    </row>
    <row r="68" spans="1:6" s="3" customFormat="1" ht="40.5" customHeight="1">
      <c r="A68" s="2" t="s">
        <v>497</v>
      </c>
      <c r="B68" s="7" t="s">
        <v>639</v>
      </c>
      <c r="C68" s="7" t="s">
        <v>472</v>
      </c>
      <c r="D68" s="169">
        <v>2002000</v>
      </c>
      <c r="E68" s="169">
        <v>2002000</v>
      </c>
      <c r="F68" s="3" t="s">
        <v>493</v>
      </c>
    </row>
    <row r="69" spans="1:5" s="3" customFormat="1" ht="15.75">
      <c r="A69" s="2" t="s">
        <v>327</v>
      </c>
      <c r="B69" s="7" t="s">
        <v>684</v>
      </c>
      <c r="C69" s="7"/>
      <c r="D69" s="169">
        <f>D70</f>
        <v>1500000</v>
      </c>
      <c r="E69" s="169">
        <f>E70</f>
        <v>1500000</v>
      </c>
    </row>
    <row r="70" spans="1:6" s="3" customFormat="1" ht="31.5">
      <c r="A70" s="2" t="s">
        <v>497</v>
      </c>
      <c r="B70" s="7" t="s">
        <v>684</v>
      </c>
      <c r="C70" s="7" t="s">
        <v>472</v>
      </c>
      <c r="D70" s="169">
        <v>1500000</v>
      </c>
      <c r="E70" s="169">
        <v>1500000</v>
      </c>
      <c r="F70" s="3" t="s">
        <v>493</v>
      </c>
    </row>
    <row r="71" spans="1:5" s="3" customFormat="1" ht="31.5">
      <c r="A71" s="2" t="s">
        <v>88</v>
      </c>
      <c r="B71" s="7" t="s">
        <v>685</v>
      </c>
      <c r="C71" s="7"/>
      <c r="D71" s="169">
        <f>D72</f>
        <v>3000000</v>
      </c>
      <c r="E71" s="169">
        <f>E72</f>
        <v>3000000</v>
      </c>
    </row>
    <row r="72" spans="1:5" s="3" customFormat="1" ht="31.5">
      <c r="A72" s="2" t="s">
        <v>497</v>
      </c>
      <c r="B72" s="7" t="s">
        <v>685</v>
      </c>
      <c r="C72" s="7" t="s">
        <v>472</v>
      </c>
      <c r="D72" s="169">
        <v>3000000</v>
      </c>
      <c r="E72" s="169">
        <v>3000000</v>
      </c>
    </row>
    <row r="73" spans="1:6" s="21" customFormat="1" ht="15.75">
      <c r="A73" s="2" t="s">
        <v>40</v>
      </c>
      <c r="B73" s="7" t="s">
        <v>680</v>
      </c>
      <c r="C73" s="7"/>
      <c r="D73" s="169">
        <f>D74</f>
        <v>3270000</v>
      </c>
      <c r="E73" s="169">
        <f>E74</f>
        <v>3348000</v>
      </c>
      <c r="F73" s="3"/>
    </row>
    <row r="74" spans="1:6" s="21" customFormat="1" ht="31.5">
      <c r="A74" s="2" t="s">
        <v>497</v>
      </c>
      <c r="B74" s="7" t="s">
        <v>680</v>
      </c>
      <c r="C74" s="7" t="s">
        <v>472</v>
      </c>
      <c r="D74" s="169">
        <v>3270000</v>
      </c>
      <c r="E74" s="169">
        <v>3348000</v>
      </c>
      <c r="F74" s="3"/>
    </row>
    <row r="75" spans="1:5" s="3" customFormat="1" ht="35.25" customHeight="1">
      <c r="A75" s="2" t="s">
        <v>458</v>
      </c>
      <c r="B75" s="7" t="s">
        <v>682</v>
      </c>
      <c r="C75" s="7"/>
      <c r="D75" s="169">
        <f>D76</f>
        <v>850000</v>
      </c>
      <c r="E75" s="169">
        <f>E76</f>
        <v>850000</v>
      </c>
    </row>
    <row r="76" spans="1:6" s="3" customFormat="1" ht="31.5">
      <c r="A76" s="2" t="s">
        <v>497</v>
      </c>
      <c r="B76" s="7" t="s">
        <v>682</v>
      </c>
      <c r="C76" s="7" t="s">
        <v>472</v>
      </c>
      <c r="D76" s="169">
        <v>850000</v>
      </c>
      <c r="E76" s="169">
        <v>850000</v>
      </c>
      <c r="F76" s="3" t="s">
        <v>493</v>
      </c>
    </row>
    <row r="77" spans="1:5" s="3" customFormat="1" ht="15.75">
      <c r="A77" s="2" t="s">
        <v>125</v>
      </c>
      <c r="B77" s="7" t="s">
        <v>632</v>
      </c>
      <c r="C77" s="7"/>
      <c r="D77" s="169">
        <f>D78</f>
        <v>800000</v>
      </c>
      <c r="E77" s="169">
        <f>E78</f>
        <v>800000</v>
      </c>
    </row>
    <row r="78" spans="1:6" s="3" customFormat="1" ht="25.5" customHeight="1">
      <c r="A78" s="2" t="s">
        <v>473</v>
      </c>
      <c r="B78" s="7" t="s">
        <v>632</v>
      </c>
      <c r="C78" s="7" t="s">
        <v>474</v>
      </c>
      <c r="D78" s="169">
        <v>800000</v>
      </c>
      <c r="E78" s="169">
        <v>800000</v>
      </c>
      <c r="F78" s="3" t="s">
        <v>493</v>
      </c>
    </row>
    <row r="79" spans="1:5" s="3" customFormat="1" ht="38.25" customHeight="1">
      <c r="A79" s="2" t="s">
        <v>100</v>
      </c>
      <c r="B79" s="7" t="s">
        <v>637</v>
      </c>
      <c r="C79" s="7"/>
      <c r="D79" s="169">
        <f>D80</f>
        <v>500000</v>
      </c>
      <c r="E79" s="169">
        <f>E80</f>
        <v>500000</v>
      </c>
    </row>
    <row r="80" spans="1:6" s="3" customFormat="1" ht="31.5">
      <c r="A80" s="2" t="s">
        <v>497</v>
      </c>
      <c r="B80" s="7" t="s">
        <v>637</v>
      </c>
      <c r="C80" s="7" t="s">
        <v>472</v>
      </c>
      <c r="D80" s="169">
        <v>500000</v>
      </c>
      <c r="E80" s="169">
        <v>500000</v>
      </c>
      <c r="F80" s="3" t="s">
        <v>493</v>
      </c>
    </row>
    <row r="81" spans="1:5" s="3" customFormat="1" ht="15.75">
      <c r="A81" s="2" t="s">
        <v>285</v>
      </c>
      <c r="B81" s="7" t="s">
        <v>638</v>
      </c>
      <c r="C81" s="7"/>
      <c r="D81" s="169">
        <f>D82</f>
        <v>1810000</v>
      </c>
      <c r="E81" s="169">
        <f>E82</f>
        <v>4810000</v>
      </c>
    </row>
    <row r="82" spans="1:6" s="3" customFormat="1" ht="31.5">
      <c r="A82" s="2" t="s">
        <v>497</v>
      </c>
      <c r="B82" s="7" t="s">
        <v>638</v>
      </c>
      <c r="C82" s="7" t="s">
        <v>472</v>
      </c>
      <c r="D82" s="169">
        <v>1810000</v>
      </c>
      <c r="E82" s="169">
        <v>4810000</v>
      </c>
      <c r="F82" s="3" t="s">
        <v>493</v>
      </c>
    </row>
    <row r="83" spans="1:5" s="3" customFormat="1" ht="31.5" customHeight="1">
      <c r="A83" s="2" t="s">
        <v>475</v>
      </c>
      <c r="B83" s="7" t="s">
        <v>640</v>
      </c>
      <c r="C83" s="7"/>
      <c r="D83" s="169">
        <f>D84</f>
        <v>2854000</v>
      </c>
      <c r="E83" s="169">
        <f>E84</f>
        <v>2854000</v>
      </c>
    </row>
    <row r="84" spans="1:5" s="3" customFormat="1" ht="31.5" customHeight="1">
      <c r="A84" s="2" t="s">
        <v>478</v>
      </c>
      <c r="B84" s="7" t="s">
        <v>640</v>
      </c>
      <c r="C84" s="7" t="s">
        <v>479</v>
      </c>
      <c r="D84" s="169">
        <v>2854000</v>
      </c>
      <c r="E84" s="169">
        <v>2854000</v>
      </c>
    </row>
    <row r="85" spans="1:5" s="3" customFormat="1" ht="15.75">
      <c r="A85" s="2" t="s">
        <v>408</v>
      </c>
      <c r="B85" s="7" t="s">
        <v>647</v>
      </c>
      <c r="C85" s="7"/>
      <c r="D85" s="169">
        <f>D86</f>
        <v>2450000</v>
      </c>
      <c r="E85" s="169">
        <f>E86</f>
        <v>2450000</v>
      </c>
    </row>
    <row r="86" spans="1:6" s="3" customFormat="1" ht="31.5">
      <c r="A86" s="2" t="s">
        <v>478</v>
      </c>
      <c r="B86" s="7" t="s">
        <v>647</v>
      </c>
      <c r="C86" s="7" t="s">
        <v>479</v>
      </c>
      <c r="D86" s="169">
        <v>2450000</v>
      </c>
      <c r="E86" s="169">
        <v>2450000</v>
      </c>
      <c r="F86" s="3" t="s">
        <v>493</v>
      </c>
    </row>
    <row r="87" spans="1:5" s="3" customFormat="1" ht="15.75">
      <c r="A87" s="2" t="s">
        <v>405</v>
      </c>
      <c r="B87" s="7" t="s">
        <v>676</v>
      </c>
      <c r="C87" s="7"/>
      <c r="D87" s="169">
        <f>D88</f>
        <v>110172000</v>
      </c>
      <c r="E87" s="169">
        <f>E88</f>
        <v>110172000</v>
      </c>
    </row>
    <row r="88" spans="1:6" s="3" customFormat="1" ht="31.5">
      <c r="A88" s="2" t="s">
        <v>478</v>
      </c>
      <c r="B88" s="7" t="s">
        <v>676</v>
      </c>
      <c r="C88" s="7" t="s">
        <v>479</v>
      </c>
      <c r="D88" s="169">
        <v>110172000</v>
      </c>
      <c r="E88" s="169">
        <v>110172000</v>
      </c>
      <c r="F88" s="3" t="s">
        <v>493</v>
      </c>
    </row>
    <row r="89" spans="1:6" s="21" customFormat="1" ht="31.5">
      <c r="A89" s="2" t="s">
        <v>480</v>
      </c>
      <c r="B89" s="7" t="s">
        <v>671</v>
      </c>
      <c r="C89" s="7"/>
      <c r="D89" s="169">
        <f>D90</f>
        <v>151898000</v>
      </c>
      <c r="E89" s="169">
        <f>E90</f>
        <v>151898000</v>
      </c>
      <c r="F89" s="3"/>
    </row>
    <row r="90" spans="1:6" s="21" customFormat="1" ht="31.5">
      <c r="A90" s="2" t="s">
        <v>478</v>
      </c>
      <c r="B90" s="7" t="s">
        <v>671</v>
      </c>
      <c r="C90" s="7" t="s">
        <v>479</v>
      </c>
      <c r="D90" s="169">
        <v>151898000</v>
      </c>
      <c r="E90" s="169">
        <v>151898000</v>
      </c>
      <c r="F90" s="3"/>
    </row>
    <row r="91" spans="1:5" s="3" customFormat="1" ht="15.75">
      <c r="A91" s="2" t="s">
        <v>173</v>
      </c>
      <c r="B91" s="7" t="s">
        <v>669</v>
      </c>
      <c r="C91" s="7"/>
      <c r="D91" s="169">
        <f>D92</f>
        <v>73445000</v>
      </c>
      <c r="E91" s="169">
        <f>E92</f>
        <v>73445000</v>
      </c>
    </row>
    <row r="92" spans="1:6" s="3" customFormat="1" ht="31.5">
      <c r="A92" s="2" t="s">
        <v>478</v>
      </c>
      <c r="B92" s="7" t="s">
        <v>669</v>
      </c>
      <c r="C92" s="7" t="s">
        <v>479</v>
      </c>
      <c r="D92" s="169">
        <v>73445000</v>
      </c>
      <c r="E92" s="169">
        <v>73445000</v>
      </c>
      <c r="F92" s="3" t="s">
        <v>493</v>
      </c>
    </row>
    <row r="93" spans="1:5" s="3" customFormat="1" ht="32.25" customHeight="1">
      <c r="A93" s="2" t="s">
        <v>905</v>
      </c>
      <c r="B93" s="7" t="s">
        <v>910</v>
      </c>
      <c r="C93" s="7"/>
      <c r="D93" s="169">
        <f>D94</f>
        <v>10380000</v>
      </c>
      <c r="E93" s="169">
        <f>E94</f>
        <v>10380000</v>
      </c>
    </row>
    <row r="94" spans="1:5" s="3" customFormat="1" ht="31.5">
      <c r="A94" s="2" t="s">
        <v>478</v>
      </c>
      <c r="B94" s="7" t="s">
        <v>910</v>
      </c>
      <c r="C94" s="7" t="s">
        <v>479</v>
      </c>
      <c r="D94" s="169">
        <v>10380000</v>
      </c>
      <c r="E94" s="169">
        <v>10380000</v>
      </c>
    </row>
    <row r="95" spans="1:5" s="3" customFormat="1" ht="18" customHeight="1">
      <c r="A95" s="2" t="s">
        <v>484</v>
      </c>
      <c r="B95" s="7" t="s">
        <v>668</v>
      </c>
      <c r="C95" s="7"/>
      <c r="D95" s="169">
        <f>D96</f>
        <v>12966000</v>
      </c>
      <c r="E95" s="169">
        <f>E96</f>
        <v>12966000</v>
      </c>
    </row>
    <row r="96" spans="1:6" s="3" customFormat="1" ht="32.25" customHeight="1">
      <c r="A96" s="2" t="s">
        <v>478</v>
      </c>
      <c r="B96" s="7" t="s">
        <v>668</v>
      </c>
      <c r="C96" s="7" t="s">
        <v>479</v>
      </c>
      <c r="D96" s="169">
        <v>12966000</v>
      </c>
      <c r="E96" s="169">
        <v>12966000</v>
      </c>
      <c r="F96" s="3" t="s">
        <v>493</v>
      </c>
    </row>
    <row r="97" spans="1:5" s="3" customFormat="1" ht="36.75" customHeight="1">
      <c r="A97" s="2" t="s">
        <v>435</v>
      </c>
      <c r="B97" s="7" t="s">
        <v>666</v>
      </c>
      <c r="C97" s="7"/>
      <c r="D97" s="169">
        <f>D98+D99</f>
        <v>2370000</v>
      </c>
      <c r="E97" s="169">
        <f>E98+E99</f>
        <v>2370000</v>
      </c>
    </row>
    <row r="98" spans="1:5" s="3" customFormat="1" ht="18" customHeight="1">
      <c r="A98" s="2" t="s">
        <v>483</v>
      </c>
      <c r="B98" s="7" t="s">
        <v>666</v>
      </c>
      <c r="C98" s="7" t="s">
        <v>482</v>
      </c>
      <c r="D98" s="169">
        <v>550000</v>
      </c>
      <c r="E98" s="169">
        <v>550000</v>
      </c>
    </row>
    <row r="99" spans="1:5" s="3" customFormat="1" ht="33" customHeight="1">
      <c r="A99" s="2" t="s">
        <v>478</v>
      </c>
      <c r="B99" s="7" t="s">
        <v>666</v>
      </c>
      <c r="C99" s="7" t="s">
        <v>479</v>
      </c>
      <c r="D99" s="169">
        <v>1820000</v>
      </c>
      <c r="E99" s="169">
        <v>1820000</v>
      </c>
    </row>
    <row r="100" spans="1:5" s="3" customFormat="1" ht="18" customHeight="1">
      <c r="A100" s="2" t="s">
        <v>844</v>
      </c>
      <c r="B100" s="7" t="s">
        <v>909</v>
      </c>
      <c r="C100" s="7"/>
      <c r="D100" s="169">
        <f>D101</f>
        <v>1000000</v>
      </c>
      <c r="E100" s="169">
        <f>E101</f>
        <v>1000000</v>
      </c>
    </row>
    <row r="101" spans="1:5" s="3" customFormat="1" ht="33" customHeight="1">
      <c r="A101" s="2" t="s">
        <v>478</v>
      </c>
      <c r="B101" s="7" t="s">
        <v>909</v>
      </c>
      <c r="C101" s="7" t="s">
        <v>479</v>
      </c>
      <c r="D101" s="169">
        <v>1000000</v>
      </c>
      <c r="E101" s="169">
        <v>1000000</v>
      </c>
    </row>
    <row r="102" spans="1:5" s="3" customFormat="1" ht="31.5">
      <c r="A102" s="2" t="s">
        <v>367</v>
      </c>
      <c r="B102" s="7" t="s">
        <v>683</v>
      </c>
      <c r="C102" s="7"/>
      <c r="D102" s="169">
        <f>D103</f>
        <v>2400000</v>
      </c>
      <c r="E102" s="169">
        <f>E103</f>
        <v>2400000</v>
      </c>
    </row>
    <row r="103" spans="1:6" s="3" customFormat="1" ht="15.75">
      <c r="A103" s="2" t="s">
        <v>473</v>
      </c>
      <c r="B103" s="7" t="s">
        <v>683</v>
      </c>
      <c r="C103" s="7" t="s">
        <v>474</v>
      </c>
      <c r="D103" s="169">
        <v>2400000</v>
      </c>
      <c r="E103" s="169">
        <v>2400000</v>
      </c>
      <c r="F103" s="3" t="s">
        <v>493</v>
      </c>
    </row>
    <row r="104" spans="1:5" s="3" customFormat="1" ht="15.75">
      <c r="A104" s="2" t="s">
        <v>865</v>
      </c>
      <c r="B104" s="7" t="s">
        <v>912</v>
      </c>
      <c r="C104" s="7"/>
      <c r="D104" s="169">
        <f>D105</f>
        <v>100000</v>
      </c>
      <c r="E104" s="169">
        <f>E105</f>
        <v>100000</v>
      </c>
    </row>
    <row r="105" spans="1:5" s="3" customFormat="1" ht="31.5">
      <c r="A105" s="2" t="s">
        <v>497</v>
      </c>
      <c r="B105" s="7" t="s">
        <v>912</v>
      </c>
      <c r="C105" s="7" t="s">
        <v>472</v>
      </c>
      <c r="D105" s="169">
        <v>100000</v>
      </c>
      <c r="E105" s="169">
        <v>100000</v>
      </c>
    </row>
    <row r="106" spans="1:5" s="3" customFormat="1" ht="15.75">
      <c r="A106" s="2" t="s">
        <v>26</v>
      </c>
      <c r="B106" s="7" t="s">
        <v>665</v>
      </c>
      <c r="C106" s="7"/>
      <c r="D106" s="169">
        <f>D107+D108+D109</f>
        <v>2500000</v>
      </c>
      <c r="E106" s="169">
        <f>E107+E108+E109</f>
        <v>2500000</v>
      </c>
    </row>
    <row r="107" spans="1:6" s="3" customFormat="1" ht="78.75">
      <c r="A107" s="2" t="s">
        <v>470</v>
      </c>
      <c r="B107" s="7" t="s">
        <v>665</v>
      </c>
      <c r="C107" s="7" t="s">
        <v>471</v>
      </c>
      <c r="D107" s="169">
        <v>1340000</v>
      </c>
      <c r="E107" s="169">
        <v>1340000</v>
      </c>
      <c r="F107" s="3" t="s">
        <v>493</v>
      </c>
    </row>
    <row r="108" spans="1:6" s="3" customFormat="1" ht="31.5">
      <c r="A108" s="2" t="s">
        <v>497</v>
      </c>
      <c r="B108" s="7" t="s">
        <v>665</v>
      </c>
      <c r="C108" s="7" t="s">
        <v>472</v>
      </c>
      <c r="D108" s="169">
        <v>890000</v>
      </c>
      <c r="E108" s="169">
        <v>890000</v>
      </c>
      <c r="F108" s="3" t="s">
        <v>493</v>
      </c>
    </row>
    <row r="109" spans="1:5" s="3" customFormat="1" ht="31.5">
      <c r="A109" s="2" t="s">
        <v>478</v>
      </c>
      <c r="B109" s="7" t="s">
        <v>665</v>
      </c>
      <c r="C109" s="7" t="s">
        <v>479</v>
      </c>
      <c r="D109" s="169">
        <v>270000</v>
      </c>
      <c r="E109" s="169">
        <v>270000</v>
      </c>
    </row>
    <row r="110" spans="1:6" s="21" customFormat="1" ht="15.75">
      <c r="A110" s="2" t="s">
        <v>494</v>
      </c>
      <c r="B110" s="7" t="s">
        <v>660</v>
      </c>
      <c r="C110" s="7"/>
      <c r="D110" s="169">
        <f>D111</f>
        <v>36981000</v>
      </c>
      <c r="E110" s="169">
        <f>E111</f>
        <v>36981000</v>
      </c>
      <c r="F110" s="3"/>
    </row>
    <row r="111" spans="1:6" s="21" customFormat="1" ht="31.5">
      <c r="A111" s="2" t="s">
        <v>478</v>
      </c>
      <c r="B111" s="7" t="s">
        <v>660</v>
      </c>
      <c r="C111" s="7" t="s">
        <v>479</v>
      </c>
      <c r="D111" s="169">
        <v>36981000</v>
      </c>
      <c r="E111" s="169">
        <v>36981000</v>
      </c>
      <c r="F111" s="3" t="s">
        <v>493</v>
      </c>
    </row>
    <row r="112" spans="1:5" s="3" customFormat="1" ht="15.75">
      <c r="A112" s="2" t="s">
        <v>404</v>
      </c>
      <c r="B112" s="7" t="s">
        <v>661</v>
      </c>
      <c r="C112" s="7"/>
      <c r="D112" s="169">
        <f>D113</f>
        <v>22334000</v>
      </c>
      <c r="E112" s="169">
        <f>E113</f>
        <v>22334000</v>
      </c>
    </row>
    <row r="113" spans="1:6" s="3" customFormat="1" ht="31.5">
      <c r="A113" s="2" t="s">
        <v>478</v>
      </c>
      <c r="B113" s="7" t="s">
        <v>661</v>
      </c>
      <c r="C113" s="7" t="s">
        <v>479</v>
      </c>
      <c r="D113" s="169">
        <v>22334000</v>
      </c>
      <c r="E113" s="169">
        <v>22334000</v>
      </c>
      <c r="F113" s="3" t="s">
        <v>493</v>
      </c>
    </row>
    <row r="114" spans="1:5" s="3" customFormat="1" ht="31.5">
      <c r="A114" s="2" t="s">
        <v>893</v>
      </c>
      <c r="B114" s="7" t="s">
        <v>1265</v>
      </c>
      <c r="C114" s="7"/>
      <c r="D114" s="169">
        <f>D115</f>
        <v>7400000</v>
      </c>
      <c r="E114" s="169">
        <f>E115</f>
        <v>7400000</v>
      </c>
    </row>
    <row r="115" spans="1:5" s="3" customFormat="1" ht="31.5">
      <c r="A115" s="2" t="s">
        <v>478</v>
      </c>
      <c r="B115" s="7" t="s">
        <v>1265</v>
      </c>
      <c r="C115" s="7" t="s">
        <v>479</v>
      </c>
      <c r="D115" s="169">
        <v>7400000</v>
      </c>
      <c r="E115" s="169">
        <v>7400000</v>
      </c>
    </row>
    <row r="116" spans="1:5" s="3" customFormat="1" ht="63">
      <c r="A116" s="2" t="s">
        <v>434</v>
      </c>
      <c r="B116" s="7" t="s">
        <v>664</v>
      </c>
      <c r="C116" s="7"/>
      <c r="D116" s="169">
        <f>D117+D118+D119</f>
        <v>36983000</v>
      </c>
      <c r="E116" s="169">
        <f>E117+E118+E119</f>
        <v>36983000</v>
      </c>
    </row>
    <row r="117" spans="1:6" s="3" customFormat="1" ht="78.75">
      <c r="A117" s="2" t="s">
        <v>470</v>
      </c>
      <c r="B117" s="7" t="s">
        <v>664</v>
      </c>
      <c r="C117" s="7" t="s">
        <v>471</v>
      </c>
      <c r="D117" s="169">
        <v>30604000</v>
      </c>
      <c r="E117" s="169">
        <v>30604000</v>
      </c>
      <c r="F117" s="3" t="s">
        <v>493</v>
      </c>
    </row>
    <row r="118" spans="1:6" s="3" customFormat="1" ht="31.5">
      <c r="A118" s="2" t="s">
        <v>497</v>
      </c>
      <c r="B118" s="7" t="s">
        <v>664</v>
      </c>
      <c r="C118" s="7" t="s">
        <v>472</v>
      </c>
      <c r="D118" s="169">
        <v>6234000</v>
      </c>
      <c r="E118" s="169">
        <v>6234000</v>
      </c>
      <c r="F118" s="3" t="s">
        <v>493</v>
      </c>
    </row>
    <row r="119" spans="1:6" s="3" customFormat="1" ht="15.75">
      <c r="A119" s="2" t="s">
        <v>473</v>
      </c>
      <c r="B119" s="7" t="s">
        <v>664</v>
      </c>
      <c r="C119" s="7" t="s">
        <v>474</v>
      </c>
      <c r="D119" s="169">
        <v>145000</v>
      </c>
      <c r="E119" s="169">
        <v>145000</v>
      </c>
      <c r="F119" s="3" t="s">
        <v>493</v>
      </c>
    </row>
    <row r="120" spans="1:5" s="3" customFormat="1" ht="15.75">
      <c r="A120" s="2" t="s">
        <v>495</v>
      </c>
      <c r="B120" s="7" t="s">
        <v>662</v>
      </c>
      <c r="C120" s="7"/>
      <c r="D120" s="169">
        <f>D121</f>
        <v>350000</v>
      </c>
      <c r="E120" s="169">
        <f>E121</f>
        <v>600000</v>
      </c>
    </row>
    <row r="121" spans="1:6" s="3" customFormat="1" ht="31.5">
      <c r="A121" s="2" t="s">
        <v>497</v>
      </c>
      <c r="B121" s="7" t="s">
        <v>662</v>
      </c>
      <c r="C121" s="7" t="s">
        <v>472</v>
      </c>
      <c r="D121" s="169">
        <v>350000</v>
      </c>
      <c r="E121" s="169">
        <v>600000</v>
      </c>
      <c r="F121" s="3" t="s">
        <v>493</v>
      </c>
    </row>
    <row r="122" spans="1:5" s="3" customFormat="1" ht="15.75">
      <c r="A122" s="2" t="s">
        <v>835</v>
      </c>
      <c r="B122" s="7" t="s">
        <v>836</v>
      </c>
      <c r="C122" s="7"/>
      <c r="D122" s="169">
        <f>D123</f>
        <v>37648600</v>
      </c>
      <c r="E122" s="169">
        <f>E123</f>
        <v>40416000</v>
      </c>
    </row>
    <row r="123" spans="1:6" s="3" customFormat="1" ht="31.5">
      <c r="A123" s="2" t="s">
        <v>478</v>
      </c>
      <c r="B123" s="7" t="s">
        <v>836</v>
      </c>
      <c r="C123" s="7" t="s">
        <v>479</v>
      </c>
      <c r="D123" s="169">
        <v>37648600</v>
      </c>
      <c r="E123" s="169">
        <v>40416000</v>
      </c>
      <c r="F123" s="3" t="s">
        <v>493</v>
      </c>
    </row>
    <row r="124" spans="1:5" s="3" customFormat="1" ht="31.5">
      <c r="A124" s="2" t="s">
        <v>83</v>
      </c>
      <c r="B124" s="7" t="s">
        <v>690</v>
      </c>
      <c r="C124" s="7"/>
      <c r="D124" s="169">
        <f>D125</f>
        <v>2305900</v>
      </c>
      <c r="E124" s="169">
        <f>E125</f>
        <v>2396700</v>
      </c>
    </row>
    <row r="125" spans="1:6" s="3" customFormat="1" ht="15.75">
      <c r="A125" s="2" t="s">
        <v>373</v>
      </c>
      <c r="B125" s="7" t="s">
        <v>690</v>
      </c>
      <c r="C125" s="7" t="s">
        <v>481</v>
      </c>
      <c r="D125" s="169">
        <v>2305900</v>
      </c>
      <c r="E125" s="169">
        <v>2396700</v>
      </c>
      <c r="F125" s="3" t="s">
        <v>455</v>
      </c>
    </row>
    <row r="126" spans="1:5" s="3" customFormat="1" ht="47.25">
      <c r="A126" s="2" t="s">
        <v>695</v>
      </c>
      <c r="B126" s="7" t="s">
        <v>715</v>
      </c>
      <c r="C126" s="7"/>
      <c r="D126" s="169">
        <f>D127</f>
        <v>375400</v>
      </c>
      <c r="E126" s="169">
        <f>E127</f>
        <v>18000</v>
      </c>
    </row>
    <row r="127" spans="1:5" s="3" customFormat="1" ht="31.5">
      <c r="A127" s="2" t="s">
        <v>497</v>
      </c>
      <c r="B127" s="7" t="s">
        <v>715</v>
      </c>
      <c r="C127" s="7" t="s">
        <v>472</v>
      </c>
      <c r="D127" s="169">
        <v>375400</v>
      </c>
      <c r="E127" s="169">
        <v>18000</v>
      </c>
    </row>
    <row r="128" spans="1:5" s="3" customFormat="1" ht="35.25" customHeight="1">
      <c r="A128" s="2" t="s">
        <v>85</v>
      </c>
      <c r="B128" s="7" t="s">
        <v>654</v>
      </c>
      <c r="C128" s="7"/>
      <c r="D128" s="169">
        <f>D129</f>
        <v>1482600</v>
      </c>
      <c r="E128" s="169">
        <f>E129</f>
        <v>1541900</v>
      </c>
    </row>
    <row r="129" spans="1:6" s="3" customFormat="1" ht="15.75">
      <c r="A129" s="2" t="s">
        <v>483</v>
      </c>
      <c r="B129" s="7" t="s">
        <v>654</v>
      </c>
      <c r="C129" s="7" t="s">
        <v>482</v>
      </c>
      <c r="D129" s="169">
        <v>1482600</v>
      </c>
      <c r="E129" s="169">
        <v>1541900</v>
      </c>
      <c r="F129" s="3" t="s">
        <v>455</v>
      </c>
    </row>
    <row r="130" spans="1:5" s="3" customFormat="1" ht="47.25">
      <c r="A130" s="2" t="s">
        <v>864</v>
      </c>
      <c r="B130" s="7" t="s">
        <v>867</v>
      </c>
      <c r="C130" s="7"/>
      <c r="D130" s="169">
        <f>D131</f>
        <v>42134022</v>
      </c>
      <c r="E130" s="169">
        <f>E131</f>
        <v>42134022</v>
      </c>
    </row>
    <row r="131" spans="1:5" s="3" customFormat="1" ht="31.5">
      <c r="A131" s="2" t="s">
        <v>478</v>
      </c>
      <c r="B131" s="7" t="s">
        <v>867</v>
      </c>
      <c r="C131" s="7" t="s">
        <v>479</v>
      </c>
      <c r="D131" s="169">
        <v>42134022</v>
      </c>
      <c r="E131" s="169">
        <v>42134022</v>
      </c>
    </row>
    <row r="132" spans="1:5" s="3" customFormat="1" ht="47.25">
      <c r="A132" s="2" t="s">
        <v>325</v>
      </c>
      <c r="B132" s="7" t="s">
        <v>681</v>
      </c>
      <c r="C132" s="7"/>
      <c r="D132" s="169">
        <f>D133</f>
        <v>2000000</v>
      </c>
      <c r="E132" s="169">
        <f>E133</f>
        <v>2000000</v>
      </c>
    </row>
    <row r="133" spans="1:5" s="3" customFormat="1" ht="31.5">
      <c r="A133" s="2" t="s">
        <v>168</v>
      </c>
      <c r="B133" s="7" t="s">
        <v>681</v>
      </c>
      <c r="C133" s="7" t="s">
        <v>485</v>
      </c>
      <c r="D133" s="169">
        <v>2000000</v>
      </c>
      <c r="E133" s="169">
        <v>2000000</v>
      </c>
    </row>
    <row r="134" spans="1:5" s="3" customFormat="1" ht="15.75">
      <c r="A134" s="2" t="s">
        <v>838</v>
      </c>
      <c r="B134" s="7" t="s">
        <v>873</v>
      </c>
      <c r="C134" s="7"/>
      <c r="D134" s="169">
        <f>D135</f>
        <v>2600000</v>
      </c>
      <c r="E134" s="169">
        <f>E135</f>
        <v>2600000</v>
      </c>
    </row>
    <row r="135" spans="1:5" s="3" customFormat="1" ht="15.75">
      <c r="A135" s="2" t="s">
        <v>473</v>
      </c>
      <c r="B135" s="7" t="s">
        <v>873</v>
      </c>
      <c r="C135" s="7" t="s">
        <v>474</v>
      </c>
      <c r="D135" s="169">
        <v>2600000</v>
      </c>
      <c r="E135" s="169">
        <v>2600000</v>
      </c>
    </row>
    <row r="136" spans="1:5" s="3" customFormat="1" ht="31.5">
      <c r="A136" s="2" t="s">
        <v>840</v>
      </c>
      <c r="B136" s="7" t="s">
        <v>874</v>
      </c>
      <c r="C136" s="7"/>
      <c r="D136" s="169">
        <f>D137</f>
        <v>500000</v>
      </c>
      <c r="E136" s="169">
        <f>E137</f>
        <v>500000</v>
      </c>
    </row>
    <row r="137" spans="1:5" s="3" customFormat="1" ht="15.75">
      <c r="A137" s="2" t="s">
        <v>473</v>
      </c>
      <c r="B137" s="7" t="s">
        <v>874</v>
      </c>
      <c r="C137" s="7" t="s">
        <v>474</v>
      </c>
      <c r="D137" s="169">
        <v>500000</v>
      </c>
      <c r="E137" s="169">
        <v>500000</v>
      </c>
    </row>
    <row r="138" spans="1:5" s="3" customFormat="1" ht="31.5">
      <c r="A138" s="2" t="s">
        <v>108</v>
      </c>
      <c r="B138" s="7" t="s">
        <v>641</v>
      </c>
      <c r="C138" s="7"/>
      <c r="D138" s="169">
        <f>D139</f>
        <v>1000000</v>
      </c>
      <c r="E138" s="169">
        <f>E139</f>
        <v>1000000</v>
      </c>
    </row>
    <row r="139" spans="1:6" s="3" customFormat="1" ht="15" customHeight="1">
      <c r="A139" s="2" t="s">
        <v>473</v>
      </c>
      <c r="B139" s="7" t="s">
        <v>641</v>
      </c>
      <c r="C139" s="7" t="s">
        <v>474</v>
      </c>
      <c r="D139" s="169">
        <v>1000000</v>
      </c>
      <c r="E139" s="169">
        <v>1000000</v>
      </c>
      <c r="F139" s="3" t="s">
        <v>493</v>
      </c>
    </row>
    <row r="140" spans="1:5" s="3" customFormat="1" ht="24" customHeight="1">
      <c r="A140" s="2" t="s">
        <v>490</v>
      </c>
      <c r="B140" s="17" t="s">
        <v>689</v>
      </c>
      <c r="C140" s="93"/>
      <c r="D140" s="169">
        <f>D141</f>
        <v>700000</v>
      </c>
      <c r="E140" s="169">
        <f>E141</f>
        <v>700000</v>
      </c>
    </row>
    <row r="141" spans="1:6" s="3" customFormat="1" ht="31.5">
      <c r="A141" s="2" t="s">
        <v>497</v>
      </c>
      <c r="B141" s="17" t="s">
        <v>689</v>
      </c>
      <c r="C141" s="7" t="s">
        <v>472</v>
      </c>
      <c r="D141" s="169">
        <v>700000</v>
      </c>
      <c r="E141" s="169">
        <v>700000</v>
      </c>
      <c r="F141" s="3" t="s">
        <v>493</v>
      </c>
    </row>
    <row r="142" spans="1:5" s="3" customFormat="1" ht="18.75" customHeight="1">
      <c r="A142" s="2" t="s">
        <v>476</v>
      </c>
      <c r="B142" s="7" t="s">
        <v>646</v>
      </c>
      <c r="C142" s="7"/>
      <c r="D142" s="169">
        <f>D143</f>
        <v>3500000</v>
      </c>
      <c r="E142" s="169">
        <f>E143</f>
        <v>3500000</v>
      </c>
    </row>
    <row r="143" spans="1:6" s="3" customFormat="1" ht="33" customHeight="1">
      <c r="A143" s="2" t="s">
        <v>497</v>
      </c>
      <c r="B143" s="7" t="s">
        <v>646</v>
      </c>
      <c r="C143" s="7" t="s">
        <v>472</v>
      </c>
      <c r="D143" s="169">
        <v>3500000</v>
      </c>
      <c r="E143" s="169">
        <v>3500000</v>
      </c>
      <c r="F143" s="3" t="s">
        <v>493</v>
      </c>
    </row>
    <row r="144" spans="1:5" s="3" customFormat="1" ht="33" customHeight="1">
      <c r="A144" s="2" t="s">
        <v>477</v>
      </c>
      <c r="B144" s="7" t="s">
        <v>645</v>
      </c>
      <c r="C144" s="7"/>
      <c r="D144" s="169">
        <f>D145</f>
        <v>1047000</v>
      </c>
      <c r="E144" s="169">
        <f>E145</f>
        <v>1047000</v>
      </c>
    </row>
    <row r="145" spans="1:6" s="3" customFormat="1" ht="33" customHeight="1">
      <c r="A145" s="2" t="s">
        <v>497</v>
      </c>
      <c r="B145" s="7" t="s">
        <v>645</v>
      </c>
      <c r="C145" s="7" t="s">
        <v>472</v>
      </c>
      <c r="D145" s="169">
        <v>1047000</v>
      </c>
      <c r="E145" s="169">
        <v>1047000</v>
      </c>
      <c r="F145" s="3" t="s">
        <v>493</v>
      </c>
    </row>
    <row r="146" spans="1:5" s="3" customFormat="1" ht="78.75">
      <c r="A146" s="2" t="s">
        <v>558</v>
      </c>
      <c r="B146" s="7" t="s">
        <v>659</v>
      </c>
      <c r="C146" s="7"/>
      <c r="D146" s="169">
        <f>D147</f>
        <v>938000</v>
      </c>
      <c r="E146" s="169">
        <f>E147</f>
        <v>938000</v>
      </c>
    </row>
    <row r="147" spans="1:5" s="3" customFormat="1" ht="31.5">
      <c r="A147" s="2" t="s">
        <v>478</v>
      </c>
      <c r="B147" s="7" t="s">
        <v>659</v>
      </c>
      <c r="C147" s="7" t="s">
        <v>479</v>
      </c>
      <c r="D147" s="169">
        <v>938000</v>
      </c>
      <c r="E147" s="169">
        <v>938000</v>
      </c>
    </row>
    <row r="148" spans="1:5" s="3" customFormat="1" ht="15.75">
      <c r="A148" s="2" t="s">
        <v>492</v>
      </c>
      <c r="B148" s="7" t="s">
        <v>644</v>
      </c>
      <c r="C148" s="7"/>
      <c r="D148" s="169">
        <f>D149</f>
        <v>67477000</v>
      </c>
      <c r="E148" s="169">
        <f>E149</f>
        <v>69351000</v>
      </c>
    </row>
    <row r="149" spans="1:6" s="3" customFormat="1" ht="15.75">
      <c r="A149" s="2" t="s">
        <v>373</v>
      </c>
      <c r="B149" s="7" t="s">
        <v>644</v>
      </c>
      <c r="C149" s="7" t="s">
        <v>481</v>
      </c>
      <c r="D149" s="169">
        <v>67477000</v>
      </c>
      <c r="E149" s="169">
        <v>69351000</v>
      </c>
      <c r="F149" s="3" t="s">
        <v>493</v>
      </c>
    </row>
    <row r="150" spans="1:5" s="3" customFormat="1" ht="110.25">
      <c r="A150" s="2" t="s">
        <v>276</v>
      </c>
      <c r="B150" s="7" t="s">
        <v>650</v>
      </c>
      <c r="C150" s="18"/>
      <c r="D150" s="169">
        <f>D151</f>
        <v>24298500</v>
      </c>
      <c r="E150" s="169">
        <f>E151</f>
        <v>24298500</v>
      </c>
    </row>
    <row r="151" spans="1:6" s="3" customFormat="1" ht="31.5">
      <c r="A151" s="2" t="s">
        <v>478</v>
      </c>
      <c r="B151" s="7" t="s">
        <v>650</v>
      </c>
      <c r="C151" s="7" t="s">
        <v>479</v>
      </c>
      <c r="D151" s="169">
        <v>24298500</v>
      </c>
      <c r="E151" s="169">
        <v>24298500</v>
      </c>
      <c r="F151" s="3" t="s">
        <v>453</v>
      </c>
    </row>
    <row r="152" spans="1:5" s="3" customFormat="1" ht="220.5">
      <c r="A152" s="2" t="s">
        <v>513</v>
      </c>
      <c r="B152" s="7" t="s">
        <v>678</v>
      </c>
      <c r="C152" s="7"/>
      <c r="D152" s="169">
        <f>D153</f>
        <v>198389200</v>
      </c>
      <c r="E152" s="169">
        <f>E153</f>
        <v>198389200</v>
      </c>
    </row>
    <row r="153" spans="1:6" s="3" customFormat="1" ht="39" customHeight="1">
      <c r="A153" s="2" t="s">
        <v>478</v>
      </c>
      <c r="B153" s="7" t="s">
        <v>678</v>
      </c>
      <c r="C153" s="7" t="s">
        <v>479</v>
      </c>
      <c r="D153" s="169">
        <v>198389200</v>
      </c>
      <c r="E153" s="169">
        <v>198389200</v>
      </c>
      <c r="F153" s="3" t="s">
        <v>453</v>
      </c>
    </row>
    <row r="154" spans="1:5" s="3" customFormat="1" ht="225" customHeight="1">
      <c r="A154" s="2" t="s">
        <v>7</v>
      </c>
      <c r="B154" s="7" t="s">
        <v>679</v>
      </c>
      <c r="C154" s="7"/>
      <c r="D154" s="169">
        <f>D155</f>
        <v>2775400</v>
      </c>
      <c r="E154" s="169">
        <f>E155</f>
        <v>2775400</v>
      </c>
    </row>
    <row r="155" spans="1:6" s="3" customFormat="1" ht="39" customHeight="1">
      <c r="A155" s="2" t="s">
        <v>478</v>
      </c>
      <c r="B155" s="7" t="s">
        <v>679</v>
      </c>
      <c r="C155" s="7" t="s">
        <v>479</v>
      </c>
      <c r="D155" s="169">
        <v>2775400</v>
      </c>
      <c r="E155" s="169">
        <v>2775400</v>
      </c>
      <c r="F155" s="3" t="s">
        <v>453</v>
      </c>
    </row>
    <row r="156" spans="1:5" s="3" customFormat="1" ht="204.75">
      <c r="A156" s="2" t="s">
        <v>515</v>
      </c>
      <c r="B156" s="7" t="s">
        <v>672</v>
      </c>
      <c r="C156" s="7"/>
      <c r="D156" s="169">
        <f>D157</f>
        <v>347092300</v>
      </c>
      <c r="E156" s="169">
        <f>E157</f>
        <v>347092300</v>
      </c>
    </row>
    <row r="157" spans="1:6" s="3" customFormat="1" ht="31.5">
      <c r="A157" s="2" t="s">
        <v>478</v>
      </c>
      <c r="B157" s="7" t="s">
        <v>672</v>
      </c>
      <c r="C157" s="7" t="s">
        <v>479</v>
      </c>
      <c r="D157" s="169">
        <v>347092300</v>
      </c>
      <c r="E157" s="169">
        <v>347092300</v>
      </c>
      <c r="F157" s="3" t="s">
        <v>453</v>
      </c>
    </row>
    <row r="158" spans="1:5" s="3" customFormat="1" ht="204.75">
      <c r="A158" s="2" t="s">
        <v>516</v>
      </c>
      <c r="B158" s="7" t="s">
        <v>673</v>
      </c>
      <c r="C158" s="7"/>
      <c r="D158" s="169">
        <f>D159</f>
        <v>15676500</v>
      </c>
      <c r="E158" s="169">
        <f>E159</f>
        <v>15676500</v>
      </c>
    </row>
    <row r="159" spans="1:6" s="3" customFormat="1" ht="31.5">
      <c r="A159" s="2" t="s">
        <v>478</v>
      </c>
      <c r="B159" s="7" t="s">
        <v>673</v>
      </c>
      <c r="C159" s="7" t="s">
        <v>479</v>
      </c>
      <c r="D159" s="169">
        <v>15676500</v>
      </c>
      <c r="E159" s="169">
        <v>15676500</v>
      </c>
      <c r="F159" s="3" t="s">
        <v>453</v>
      </c>
    </row>
    <row r="160" spans="1:5" s="3" customFormat="1" ht="47.25">
      <c r="A160" s="2" t="s">
        <v>501</v>
      </c>
      <c r="B160" s="7" t="s">
        <v>634</v>
      </c>
      <c r="C160" s="7"/>
      <c r="D160" s="169">
        <f>D162+D161</f>
        <v>4734600</v>
      </c>
      <c r="E160" s="169">
        <f>E161+E162</f>
        <v>4734600</v>
      </c>
    </row>
    <row r="161" spans="1:6" s="3" customFormat="1" ht="78.75">
      <c r="A161" s="2" t="s">
        <v>470</v>
      </c>
      <c r="B161" s="7" t="s">
        <v>634</v>
      </c>
      <c r="C161" s="7" t="s">
        <v>471</v>
      </c>
      <c r="D161" s="169">
        <v>4048000</v>
      </c>
      <c r="E161" s="169">
        <v>4048000</v>
      </c>
      <c r="F161" s="3" t="s">
        <v>453</v>
      </c>
    </row>
    <row r="162" spans="1:6" s="3" customFormat="1" ht="31.5">
      <c r="A162" s="2" t="s">
        <v>497</v>
      </c>
      <c r="B162" s="7" t="s">
        <v>634</v>
      </c>
      <c r="C162" s="7" t="s">
        <v>472</v>
      </c>
      <c r="D162" s="169">
        <v>686600</v>
      </c>
      <c r="E162" s="169">
        <v>686600</v>
      </c>
      <c r="F162" s="3" t="s">
        <v>453</v>
      </c>
    </row>
    <row r="163" spans="1:5" s="3" customFormat="1" ht="54" customHeight="1">
      <c r="A163" s="2" t="s">
        <v>503</v>
      </c>
      <c r="B163" s="7" t="s">
        <v>635</v>
      </c>
      <c r="C163" s="7"/>
      <c r="D163" s="169">
        <f>D164</f>
        <v>1329700</v>
      </c>
      <c r="E163" s="169">
        <f>E164</f>
        <v>1329700</v>
      </c>
    </row>
    <row r="164" spans="1:6" s="3" customFormat="1" ht="78.75">
      <c r="A164" s="2" t="s">
        <v>470</v>
      </c>
      <c r="B164" s="7" t="s">
        <v>635</v>
      </c>
      <c r="C164" s="7" t="s">
        <v>471</v>
      </c>
      <c r="D164" s="169">
        <v>1329700</v>
      </c>
      <c r="E164" s="169">
        <v>1329700</v>
      </c>
      <c r="F164" s="3" t="s">
        <v>453</v>
      </c>
    </row>
    <row r="165" spans="1:5" s="3" customFormat="1" ht="47.25">
      <c r="A165" s="2" t="s">
        <v>504</v>
      </c>
      <c r="B165" s="7" t="s">
        <v>636</v>
      </c>
      <c r="C165" s="7"/>
      <c r="D165" s="169">
        <f>D166+D167</f>
        <v>1669400</v>
      </c>
      <c r="E165" s="169">
        <f>E166+E167</f>
        <v>1669400</v>
      </c>
    </row>
    <row r="166" spans="1:6" s="3" customFormat="1" ht="78.75">
      <c r="A166" s="2" t="s">
        <v>470</v>
      </c>
      <c r="B166" s="7" t="s">
        <v>636</v>
      </c>
      <c r="C166" s="7" t="s">
        <v>471</v>
      </c>
      <c r="D166" s="169">
        <v>1497000</v>
      </c>
      <c r="E166" s="169">
        <v>1497000</v>
      </c>
      <c r="F166" s="3" t="s">
        <v>453</v>
      </c>
    </row>
    <row r="167" spans="1:6" s="3" customFormat="1" ht="31.5">
      <c r="A167" s="2" t="s">
        <v>497</v>
      </c>
      <c r="B167" s="7" t="s">
        <v>636</v>
      </c>
      <c r="C167" s="7" t="s">
        <v>472</v>
      </c>
      <c r="D167" s="169">
        <v>172400</v>
      </c>
      <c r="E167" s="169">
        <v>172400</v>
      </c>
      <c r="F167" s="3" t="s">
        <v>453</v>
      </c>
    </row>
    <row r="168" spans="1:5" s="3" customFormat="1" ht="178.5" customHeight="1">
      <c r="A168" s="2" t="s">
        <v>754</v>
      </c>
      <c r="B168" s="7" t="s">
        <v>651</v>
      </c>
      <c r="C168" s="7"/>
      <c r="D168" s="169">
        <f>D169</f>
        <v>280800</v>
      </c>
      <c r="E168" s="169">
        <f>E169</f>
        <v>280800</v>
      </c>
    </row>
    <row r="169" spans="1:6" s="3" customFormat="1" ht="15.75">
      <c r="A169" s="2" t="s">
        <v>483</v>
      </c>
      <c r="B169" s="7" t="s">
        <v>651</v>
      </c>
      <c r="C169" s="7" t="s">
        <v>482</v>
      </c>
      <c r="D169" s="169">
        <v>280800</v>
      </c>
      <c r="E169" s="169">
        <v>280800</v>
      </c>
      <c r="F169" s="3" t="s">
        <v>453</v>
      </c>
    </row>
    <row r="170" spans="1:5" s="3" customFormat="1" ht="63">
      <c r="A170" s="2" t="s">
        <v>508</v>
      </c>
      <c r="B170" s="7" t="s">
        <v>642</v>
      </c>
      <c r="C170" s="7"/>
      <c r="D170" s="169">
        <f>D171</f>
        <v>592400</v>
      </c>
      <c r="E170" s="169">
        <f>E171</f>
        <v>592400</v>
      </c>
    </row>
    <row r="171" spans="1:6" s="3" customFormat="1" ht="31.5">
      <c r="A171" s="2" t="s">
        <v>497</v>
      </c>
      <c r="B171" s="7" t="s">
        <v>642</v>
      </c>
      <c r="C171" s="7" t="s">
        <v>472</v>
      </c>
      <c r="D171" s="169">
        <v>592400</v>
      </c>
      <c r="E171" s="169">
        <v>592400</v>
      </c>
      <c r="F171" s="3" t="s">
        <v>453</v>
      </c>
    </row>
    <row r="172" spans="1:5" s="3" customFormat="1" ht="236.25">
      <c r="A172" s="2" t="s">
        <v>5</v>
      </c>
      <c r="B172" s="7" t="s">
        <v>655</v>
      </c>
      <c r="C172" s="18"/>
      <c r="D172" s="169">
        <f>D173</f>
        <v>43595200</v>
      </c>
      <c r="E172" s="169">
        <f>E173</f>
        <v>43595200</v>
      </c>
    </row>
    <row r="173" spans="1:6" s="3" customFormat="1" ht="15.75">
      <c r="A173" s="2" t="s">
        <v>483</v>
      </c>
      <c r="B173" s="7" t="s">
        <v>655</v>
      </c>
      <c r="C173" s="7" t="s">
        <v>482</v>
      </c>
      <c r="D173" s="169">
        <v>43595200</v>
      </c>
      <c r="E173" s="169">
        <v>43595200</v>
      </c>
      <c r="F173" s="3" t="s">
        <v>453</v>
      </c>
    </row>
    <row r="174" spans="1:5" s="3" customFormat="1" ht="78.75">
      <c r="A174" s="2" t="s">
        <v>519</v>
      </c>
      <c r="B174" s="7" t="s">
        <v>652</v>
      </c>
      <c r="C174" s="7"/>
      <c r="D174" s="169">
        <f>D175</f>
        <v>7637500</v>
      </c>
      <c r="E174" s="169">
        <f>E175</f>
        <v>7637500</v>
      </c>
    </row>
    <row r="175" spans="1:6" s="3" customFormat="1" ht="31.5">
      <c r="A175" s="2" t="s">
        <v>478</v>
      </c>
      <c r="B175" s="7" t="s">
        <v>652</v>
      </c>
      <c r="C175" s="7" t="s">
        <v>479</v>
      </c>
      <c r="D175" s="169">
        <v>7637500</v>
      </c>
      <c r="E175" s="169">
        <v>7637500</v>
      </c>
      <c r="F175" s="3" t="s">
        <v>453</v>
      </c>
    </row>
    <row r="176" spans="1:5" s="3" customFormat="1" ht="94.5">
      <c r="A176" s="2" t="s">
        <v>520</v>
      </c>
      <c r="B176" s="7" t="s">
        <v>653</v>
      </c>
      <c r="C176" s="7"/>
      <c r="D176" s="169">
        <f>D177</f>
        <v>1009600</v>
      </c>
      <c r="E176" s="169">
        <f>E177</f>
        <v>1009600</v>
      </c>
    </row>
    <row r="177" spans="1:6" s="3" customFormat="1" ht="31.5">
      <c r="A177" s="2" t="s">
        <v>478</v>
      </c>
      <c r="B177" s="7" t="s">
        <v>653</v>
      </c>
      <c r="C177" s="7" t="s">
        <v>482</v>
      </c>
      <c r="D177" s="169">
        <v>1009600</v>
      </c>
      <c r="E177" s="169">
        <v>1009600</v>
      </c>
      <c r="F177" s="3" t="s">
        <v>453</v>
      </c>
    </row>
    <row r="178" spans="1:5" s="3" customFormat="1" ht="47.25">
      <c r="A178" s="2" t="s">
        <v>521</v>
      </c>
      <c r="B178" s="7" t="s">
        <v>649</v>
      </c>
      <c r="C178" s="7"/>
      <c r="D178" s="169">
        <f>D179</f>
        <v>3442400</v>
      </c>
      <c r="E178" s="169">
        <f>E179</f>
        <v>3442400</v>
      </c>
    </row>
    <row r="179" spans="1:6" s="3" customFormat="1" ht="15.75">
      <c r="A179" s="2" t="s">
        <v>483</v>
      </c>
      <c r="B179" s="7" t="s">
        <v>649</v>
      </c>
      <c r="C179" s="7" t="s">
        <v>482</v>
      </c>
      <c r="D179" s="169">
        <v>3442400</v>
      </c>
      <c r="E179" s="169">
        <v>3442400</v>
      </c>
      <c r="F179" s="3" t="s">
        <v>453</v>
      </c>
    </row>
    <row r="180" spans="1:5" s="3" customFormat="1" ht="63">
      <c r="A180" s="2" t="s">
        <v>518</v>
      </c>
      <c r="B180" s="7" t="s">
        <v>667</v>
      </c>
      <c r="C180" s="7"/>
      <c r="D180" s="169">
        <f>D181+D182</f>
        <v>16718100</v>
      </c>
      <c r="E180" s="169">
        <f>E181+E182</f>
        <v>16718100</v>
      </c>
    </row>
    <row r="181" spans="1:6" s="3" customFormat="1" ht="31.5">
      <c r="A181" s="2" t="s">
        <v>497</v>
      </c>
      <c r="B181" s="7" t="s">
        <v>667</v>
      </c>
      <c r="C181" s="7" t="s">
        <v>482</v>
      </c>
      <c r="D181" s="169">
        <v>10204100</v>
      </c>
      <c r="E181" s="169">
        <v>10204100</v>
      </c>
      <c r="F181" s="3" t="s">
        <v>453</v>
      </c>
    </row>
    <row r="182" spans="1:5" s="3" customFormat="1" ht="31.5">
      <c r="A182" s="2" t="s">
        <v>478</v>
      </c>
      <c r="B182" s="7" t="s">
        <v>667</v>
      </c>
      <c r="C182" s="7" t="s">
        <v>479</v>
      </c>
      <c r="D182" s="169">
        <v>6514000</v>
      </c>
      <c r="E182" s="169">
        <v>6514000</v>
      </c>
    </row>
    <row r="183" spans="1:5" s="3" customFormat="1" ht="90" customHeight="1">
      <c r="A183" s="2" t="s">
        <v>419</v>
      </c>
      <c r="B183" s="7" t="s">
        <v>656</v>
      </c>
      <c r="C183" s="7"/>
      <c r="D183" s="169">
        <f>D184</f>
        <v>250000</v>
      </c>
      <c r="E183" s="169">
        <f>E184</f>
        <v>250000</v>
      </c>
    </row>
    <row r="184" spans="1:6" s="3" customFormat="1" ht="24.75" customHeight="1">
      <c r="A184" s="2" t="s">
        <v>483</v>
      </c>
      <c r="B184" s="7" t="s">
        <v>656</v>
      </c>
      <c r="C184" s="7" t="s">
        <v>482</v>
      </c>
      <c r="D184" s="169">
        <v>250000</v>
      </c>
      <c r="E184" s="169">
        <v>250000</v>
      </c>
      <c r="F184" s="3" t="s">
        <v>453</v>
      </c>
    </row>
    <row r="185" spans="1:5" s="3" customFormat="1" ht="243" customHeight="1">
      <c r="A185" s="2" t="s">
        <v>514</v>
      </c>
      <c r="B185" s="7" t="s">
        <v>677</v>
      </c>
      <c r="C185" s="7"/>
      <c r="D185" s="169">
        <f>D186</f>
        <v>77006800</v>
      </c>
      <c r="E185" s="169">
        <f>E186</f>
        <v>77006800</v>
      </c>
    </row>
    <row r="186" spans="1:6" s="3" customFormat="1" ht="38.25" customHeight="1">
      <c r="A186" s="2" t="s">
        <v>478</v>
      </c>
      <c r="B186" s="7" t="s">
        <v>677</v>
      </c>
      <c r="C186" s="7" t="s">
        <v>479</v>
      </c>
      <c r="D186" s="169">
        <v>77006800</v>
      </c>
      <c r="E186" s="169">
        <v>77006800</v>
      </c>
      <c r="F186" s="3" t="s">
        <v>453</v>
      </c>
    </row>
    <row r="187" spans="1:5" s="3" customFormat="1" ht="194.25" customHeight="1">
      <c r="A187" s="2" t="s">
        <v>517</v>
      </c>
      <c r="B187" s="7" t="s">
        <v>674</v>
      </c>
      <c r="C187" s="7"/>
      <c r="D187" s="169">
        <f>D188</f>
        <v>38411200</v>
      </c>
      <c r="E187" s="169">
        <f>E188</f>
        <v>38411200</v>
      </c>
    </row>
    <row r="188" spans="1:6" s="3" customFormat="1" ht="31.5">
      <c r="A188" s="2" t="s">
        <v>478</v>
      </c>
      <c r="B188" s="7" t="s">
        <v>674</v>
      </c>
      <c r="C188" s="7" t="s">
        <v>479</v>
      </c>
      <c r="D188" s="169">
        <v>38411200</v>
      </c>
      <c r="E188" s="169">
        <v>38411200</v>
      </c>
      <c r="F188" s="3" t="s">
        <v>453</v>
      </c>
    </row>
    <row r="189" spans="1:5" s="3" customFormat="1" ht="47.25">
      <c r="A189" s="2" t="s">
        <v>1238</v>
      </c>
      <c r="B189" s="7" t="s">
        <v>643</v>
      </c>
      <c r="C189" s="7"/>
      <c r="D189" s="169">
        <f>D190</f>
        <v>1152900</v>
      </c>
      <c r="E189" s="169">
        <f>E190</f>
        <v>1152900</v>
      </c>
    </row>
    <row r="190" spans="1:6" s="3" customFormat="1" ht="31.5">
      <c r="A190" s="2" t="s">
        <v>497</v>
      </c>
      <c r="B190" s="7" t="s">
        <v>643</v>
      </c>
      <c r="C190" s="7" t="s">
        <v>472</v>
      </c>
      <c r="D190" s="169">
        <v>1152900</v>
      </c>
      <c r="E190" s="169">
        <v>1152900</v>
      </c>
      <c r="F190" s="3" t="s">
        <v>453</v>
      </c>
    </row>
    <row r="191" spans="1:5" s="3" customFormat="1" ht="94.5">
      <c r="A191" s="2" t="s">
        <v>707</v>
      </c>
      <c r="B191" s="7" t="s">
        <v>709</v>
      </c>
      <c r="C191" s="7"/>
      <c r="D191" s="169">
        <f>D192</f>
        <v>1334800</v>
      </c>
      <c r="E191" s="169">
        <f>E192</f>
        <v>1334800</v>
      </c>
    </row>
    <row r="192" spans="1:5" s="3" customFormat="1" ht="31.5">
      <c r="A192" s="2" t="s">
        <v>168</v>
      </c>
      <c r="B192" s="7" t="s">
        <v>709</v>
      </c>
      <c r="C192" s="7" t="s">
        <v>485</v>
      </c>
      <c r="D192" s="169">
        <v>1334800</v>
      </c>
      <c r="E192" s="169">
        <v>1334800</v>
      </c>
    </row>
    <row r="193" spans="1:6" s="21" customFormat="1" ht="94.5">
      <c r="A193" s="2" t="s">
        <v>418</v>
      </c>
      <c r="B193" s="7" t="s">
        <v>657</v>
      </c>
      <c r="C193" s="7"/>
      <c r="D193" s="169">
        <f>D194</f>
        <v>16784400</v>
      </c>
      <c r="E193" s="169">
        <f>E194</f>
        <v>16784400</v>
      </c>
      <c r="F193" s="3"/>
    </row>
    <row r="194" spans="1:6" s="21" customFormat="1" ht="36.75" customHeight="1">
      <c r="A194" s="2" t="s">
        <v>168</v>
      </c>
      <c r="B194" s="7" t="s">
        <v>657</v>
      </c>
      <c r="C194" s="7" t="s">
        <v>485</v>
      </c>
      <c r="D194" s="169">
        <v>16784400</v>
      </c>
      <c r="E194" s="169">
        <v>16784400</v>
      </c>
      <c r="F194" s="3" t="s">
        <v>493</v>
      </c>
    </row>
    <row r="195" spans="1:6" s="21" customFormat="1" ht="69" customHeight="1">
      <c r="A195" s="2" t="s">
        <v>705</v>
      </c>
      <c r="B195" s="7" t="s">
        <v>710</v>
      </c>
      <c r="C195" s="7"/>
      <c r="D195" s="169">
        <f>D196</f>
        <v>725400</v>
      </c>
      <c r="E195" s="169">
        <f>E196</f>
        <v>725400</v>
      </c>
      <c r="F195" s="3"/>
    </row>
    <row r="196" spans="1:6" s="21" customFormat="1" ht="36.75" customHeight="1">
      <c r="A196" s="2" t="s">
        <v>478</v>
      </c>
      <c r="B196" s="7" t="s">
        <v>710</v>
      </c>
      <c r="C196" s="7" t="s">
        <v>482</v>
      </c>
      <c r="D196" s="169">
        <v>725400</v>
      </c>
      <c r="E196" s="169">
        <v>725400</v>
      </c>
      <c r="F196" s="3"/>
    </row>
    <row r="197" spans="1:6" s="21" customFormat="1" ht="36" customHeight="1">
      <c r="A197" s="2" t="s">
        <v>1251</v>
      </c>
      <c r="B197" s="7" t="s">
        <v>1249</v>
      </c>
      <c r="C197" s="7"/>
      <c r="D197" s="169">
        <f>D198</f>
        <v>35004177.73</v>
      </c>
      <c r="E197" s="169">
        <f>E198</f>
        <v>0</v>
      </c>
      <c r="F197" s="3"/>
    </row>
    <row r="198" spans="1:6" s="21" customFormat="1" ht="21" customHeight="1">
      <c r="A198" s="2" t="s">
        <v>1247</v>
      </c>
      <c r="B198" s="7" t="s">
        <v>1248</v>
      </c>
      <c r="C198" s="7"/>
      <c r="D198" s="169">
        <f>D199</f>
        <v>35004177.73</v>
      </c>
      <c r="E198" s="169">
        <f>E199</f>
        <v>0</v>
      </c>
      <c r="F198" s="3"/>
    </row>
    <row r="199" spans="1:6" s="21" customFormat="1" ht="36.75" customHeight="1">
      <c r="A199" s="2" t="s">
        <v>478</v>
      </c>
      <c r="B199" s="7" t="s">
        <v>1248</v>
      </c>
      <c r="C199" s="7" t="s">
        <v>479</v>
      </c>
      <c r="D199" s="169">
        <v>35004177.73</v>
      </c>
      <c r="E199" s="169">
        <v>0</v>
      </c>
      <c r="F199" s="3"/>
    </row>
    <row r="200" spans="1:5" s="3" customFormat="1" ht="21.75" customHeight="1">
      <c r="A200" s="2" t="s">
        <v>911</v>
      </c>
      <c r="B200" s="7" t="s">
        <v>762</v>
      </c>
      <c r="C200" s="7"/>
      <c r="D200" s="169">
        <f>D201+D203</f>
        <v>1713582.38</v>
      </c>
      <c r="E200" s="169">
        <f>E201</f>
        <v>358073.92</v>
      </c>
    </row>
    <row r="201" spans="1:5" s="3" customFormat="1" ht="48" customHeight="1">
      <c r="A201" s="2" t="s">
        <v>84</v>
      </c>
      <c r="B201" s="7" t="s">
        <v>763</v>
      </c>
      <c r="C201" s="7"/>
      <c r="D201" s="169">
        <f>D202</f>
        <v>364408.91</v>
      </c>
      <c r="E201" s="169">
        <f>E202</f>
        <v>358073.92</v>
      </c>
    </row>
    <row r="202" spans="1:5" s="3" customFormat="1" ht="36" customHeight="1">
      <c r="A202" s="2" t="s">
        <v>478</v>
      </c>
      <c r="B202" s="7" t="s">
        <v>763</v>
      </c>
      <c r="C202" s="7" t="s">
        <v>479</v>
      </c>
      <c r="D202" s="169">
        <v>364408.91</v>
      </c>
      <c r="E202" s="169">
        <v>358073.92</v>
      </c>
    </row>
    <row r="203" spans="1:5" s="3" customFormat="1" ht="51" customHeight="1">
      <c r="A203" s="2" t="s">
        <v>1260</v>
      </c>
      <c r="B203" s="7" t="s">
        <v>1259</v>
      </c>
      <c r="C203" s="7"/>
      <c r="D203" s="169">
        <f>D204</f>
        <v>1349173.47</v>
      </c>
      <c r="E203" s="169">
        <f>E204</f>
        <v>0</v>
      </c>
    </row>
    <row r="204" spans="1:5" s="3" customFormat="1" ht="36" customHeight="1">
      <c r="A204" s="2" t="s">
        <v>478</v>
      </c>
      <c r="B204" s="7" t="s">
        <v>1259</v>
      </c>
      <c r="C204" s="7" t="s">
        <v>479</v>
      </c>
      <c r="D204" s="169">
        <v>1349173.47</v>
      </c>
      <c r="E204" s="169">
        <v>0</v>
      </c>
    </row>
    <row r="205" spans="1:5" s="3" customFormat="1" ht="37.5" customHeight="1">
      <c r="A205" s="2" t="s">
        <v>1250</v>
      </c>
      <c r="B205" s="7" t="s">
        <v>793</v>
      </c>
      <c r="C205" s="7"/>
      <c r="D205" s="169">
        <f>D206</f>
        <v>39931200</v>
      </c>
      <c r="E205" s="169">
        <f>E206</f>
        <v>39931200</v>
      </c>
    </row>
    <row r="206" spans="1:5" s="3" customFormat="1" ht="31.5">
      <c r="A206" s="2" t="s">
        <v>698</v>
      </c>
      <c r="B206" s="7" t="s">
        <v>794</v>
      </c>
      <c r="C206" s="7"/>
      <c r="D206" s="169">
        <f>D207</f>
        <v>39931200</v>
      </c>
      <c r="E206" s="169">
        <f>E207</f>
        <v>39931200</v>
      </c>
    </row>
    <row r="207" spans="1:5" s="3" customFormat="1" ht="15.75">
      <c r="A207" s="2" t="s">
        <v>699</v>
      </c>
      <c r="B207" s="7" t="s">
        <v>794</v>
      </c>
      <c r="C207" s="7" t="s">
        <v>481</v>
      </c>
      <c r="D207" s="169">
        <v>39931200</v>
      </c>
      <c r="E207" s="169">
        <v>39931200</v>
      </c>
    </row>
    <row r="208" spans="1:5" s="3" customFormat="1" ht="21.75" customHeight="1">
      <c r="A208" s="2" t="s">
        <v>111</v>
      </c>
      <c r="B208" s="7" t="s">
        <v>73</v>
      </c>
      <c r="C208" s="7"/>
      <c r="D208" s="169">
        <f>D209</f>
        <v>19535000</v>
      </c>
      <c r="E208" s="169">
        <f>E209</f>
        <v>40792000</v>
      </c>
    </row>
    <row r="209" spans="1:6" s="94" customFormat="1" ht="15.75">
      <c r="A209" s="2" t="s">
        <v>111</v>
      </c>
      <c r="B209" s="7" t="s">
        <v>73</v>
      </c>
      <c r="C209" s="7" t="s">
        <v>410</v>
      </c>
      <c r="D209" s="169">
        <v>19535000</v>
      </c>
      <c r="E209" s="169">
        <v>40792000</v>
      </c>
      <c r="F209" s="89">
        <v>0</v>
      </c>
    </row>
    <row r="210" spans="1:7" s="21" customFormat="1" ht="15.75">
      <c r="A210" s="51" t="s">
        <v>402</v>
      </c>
      <c r="B210" s="22"/>
      <c r="C210" s="5"/>
      <c r="D210" s="282">
        <f>D23+D14</f>
        <v>1913223883.7000003</v>
      </c>
      <c r="E210" s="282">
        <f>E23+E14</f>
        <v>1909335845.92</v>
      </c>
      <c r="F210" s="90" t="e">
        <f>#REF!+#REF!+F8+#REF!+#REF!+#REF!+F34+#REF!+F154+F168+F185+#REF!</f>
        <v>#REF!</v>
      </c>
      <c r="G210" s="40"/>
    </row>
    <row r="211" spans="1:7" s="21" customFormat="1" ht="15.75">
      <c r="A211" s="8"/>
      <c r="B211" s="66"/>
      <c r="C211" s="66"/>
      <c r="D211" s="24"/>
      <c r="E211" s="24"/>
      <c r="F211" s="24"/>
      <c r="G211" s="40"/>
    </row>
    <row r="212" spans="1:6" s="44" customFormat="1" ht="15.75">
      <c r="A212" s="54"/>
      <c r="B212" s="41"/>
      <c r="C212" s="41"/>
      <c r="D212" s="42"/>
      <c r="E212" s="43"/>
      <c r="F212" s="43"/>
    </row>
    <row r="213" spans="1:6" s="4" customFormat="1" ht="15.75">
      <c r="A213" s="314" t="s">
        <v>691</v>
      </c>
      <c r="B213" s="314"/>
      <c r="C213" s="314"/>
      <c r="D213" s="314"/>
      <c r="E213" s="314"/>
      <c r="F213" s="314"/>
    </row>
    <row r="214" spans="1:7" s="28" customFormat="1" ht="15.75">
      <c r="A214" s="53"/>
      <c r="B214" s="34"/>
      <c r="C214" s="34"/>
      <c r="D214" s="35"/>
      <c r="E214" s="36"/>
      <c r="F214" s="36"/>
      <c r="G214" s="37"/>
    </row>
  </sheetData>
  <sheetProtection/>
  <mergeCells count="14">
    <mergeCell ref="A213:F213"/>
    <mergeCell ref="A7:E7"/>
    <mergeCell ref="A10:F10"/>
    <mergeCell ref="A11:A12"/>
    <mergeCell ref="B11:B12"/>
    <mergeCell ref="C11:C12"/>
    <mergeCell ref="D11:E11"/>
    <mergeCell ref="A9:F9"/>
    <mergeCell ref="A5:F5"/>
    <mergeCell ref="A1:F1"/>
    <mergeCell ref="A2:F2"/>
    <mergeCell ref="A3:F3"/>
    <mergeCell ref="A4:F4"/>
    <mergeCell ref="A6:E6"/>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rgb="FF92D050"/>
  </sheetPr>
  <dimension ref="A1:BA373"/>
  <sheetViews>
    <sheetView zoomScalePageLayoutView="0" workbookViewId="0" topLeftCell="A1">
      <selection activeCell="E9" sqref="E9"/>
    </sheetView>
  </sheetViews>
  <sheetFormatPr defaultColWidth="9.00390625" defaultRowHeight="12.75"/>
  <cols>
    <col min="1" max="1" width="82.875" style="47" customWidth="1"/>
    <col min="2" max="2" width="6.75390625" style="3" customWidth="1"/>
    <col min="3" max="3" width="16.25390625" style="3" customWidth="1"/>
    <col min="4" max="4" width="5.125" style="13" customWidth="1"/>
    <col min="5" max="5" width="16.75390625" style="13" customWidth="1"/>
    <col min="6" max="6" width="5.00390625" style="13" customWidth="1"/>
    <col min="7" max="7" width="13.125" style="16" customWidth="1"/>
    <col min="8" max="16384" width="9.125" style="3" customWidth="1"/>
  </cols>
  <sheetData>
    <row r="1" spans="1:7" s="14" customFormat="1" ht="15" customHeight="1">
      <c r="A1" s="50"/>
      <c r="C1" s="351" t="s">
        <v>1210</v>
      </c>
      <c r="D1" s="366"/>
      <c r="E1" s="366"/>
      <c r="F1" s="366"/>
      <c r="G1" s="366"/>
    </row>
    <row r="2" spans="1:7" s="14" customFormat="1" ht="13.5" customHeight="1">
      <c r="A2" s="50"/>
      <c r="C2" s="351" t="s">
        <v>423</v>
      </c>
      <c r="D2" s="366"/>
      <c r="E2" s="366"/>
      <c r="F2" s="366"/>
      <c r="G2" s="366"/>
    </row>
    <row r="3" spans="1:7" s="14" customFormat="1" ht="13.5" customHeight="1">
      <c r="A3" s="50"/>
      <c r="C3" s="351" t="s">
        <v>424</v>
      </c>
      <c r="D3" s="366"/>
      <c r="E3" s="366"/>
      <c r="F3" s="366"/>
      <c r="G3" s="366"/>
    </row>
    <row r="4" spans="1:7" s="14" customFormat="1" ht="13.5" customHeight="1">
      <c r="A4" s="50"/>
      <c r="C4" s="351" t="s">
        <v>385</v>
      </c>
      <c r="D4" s="366"/>
      <c r="E4" s="366"/>
      <c r="F4" s="366"/>
      <c r="G4" s="366"/>
    </row>
    <row r="5" spans="1:7" s="14" customFormat="1" ht="13.5" customHeight="1">
      <c r="A5" s="50"/>
      <c r="C5" s="352" t="s">
        <v>1271</v>
      </c>
      <c r="D5" s="366"/>
      <c r="E5" s="366"/>
      <c r="F5" s="366"/>
      <c r="G5" s="366"/>
    </row>
    <row r="6" spans="1:7" s="14" customFormat="1" ht="13.5" customHeight="1">
      <c r="A6" s="50"/>
      <c r="C6" s="279"/>
      <c r="D6" s="75"/>
      <c r="E6" s="75"/>
      <c r="F6" s="75"/>
      <c r="G6" s="75"/>
    </row>
    <row r="7" spans="1:7" s="14" customFormat="1" ht="13.5" customHeight="1">
      <c r="A7" s="50"/>
      <c r="C7" s="279"/>
      <c r="D7" s="75"/>
      <c r="E7" s="75"/>
      <c r="F7" s="75"/>
      <c r="G7" s="75"/>
    </row>
    <row r="8" spans="1:7" s="14" customFormat="1" ht="13.5" customHeight="1">
      <c r="A8" s="50"/>
      <c r="C8" s="279"/>
      <c r="D8" s="75"/>
      <c r="E8" s="75"/>
      <c r="F8" s="75"/>
      <c r="G8" s="75"/>
    </row>
    <row r="9" spans="1:7" s="14" customFormat="1" ht="13.5" customHeight="1">
      <c r="A9" s="50"/>
      <c r="C9" s="279"/>
      <c r="D9" s="75"/>
      <c r="E9" s="75"/>
      <c r="F9" s="75"/>
      <c r="G9" s="75"/>
    </row>
    <row r="10" spans="1:7" s="14" customFormat="1" ht="13.5" customHeight="1">
      <c r="A10" s="50"/>
      <c r="C10" s="279"/>
      <c r="D10" s="75"/>
      <c r="E10" s="75"/>
      <c r="F10" s="75"/>
      <c r="G10" s="75"/>
    </row>
    <row r="11" spans="1:7" s="14" customFormat="1" ht="13.5" customHeight="1">
      <c r="A11" s="50"/>
      <c r="C11" s="279"/>
      <c r="D11" s="75"/>
      <c r="E11" s="75"/>
      <c r="F11" s="75"/>
      <c r="G11" s="75"/>
    </row>
    <row r="12" spans="1:7" s="14" customFormat="1" ht="13.5" customHeight="1">
      <c r="A12" s="50"/>
      <c r="C12" s="352"/>
      <c r="D12" s="366"/>
      <c r="E12" s="366"/>
      <c r="F12" s="75"/>
      <c r="G12" s="75"/>
    </row>
    <row r="13" spans="1:7" ht="15.75">
      <c r="A13" s="328" t="s">
        <v>354</v>
      </c>
      <c r="B13" s="365"/>
      <c r="C13" s="365"/>
      <c r="D13" s="365"/>
      <c r="E13" s="365"/>
      <c r="F13" s="11"/>
      <c r="G13" s="11"/>
    </row>
    <row r="14" spans="1:7" ht="15.75">
      <c r="A14" s="328" t="s">
        <v>877</v>
      </c>
      <c r="B14" s="365"/>
      <c r="C14" s="365"/>
      <c r="D14" s="365"/>
      <c r="E14" s="365"/>
      <c r="F14" s="11"/>
      <c r="G14" s="11"/>
    </row>
    <row r="15" spans="1:7" ht="15.75">
      <c r="A15" s="11"/>
      <c r="B15" s="280"/>
      <c r="C15" s="280"/>
      <c r="D15" s="280"/>
      <c r="E15" s="280"/>
      <c r="F15" s="11"/>
      <c r="G15" s="11"/>
    </row>
    <row r="16" spans="1:7" ht="15.75">
      <c r="A16" s="11"/>
      <c r="B16" s="280"/>
      <c r="C16" s="280"/>
      <c r="D16" s="280"/>
      <c r="E16" s="280"/>
      <c r="F16" s="11"/>
      <c r="G16" s="11"/>
    </row>
    <row r="17" spans="1:7" ht="15.75">
      <c r="A17" s="11"/>
      <c r="B17" s="280"/>
      <c r="C17" s="280"/>
      <c r="D17" s="280"/>
      <c r="E17" s="280"/>
      <c r="F17" s="11"/>
      <c r="G17" s="11"/>
    </row>
    <row r="18" spans="5:7" ht="15.75">
      <c r="E18" s="19" t="s">
        <v>1256</v>
      </c>
      <c r="F18" s="350"/>
      <c r="G18" s="350"/>
    </row>
    <row r="19" spans="1:7" s="19" customFormat="1" ht="31.5">
      <c r="A19" s="57" t="s">
        <v>403</v>
      </c>
      <c r="B19" s="56" t="s">
        <v>355</v>
      </c>
      <c r="C19" s="56" t="s">
        <v>353</v>
      </c>
      <c r="D19" s="58" t="s">
        <v>10</v>
      </c>
      <c r="E19" s="59" t="s">
        <v>388</v>
      </c>
      <c r="F19" s="23"/>
      <c r="G19" s="68"/>
    </row>
    <row r="20" spans="1:7" s="19" customFormat="1" ht="15.75" customHeight="1">
      <c r="A20" s="1">
        <v>1</v>
      </c>
      <c r="B20" s="17">
        <v>2</v>
      </c>
      <c r="C20" s="17">
        <v>3</v>
      </c>
      <c r="D20" s="17">
        <v>4</v>
      </c>
      <c r="E20" s="18">
        <v>5</v>
      </c>
      <c r="F20" s="13"/>
      <c r="G20" s="13"/>
    </row>
    <row r="21" spans="1:7" s="19" customFormat="1" ht="31.5">
      <c r="A21" s="9" t="s">
        <v>289</v>
      </c>
      <c r="B21" s="62">
        <v>706</v>
      </c>
      <c r="C21" s="62"/>
      <c r="D21" s="62"/>
      <c r="E21" s="282">
        <f>E22+E105+E110+E120+E124+E148+E176+E213+E276+E287+E298+E306</f>
        <v>1922407796.87</v>
      </c>
      <c r="F21" s="13"/>
      <c r="G21" s="13"/>
    </row>
    <row r="22" spans="1:7" s="11" customFormat="1" ht="31.5">
      <c r="A22" s="51" t="s">
        <v>101</v>
      </c>
      <c r="B22" s="62">
        <v>706</v>
      </c>
      <c r="C22" s="5" t="s">
        <v>69</v>
      </c>
      <c r="D22" s="5"/>
      <c r="E22" s="282">
        <f>E48+E77+E96+E53+E64+E70+E26+E35+E102+E23</f>
        <v>1270191298.3</v>
      </c>
      <c r="F22" s="23"/>
      <c r="G22" s="68"/>
    </row>
    <row r="23" spans="1:53" s="79" customFormat="1" ht="15.75">
      <c r="A23" s="2" t="s">
        <v>911</v>
      </c>
      <c r="B23" s="17">
        <v>706</v>
      </c>
      <c r="C23" s="7" t="s">
        <v>899</v>
      </c>
      <c r="D23" s="7"/>
      <c r="E23" s="169">
        <f>E24</f>
        <v>394555.16</v>
      </c>
      <c r="F23" s="3"/>
      <c r="G23" s="3"/>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row>
    <row r="24" spans="1:53" s="79" customFormat="1" ht="36" customHeight="1">
      <c r="A24" s="2" t="s">
        <v>900</v>
      </c>
      <c r="B24" s="17">
        <v>706</v>
      </c>
      <c r="C24" s="7" t="s">
        <v>901</v>
      </c>
      <c r="D24" s="7"/>
      <c r="E24" s="169">
        <f>E25</f>
        <v>394555.16</v>
      </c>
      <c r="F24" s="3"/>
      <c r="G24" s="3"/>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row>
    <row r="25" spans="1:53" s="79" customFormat="1" ht="31.5">
      <c r="A25" s="2" t="s">
        <v>478</v>
      </c>
      <c r="B25" s="17">
        <v>706</v>
      </c>
      <c r="C25" s="7" t="s">
        <v>901</v>
      </c>
      <c r="D25" s="7" t="s">
        <v>479</v>
      </c>
      <c r="E25" s="169">
        <v>394555.16</v>
      </c>
      <c r="F25" s="3"/>
      <c r="G25" s="3"/>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row>
    <row r="26" spans="1:53" s="79" customFormat="1" ht="31.5">
      <c r="A26" s="2" t="s">
        <v>176</v>
      </c>
      <c r="B26" s="17">
        <v>706</v>
      </c>
      <c r="C26" s="7" t="s">
        <v>70</v>
      </c>
      <c r="D26" s="7"/>
      <c r="E26" s="169">
        <f>E27+E29+E31+E33</f>
        <v>394943400</v>
      </c>
      <c r="F26" s="3"/>
      <c r="G26" s="3"/>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row>
    <row r="27" spans="1:53" s="79" customFormat="1" ht="15.75">
      <c r="A27" s="2" t="s">
        <v>405</v>
      </c>
      <c r="B27" s="17">
        <v>706</v>
      </c>
      <c r="C27" s="7" t="s">
        <v>180</v>
      </c>
      <c r="D27" s="7"/>
      <c r="E27" s="169">
        <f>E28</f>
        <v>116772000</v>
      </c>
      <c r="F27" s="3"/>
      <c r="G27" s="3"/>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row>
    <row r="28" spans="1:53" s="79" customFormat="1" ht="31.5">
      <c r="A28" s="2" t="s">
        <v>478</v>
      </c>
      <c r="B28" s="17">
        <v>706</v>
      </c>
      <c r="C28" s="7" t="s">
        <v>180</v>
      </c>
      <c r="D28" s="7" t="s">
        <v>479</v>
      </c>
      <c r="E28" s="169">
        <v>116772000</v>
      </c>
      <c r="F28" s="3"/>
      <c r="G28" s="3"/>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row>
    <row r="29" spans="1:53" s="79" customFormat="1" ht="163.5" customHeight="1">
      <c r="A29" s="2" t="s">
        <v>513</v>
      </c>
      <c r="B29" s="17">
        <v>706</v>
      </c>
      <c r="C29" s="7" t="s">
        <v>177</v>
      </c>
      <c r="D29" s="7"/>
      <c r="E29" s="169">
        <f>E30</f>
        <v>198389200</v>
      </c>
      <c r="F29" s="3"/>
      <c r="G29" s="3"/>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row>
    <row r="30" spans="1:53" s="79" customFormat="1" ht="31.5">
      <c r="A30" s="2" t="s">
        <v>478</v>
      </c>
      <c r="B30" s="17">
        <v>706</v>
      </c>
      <c r="C30" s="7" t="s">
        <v>177</v>
      </c>
      <c r="D30" s="7" t="s">
        <v>479</v>
      </c>
      <c r="E30" s="169">
        <v>198389200</v>
      </c>
      <c r="F30" s="3"/>
      <c r="G30" s="3"/>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row>
    <row r="31" spans="1:53" s="79" customFormat="1" ht="173.25">
      <c r="A31" s="2" t="s">
        <v>7</v>
      </c>
      <c r="B31" s="17">
        <v>706</v>
      </c>
      <c r="C31" s="7" t="s">
        <v>178</v>
      </c>
      <c r="D31" s="7"/>
      <c r="E31" s="169">
        <f>E32</f>
        <v>2775400</v>
      </c>
      <c r="F31" s="3"/>
      <c r="G31" s="3"/>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row>
    <row r="32" spans="1:53" s="79" customFormat="1" ht="31.5">
      <c r="A32" s="2" t="s">
        <v>478</v>
      </c>
      <c r="B32" s="17">
        <v>706</v>
      </c>
      <c r="C32" s="7" t="s">
        <v>178</v>
      </c>
      <c r="D32" s="7" t="s">
        <v>479</v>
      </c>
      <c r="E32" s="169">
        <v>2775400</v>
      </c>
      <c r="F32" s="3"/>
      <c r="G32" s="3"/>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row>
    <row r="33" spans="1:53" s="79" customFormat="1" ht="189">
      <c r="A33" s="2" t="s">
        <v>514</v>
      </c>
      <c r="B33" s="17">
        <v>706</v>
      </c>
      <c r="C33" s="7" t="s">
        <v>179</v>
      </c>
      <c r="D33" s="7"/>
      <c r="E33" s="169">
        <f>E34</f>
        <v>77006800</v>
      </c>
      <c r="F33" s="3"/>
      <c r="G33" s="3"/>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row>
    <row r="34" spans="1:53" s="79" customFormat="1" ht="31.5">
      <c r="A34" s="2" t="s">
        <v>478</v>
      </c>
      <c r="B34" s="17">
        <v>706</v>
      </c>
      <c r="C34" s="7" t="s">
        <v>179</v>
      </c>
      <c r="D34" s="7" t="s">
        <v>479</v>
      </c>
      <c r="E34" s="169">
        <v>77006800</v>
      </c>
      <c r="F34" s="3"/>
      <c r="G34" s="3"/>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row>
    <row r="35" spans="1:53" s="79" customFormat="1" ht="31.5">
      <c r="A35" s="2" t="s">
        <v>78</v>
      </c>
      <c r="B35" s="17">
        <v>706</v>
      </c>
      <c r="C35" s="7" t="s">
        <v>181</v>
      </c>
      <c r="D35" s="7"/>
      <c r="E35" s="169">
        <f>E47+E39+E36+E42+E44+E40</f>
        <v>600459022</v>
      </c>
      <c r="F35" s="3"/>
      <c r="G35" s="3"/>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row>
    <row r="36" spans="1:53" s="79" customFormat="1" ht="15.75">
      <c r="A36" s="2" t="s">
        <v>703</v>
      </c>
      <c r="B36" s="17">
        <v>706</v>
      </c>
      <c r="C36" s="7" t="s">
        <v>702</v>
      </c>
      <c r="D36" s="7"/>
      <c r="E36" s="169">
        <f>E37</f>
        <v>5047000</v>
      </c>
      <c r="F36" s="3"/>
      <c r="G36" s="3"/>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row>
    <row r="37" spans="1:53" s="79" customFormat="1" ht="31.5">
      <c r="A37" s="2" t="s">
        <v>478</v>
      </c>
      <c r="B37" s="17">
        <v>706</v>
      </c>
      <c r="C37" s="7" t="s">
        <v>702</v>
      </c>
      <c r="D37" s="7" t="s">
        <v>479</v>
      </c>
      <c r="E37" s="169">
        <v>5047000</v>
      </c>
      <c r="F37" s="3"/>
      <c r="G37" s="3"/>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row>
    <row r="38" spans="1:53" s="78" customFormat="1" ht="31.5">
      <c r="A38" s="2" t="s">
        <v>480</v>
      </c>
      <c r="B38" s="17">
        <v>706</v>
      </c>
      <c r="C38" s="7" t="s">
        <v>185</v>
      </c>
      <c r="D38" s="7"/>
      <c r="E38" s="169">
        <f>E39</f>
        <v>152098000</v>
      </c>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row>
    <row r="39" spans="1:53" s="78" customFormat="1" ht="31.5">
      <c r="A39" s="2" t="s">
        <v>478</v>
      </c>
      <c r="B39" s="17">
        <v>706</v>
      </c>
      <c r="C39" s="7" t="s">
        <v>185</v>
      </c>
      <c r="D39" s="7" t="s">
        <v>479</v>
      </c>
      <c r="E39" s="169">
        <v>152098000</v>
      </c>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row>
    <row r="40" spans="1:53" s="78" customFormat="1" ht="37.5" customHeight="1">
      <c r="A40" s="2" t="s">
        <v>864</v>
      </c>
      <c r="B40" s="17">
        <v>706</v>
      </c>
      <c r="C40" s="7" t="s">
        <v>863</v>
      </c>
      <c r="D40" s="7"/>
      <c r="E40" s="169">
        <f>E41</f>
        <v>42134022</v>
      </c>
      <c r="F40" s="25"/>
      <c r="G40" s="27"/>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row>
    <row r="41" spans="1:53" s="78" customFormat="1" ht="31.5">
      <c r="A41" s="2" t="s">
        <v>478</v>
      </c>
      <c r="B41" s="17">
        <v>706</v>
      </c>
      <c r="C41" s="7" t="s">
        <v>863</v>
      </c>
      <c r="D41" s="7" t="s">
        <v>479</v>
      </c>
      <c r="E41" s="169">
        <v>42134022</v>
      </c>
      <c r="F41" s="25"/>
      <c r="G41" s="26"/>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row>
    <row r="42" spans="1:53" s="78" customFormat="1" ht="141.75">
      <c r="A42" s="2" t="s">
        <v>515</v>
      </c>
      <c r="B42" s="17">
        <v>706</v>
      </c>
      <c r="C42" s="7" t="s">
        <v>182</v>
      </c>
      <c r="D42" s="7"/>
      <c r="E42" s="169">
        <f>E43</f>
        <v>347092300</v>
      </c>
      <c r="F42" s="25"/>
      <c r="G42" s="26"/>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row>
    <row r="43" spans="1:53" s="78" customFormat="1" ht="31.5">
      <c r="A43" s="2" t="s">
        <v>478</v>
      </c>
      <c r="B43" s="17">
        <v>706</v>
      </c>
      <c r="C43" s="7" t="s">
        <v>182</v>
      </c>
      <c r="D43" s="7" t="s">
        <v>479</v>
      </c>
      <c r="E43" s="169">
        <v>347092300</v>
      </c>
      <c r="F43" s="25"/>
      <c r="G43" s="26"/>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row>
    <row r="44" spans="1:53" s="78" customFormat="1" ht="157.5">
      <c r="A44" s="2" t="s">
        <v>516</v>
      </c>
      <c r="B44" s="17">
        <v>706</v>
      </c>
      <c r="C44" s="7" t="s">
        <v>183</v>
      </c>
      <c r="D44" s="7"/>
      <c r="E44" s="169">
        <f>E45</f>
        <v>15676500</v>
      </c>
      <c r="F44" s="25"/>
      <c r="G44" s="26"/>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row>
    <row r="45" spans="1:53" s="78" customFormat="1" ht="31.5">
      <c r="A45" s="2" t="s">
        <v>478</v>
      </c>
      <c r="B45" s="17">
        <v>706</v>
      </c>
      <c r="C45" s="7" t="s">
        <v>183</v>
      </c>
      <c r="D45" s="7" t="s">
        <v>479</v>
      </c>
      <c r="E45" s="169">
        <v>15676500</v>
      </c>
      <c r="F45" s="25"/>
      <c r="G45" s="26"/>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row>
    <row r="46" spans="1:53" s="78" customFormat="1" ht="173.25">
      <c r="A46" s="2" t="s">
        <v>517</v>
      </c>
      <c r="B46" s="17">
        <v>706</v>
      </c>
      <c r="C46" s="7" t="s">
        <v>184</v>
      </c>
      <c r="D46" s="7"/>
      <c r="E46" s="169">
        <f>E47</f>
        <v>38411200</v>
      </c>
      <c r="F46" s="25"/>
      <c r="G46" s="26"/>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row>
    <row r="47" spans="1:53" s="78" customFormat="1" ht="31.5">
      <c r="A47" s="2" t="s">
        <v>478</v>
      </c>
      <c r="B47" s="17">
        <v>706</v>
      </c>
      <c r="C47" s="7" t="s">
        <v>184</v>
      </c>
      <c r="D47" s="7" t="s">
        <v>479</v>
      </c>
      <c r="E47" s="169">
        <v>38411200</v>
      </c>
      <c r="F47" s="25"/>
      <c r="G47" s="26"/>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row>
    <row r="48" spans="1:53" s="78" customFormat="1" ht="31.5">
      <c r="A48" s="2" t="s">
        <v>186</v>
      </c>
      <c r="B48" s="17">
        <v>706</v>
      </c>
      <c r="C48" s="7" t="s">
        <v>187</v>
      </c>
      <c r="D48" s="7"/>
      <c r="E48" s="169">
        <f>E51+E49</f>
        <v>57336200</v>
      </c>
      <c r="F48" s="25"/>
      <c r="G48" s="26"/>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row>
    <row r="49" spans="1:53" s="78" customFormat="1" ht="47.25">
      <c r="A49" s="2" t="s">
        <v>583</v>
      </c>
      <c r="B49" s="17">
        <v>706</v>
      </c>
      <c r="C49" s="7" t="s">
        <v>41</v>
      </c>
      <c r="D49" s="7"/>
      <c r="E49" s="169">
        <f>E50</f>
        <v>13265200</v>
      </c>
      <c r="F49" s="25"/>
      <c r="G49" s="26"/>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row>
    <row r="50" spans="1:53" s="78" customFormat="1" ht="31.5">
      <c r="A50" s="2" t="s">
        <v>478</v>
      </c>
      <c r="B50" s="17">
        <v>706</v>
      </c>
      <c r="C50" s="7" t="s">
        <v>41</v>
      </c>
      <c r="D50" s="7" t="s">
        <v>479</v>
      </c>
      <c r="E50" s="169">
        <v>13265200</v>
      </c>
      <c r="F50" s="25"/>
      <c r="G50" s="26"/>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row>
    <row r="51" spans="1:53" s="78" customFormat="1" ht="15.75">
      <c r="A51" s="2" t="s">
        <v>173</v>
      </c>
      <c r="B51" s="17">
        <v>706</v>
      </c>
      <c r="C51" s="7" t="s">
        <v>188</v>
      </c>
      <c r="D51" s="7"/>
      <c r="E51" s="169">
        <f>E52</f>
        <v>44071000</v>
      </c>
      <c r="F51" s="25"/>
      <c r="G51" s="26"/>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row>
    <row r="52" spans="1:53" s="78" customFormat="1" ht="31.5">
      <c r="A52" s="2" t="s">
        <v>478</v>
      </c>
      <c r="B52" s="17">
        <v>706</v>
      </c>
      <c r="C52" s="7" t="s">
        <v>188</v>
      </c>
      <c r="D52" s="7" t="s">
        <v>479</v>
      </c>
      <c r="E52" s="169">
        <v>44071000</v>
      </c>
      <c r="F52" s="25"/>
      <c r="G52" s="26"/>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row>
    <row r="53" spans="1:53" s="78" customFormat="1" ht="31.5">
      <c r="A53" s="2" t="s">
        <v>307</v>
      </c>
      <c r="B53" s="17">
        <v>706</v>
      </c>
      <c r="C53" s="7" t="s">
        <v>190</v>
      </c>
      <c r="D53" s="7"/>
      <c r="E53" s="169">
        <f>E54+E61+E59+E57</f>
        <v>22460500</v>
      </c>
      <c r="F53" s="25"/>
      <c r="G53" s="26"/>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row>
    <row r="54" spans="1:53" s="78" customFormat="1" ht="15.75">
      <c r="A54" s="2" t="s">
        <v>435</v>
      </c>
      <c r="B54" s="17">
        <v>706</v>
      </c>
      <c r="C54" s="7" t="s">
        <v>59</v>
      </c>
      <c r="D54" s="7"/>
      <c r="E54" s="169">
        <f>E55+E56</f>
        <v>2150000</v>
      </c>
      <c r="F54" s="25"/>
      <c r="G54" s="26"/>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row>
    <row r="55" spans="1:53" s="78" customFormat="1" ht="15.75">
      <c r="A55" s="2" t="s">
        <v>483</v>
      </c>
      <c r="B55" s="17">
        <v>706</v>
      </c>
      <c r="C55" s="7" t="s">
        <v>59</v>
      </c>
      <c r="D55" s="7" t="s">
        <v>482</v>
      </c>
      <c r="E55" s="169">
        <v>550000</v>
      </c>
      <c r="F55" s="25"/>
      <c r="G55" s="26"/>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row>
    <row r="56" spans="1:53" s="78" customFormat="1" ht="34.5" customHeight="1">
      <c r="A56" s="2" t="s">
        <v>478</v>
      </c>
      <c r="B56" s="17">
        <v>706</v>
      </c>
      <c r="C56" s="7" t="s">
        <v>59</v>
      </c>
      <c r="D56" s="7" t="s">
        <v>479</v>
      </c>
      <c r="E56" s="169">
        <v>1600000</v>
      </c>
      <c r="F56" s="25"/>
      <c r="G56" s="26"/>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row>
    <row r="57" spans="1:53" s="78" customFormat="1" ht="15.75">
      <c r="A57" s="2" t="s">
        <v>844</v>
      </c>
      <c r="B57" s="17">
        <v>706</v>
      </c>
      <c r="C57" s="7" t="s">
        <v>845</v>
      </c>
      <c r="D57" s="7"/>
      <c r="E57" s="169">
        <f>E58</f>
        <v>1000000</v>
      </c>
      <c r="F57" s="25"/>
      <c r="G57" s="26"/>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row>
    <row r="58" spans="1:53" s="78" customFormat="1" ht="31.5">
      <c r="A58" s="2" t="s">
        <v>478</v>
      </c>
      <c r="B58" s="17">
        <v>706</v>
      </c>
      <c r="C58" s="7" t="s">
        <v>845</v>
      </c>
      <c r="D58" s="7" t="s">
        <v>479</v>
      </c>
      <c r="E58" s="169">
        <v>1000000</v>
      </c>
      <c r="F58" s="25"/>
      <c r="G58" s="26"/>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row>
    <row r="59" spans="1:53" s="78" customFormat="1" ht="63">
      <c r="A59" s="2" t="s">
        <v>726</v>
      </c>
      <c r="B59" s="17">
        <v>706</v>
      </c>
      <c r="C59" s="7" t="s">
        <v>61</v>
      </c>
      <c r="D59" s="7"/>
      <c r="E59" s="169">
        <f>E60</f>
        <v>3297400</v>
      </c>
      <c r="F59" s="25"/>
      <c r="G59" s="26"/>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row>
    <row r="60" spans="1:53" s="78" customFormat="1" ht="15.75">
      <c r="A60" s="2" t="s">
        <v>483</v>
      </c>
      <c r="B60" s="17">
        <v>706</v>
      </c>
      <c r="C60" s="7" t="s">
        <v>61</v>
      </c>
      <c r="D60" s="7" t="s">
        <v>482</v>
      </c>
      <c r="E60" s="169">
        <v>3297400</v>
      </c>
      <c r="F60" s="25"/>
      <c r="G60" s="26"/>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row>
    <row r="61" spans="1:53" s="78" customFormat="1" ht="78.75">
      <c r="A61" s="2" t="s">
        <v>727</v>
      </c>
      <c r="B61" s="17">
        <v>706</v>
      </c>
      <c r="C61" s="7" t="s">
        <v>60</v>
      </c>
      <c r="D61" s="7"/>
      <c r="E61" s="169">
        <f>E62+E63</f>
        <v>16013100</v>
      </c>
      <c r="F61" s="25"/>
      <c r="G61" s="26"/>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row>
    <row r="62" spans="1:53" s="78" customFormat="1" ht="15.75">
      <c r="A62" s="2" t="s">
        <v>483</v>
      </c>
      <c r="B62" s="17">
        <v>706</v>
      </c>
      <c r="C62" s="7" t="s">
        <v>60</v>
      </c>
      <c r="D62" s="7" t="s">
        <v>482</v>
      </c>
      <c r="E62" s="169">
        <v>9499100</v>
      </c>
      <c r="F62" s="25"/>
      <c r="G62" s="26"/>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row>
    <row r="63" spans="1:53" s="78" customFormat="1" ht="31.5">
      <c r="A63" s="2" t="s">
        <v>478</v>
      </c>
      <c r="B63" s="17">
        <v>706</v>
      </c>
      <c r="C63" s="7" t="s">
        <v>60</v>
      </c>
      <c r="D63" s="7" t="s">
        <v>479</v>
      </c>
      <c r="E63" s="169">
        <v>6514000</v>
      </c>
      <c r="F63" s="25"/>
      <c r="G63" s="26"/>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row>
    <row r="64" spans="1:53" s="78" customFormat="1" ht="31.5">
      <c r="A64" s="2" t="s">
        <v>79</v>
      </c>
      <c r="B64" s="17">
        <v>706</v>
      </c>
      <c r="C64" s="7" t="s">
        <v>192</v>
      </c>
      <c r="D64" s="7"/>
      <c r="E64" s="169">
        <f>E65</f>
        <v>2500000</v>
      </c>
      <c r="F64" s="25"/>
      <c r="G64" s="26"/>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row>
    <row r="65" spans="1:53" s="78" customFormat="1" ht="15.75">
      <c r="A65" s="2" t="s">
        <v>174</v>
      </c>
      <c r="B65" s="17">
        <v>706</v>
      </c>
      <c r="C65" s="7" t="s">
        <v>62</v>
      </c>
      <c r="D65" s="7"/>
      <c r="E65" s="169">
        <f>E66+E67+E68</f>
        <v>2500000</v>
      </c>
      <c r="F65" s="25"/>
      <c r="G65" s="26"/>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row>
    <row r="66" spans="1:53" s="78" customFormat="1" ht="47.25">
      <c r="A66" s="2" t="s">
        <v>470</v>
      </c>
      <c r="B66" s="17">
        <v>706</v>
      </c>
      <c r="C66" s="7" t="s">
        <v>62</v>
      </c>
      <c r="D66" s="7" t="s">
        <v>471</v>
      </c>
      <c r="E66" s="169">
        <v>1340000</v>
      </c>
      <c r="F66" s="25"/>
      <c r="G66" s="26"/>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row>
    <row r="67" spans="1:53" s="78" customFormat="1" ht="31.5">
      <c r="A67" s="2" t="s">
        <v>497</v>
      </c>
      <c r="B67" s="17">
        <v>706</v>
      </c>
      <c r="C67" s="7" t="s">
        <v>62</v>
      </c>
      <c r="D67" s="7" t="s">
        <v>472</v>
      </c>
      <c r="E67" s="169">
        <v>890000</v>
      </c>
      <c r="F67" s="25"/>
      <c r="G67" s="26"/>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row>
    <row r="68" spans="1:53" s="78" customFormat="1" ht="31.5">
      <c r="A68" s="2" t="s">
        <v>478</v>
      </c>
      <c r="B68" s="17">
        <v>706</v>
      </c>
      <c r="C68" s="7" t="s">
        <v>62</v>
      </c>
      <c r="D68" s="7" t="s">
        <v>479</v>
      </c>
      <c r="E68" s="169">
        <v>270000</v>
      </c>
      <c r="F68" s="25"/>
      <c r="G68" s="26"/>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row>
    <row r="69" spans="1:53" s="78" customFormat="1" ht="31.5">
      <c r="A69" s="2" t="s">
        <v>884</v>
      </c>
      <c r="B69" s="17">
        <v>706</v>
      </c>
      <c r="C69" s="7" t="s">
        <v>778</v>
      </c>
      <c r="D69" s="7"/>
      <c r="E69" s="169">
        <v>0</v>
      </c>
      <c r="F69" s="25"/>
      <c r="G69" s="26"/>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row>
    <row r="70" spans="1:53" s="78" customFormat="1" ht="31.5">
      <c r="A70" s="2" t="s">
        <v>196</v>
      </c>
      <c r="B70" s="17">
        <v>706</v>
      </c>
      <c r="C70" s="7" t="s">
        <v>194</v>
      </c>
      <c r="D70" s="7"/>
      <c r="E70" s="169">
        <f>E73+E71</f>
        <v>37083000</v>
      </c>
      <c r="F70" s="25"/>
      <c r="G70" s="26"/>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row>
    <row r="71" spans="1:53" s="78" customFormat="1" ht="15.75">
      <c r="A71" s="2" t="s">
        <v>865</v>
      </c>
      <c r="B71" s="17">
        <v>706</v>
      </c>
      <c r="C71" s="7" t="s">
        <v>866</v>
      </c>
      <c r="D71" s="7"/>
      <c r="E71" s="169">
        <f>E72</f>
        <v>100000</v>
      </c>
      <c r="F71" s="25"/>
      <c r="G71" s="26"/>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row>
    <row r="72" spans="1:53" s="78" customFormat="1" ht="31.5">
      <c r="A72" s="2" t="s">
        <v>497</v>
      </c>
      <c r="B72" s="17">
        <v>706</v>
      </c>
      <c r="C72" s="7" t="s">
        <v>866</v>
      </c>
      <c r="D72" s="7" t="s">
        <v>472</v>
      </c>
      <c r="E72" s="169">
        <v>100000</v>
      </c>
      <c r="F72" s="25"/>
      <c r="G72" s="26"/>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row>
    <row r="73" spans="1:53" s="78" customFormat="1" ht="47.25">
      <c r="A73" s="2" t="s">
        <v>434</v>
      </c>
      <c r="B73" s="17">
        <v>706</v>
      </c>
      <c r="C73" s="7" t="s">
        <v>63</v>
      </c>
      <c r="D73" s="7"/>
      <c r="E73" s="169">
        <f>E74+E75+E76</f>
        <v>36983000</v>
      </c>
      <c r="F73" s="25"/>
      <c r="G73" s="26"/>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row>
    <row r="74" spans="1:53" s="78" customFormat="1" ht="47.25">
      <c r="A74" s="2" t="s">
        <v>470</v>
      </c>
      <c r="B74" s="17">
        <v>706</v>
      </c>
      <c r="C74" s="7" t="s">
        <v>63</v>
      </c>
      <c r="D74" s="7" t="s">
        <v>471</v>
      </c>
      <c r="E74" s="169">
        <v>30604000</v>
      </c>
      <c r="F74" s="25"/>
      <c r="G74" s="2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row>
    <row r="75" spans="1:53" s="78" customFormat="1" ht="31.5">
      <c r="A75" s="2" t="s">
        <v>497</v>
      </c>
      <c r="B75" s="17">
        <v>706</v>
      </c>
      <c r="C75" s="7" t="s">
        <v>63</v>
      </c>
      <c r="D75" s="7" t="s">
        <v>472</v>
      </c>
      <c r="E75" s="169">
        <v>6234000</v>
      </c>
      <c r="F75" s="25"/>
      <c r="G75" s="26"/>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row>
    <row r="76" spans="1:53" s="78" customFormat="1" ht="15.75">
      <c r="A76" s="2" t="s">
        <v>473</v>
      </c>
      <c r="B76" s="17">
        <v>706</v>
      </c>
      <c r="C76" s="7" t="s">
        <v>63</v>
      </c>
      <c r="D76" s="7" t="s">
        <v>474</v>
      </c>
      <c r="E76" s="169">
        <v>145000</v>
      </c>
      <c r="F76" s="25"/>
      <c r="G76" s="26"/>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row>
    <row r="77" spans="1:53" s="78" customFormat="1" ht="47.25">
      <c r="A77" s="2" t="s">
        <v>80</v>
      </c>
      <c r="B77" s="17">
        <v>706</v>
      </c>
      <c r="C77" s="7" t="s">
        <v>195</v>
      </c>
      <c r="D77" s="7"/>
      <c r="E77" s="169">
        <f>E82+E84+E86+E90+E92+E88+E94+E78+E80</f>
        <v>99821421.14</v>
      </c>
      <c r="F77" s="25"/>
      <c r="G77" s="2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row>
    <row r="78" spans="1:53" s="78" customFormat="1" ht="47.25">
      <c r="A78" s="2" t="s">
        <v>906</v>
      </c>
      <c r="B78" s="17">
        <v>706</v>
      </c>
      <c r="C78" s="7" t="s">
        <v>907</v>
      </c>
      <c r="D78" s="7"/>
      <c r="E78" s="169">
        <f>E79</f>
        <v>45758621.14</v>
      </c>
      <c r="F78" s="25"/>
      <c r="G78" s="26"/>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row>
    <row r="79" spans="1:53" s="78" customFormat="1" ht="31.5">
      <c r="A79" s="2" t="s">
        <v>478</v>
      </c>
      <c r="B79" s="17">
        <v>706</v>
      </c>
      <c r="C79" s="7" t="s">
        <v>907</v>
      </c>
      <c r="D79" s="7" t="s">
        <v>479</v>
      </c>
      <c r="E79" s="169">
        <v>45758621.14</v>
      </c>
      <c r="F79" s="25"/>
      <c r="G79" s="26"/>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row>
    <row r="80" spans="1:53" s="78" customFormat="1" ht="47.25">
      <c r="A80" s="2" t="s">
        <v>724</v>
      </c>
      <c r="B80" s="17">
        <v>706</v>
      </c>
      <c r="C80" s="7" t="s">
        <v>39</v>
      </c>
      <c r="D80" s="7"/>
      <c r="E80" s="169">
        <f>E81</f>
        <v>7871500</v>
      </c>
      <c r="F80" s="25"/>
      <c r="G80" s="26"/>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row>
    <row r="81" spans="1:53" s="78" customFormat="1" ht="31.5">
      <c r="A81" s="2" t="s">
        <v>478</v>
      </c>
      <c r="B81" s="17">
        <v>706</v>
      </c>
      <c r="C81" s="7" t="s">
        <v>39</v>
      </c>
      <c r="D81" s="7" t="s">
        <v>479</v>
      </c>
      <c r="E81" s="169">
        <v>7871500</v>
      </c>
      <c r="F81" s="25"/>
      <c r="G81" s="26"/>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row>
    <row r="82" spans="1:53" s="78" customFormat="1" ht="15.75">
      <c r="A82" s="2" t="s">
        <v>171</v>
      </c>
      <c r="B82" s="17">
        <v>706</v>
      </c>
      <c r="C82" s="7" t="s">
        <v>329</v>
      </c>
      <c r="D82" s="7"/>
      <c r="E82" s="169">
        <f>E83</f>
        <v>1400000</v>
      </c>
      <c r="F82" s="25"/>
      <c r="G82" s="26"/>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row>
    <row r="83" spans="1:53" s="78" customFormat="1" ht="31.5">
      <c r="A83" s="2" t="s">
        <v>478</v>
      </c>
      <c r="B83" s="17">
        <v>706</v>
      </c>
      <c r="C83" s="7" t="s">
        <v>329</v>
      </c>
      <c r="D83" s="7" t="s">
        <v>479</v>
      </c>
      <c r="E83" s="169">
        <v>1400000</v>
      </c>
      <c r="F83" s="25"/>
      <c r="G83" s="26"/>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row>
    <row r="84" spans="1:53" s="78" customFormat="1" ht="31.5">
      <c r="A84" s="2" t="s">
        <v>172</v>
      </c>
      <c r="B84" s="17">
        <v>706</v>
      </c>
      <c r="C84" s="7" t="s">
        <v>330</v>
      </c>
      <c r="D84" s="7"/>
      <c r="E84" s="169">
        <f>E85</f>
        <v>11800000</v>
      </c>
      <c r="F84" s="25"/>
      <c r="G84" s="26"/>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row>
    <row r="85" spans="1:53" s="78" customFormat="1" ht="31.5">
      <c r="A85" s="2" t="s">
        <v>478</v>
      </c>
      <c r="B85" s="17">
        <v>706</v>
      </c>
      <c r="C85" s="7" t="s">
        <v>330</v>
      </c>
      <c r="D85" s="7" t="s">
        <v>479</v>
      </c>
      <c r="E85" s="169">
        <v>11800000</v>
      </c>
      <c r="F85" s="25"/>
      <c r="G85" s="26"/>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row>
    <row r="86" spans="1:53" s="78" customFormat="1" ht="78.75">
      <c r="A86" s="2" t="s">
        <v>276</v>
      </c>
      <c r="B86" s="17">
        <v>706</v>
      </c>
      <c r="C86" s="7" t="s">
        <v>64</v>
      </c>
      <c r="D86" s="18"/>
      <c r="E86" s="169">
        <f>E87</f>
        <v>23363900</v>
      </c>
      <c r="F86" s="25"/>
      <c r="G86" s="26"/>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row>
    <row r="87" spans="1:53" s="78" customFormat="1" ht="31.5">
      <c r="A87" s="2" t="s">
        <v>478</v>
      </c>
      <c r="B87" s="17">
        <v>706</v>
      </c>
      <c r="C87" s="7" t="s">
        <v>64</v>
      </c>
      <c r="D87" s="7" t="s">
        <v>479</v>
      </c>
      <c r="E87" s="169">
        <v>23363900</v>
      </c>
      <c r="F87" s="25"/>
      <c r="G87" s="26"/>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row>
    <row r="88" spans="1:53" s="78" customFormat="1" ht="126">
      <c r="A88" s="2" t="s">
        <v>754</v>
      </c>
      <c r="B88" s="17">
        <v>706</v>
      </c>
      <c r="C88" s="7" t="s">
        <v>67</v>
      </c>
      <c r="D88" s="7"/>
      <c r="E88" s="169">
        <f>E89</f>
        <v>280800</v>
      </c>
      <c r="F88" s="25"/>
      <c r="G88" s="26"/>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row>
    <row r="89" spans="1:53" s="78" customFormat="1" ht="15.75">
      <c r="A89" s="2" t="s">
        <v>483</v>
      </c>
      <c r="B89" s="17">
        <v>706</v>
      </c>
      <c r="C89" s="100" t="s">
        <v>67</v>
      </c>
      <c r="D89" s="100" t="s">
        <v>482</v>
      </c>
      <c r="E89" s="281">
        <v>280800</v>
      </c>
      <c r="F89" s="25"/>
      <c r="G89" s="26"/>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row>
    <row r="90" spans="1:53" s="78" customFormat="1" ht="47.25">
      <c r="A90" s="2" t="s">
        <v>519</v>
      </c>
      <c r="B90" s="17">
        <v>706</v>
      </c>
      <c r="C90" s="7" t="s">
        <v>65</v>
      </c>
      <c r="D90" s="7"/>
      <c r="E90" s="169">
        <f>E91</f>
        <v>7637500</v>
      </c>
      <c r="F90" s="25"/>
      <c r="G90" s="26"/>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row>
    <row r="91" spans="1:53" s="78" customFormat="1" ht="31.5">
      <c r="A91" s="2" t="s">
        <v>478</v>
      </c>
      <c r="B91" s="17">
        <v>706</v>
      </c>
      <c r="C91" s="7" t="s">
        <v>65</v>
      </c>
      <c r="D91" s="7" t="s">
        <v>479</v>
      </c>
      <c r="E91" s="169">
        <v>7637500</v>
      </c>
      <c r="F91" s="13"/>
      <c r="G91" s="26"/>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row>
    <row r="92" spans="1:53" s="78" customFormat="1" ht="63">
      <c r="A92" s="2" t="s">
        <v>520</v>
      </c>
      <c r="B92" s="17">
        <v>706</v>
      </c>
      <c r="C92" s="7" t="s">
        <v>66</v>
      </c>
      <c r="D92" s="7"/>
      <c r="E92" s="169">
        <f>E93</f>
        <v>1009600</v>
      </c>
      <c r="F92" s="13"/>
      <c r="G92" s="26"/>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row>
    <row r="93" spans="1:53" s="78" customFormat="1" ht="31.5">
      <c r="A93" s="2" t="s">
        <v>478</v>
      </c>
      <c r="B93" s="17">
        <v>706</v>
      </c>
      <c r="C93" s="7" t="s">
        <v>66</v>
      </c>
      <c r="D93" s="7" t="s">
        <v>482</v>
      </c>
      <c r="E93" s="169">
        <v>1009600</v>
      </c>
      <c r="F93" s="13"/>
      <c r="G93" s="26"/>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row>
    <row r="94" spans="1:53" s="78" customFormat="1" ht="63">
      <c r="A94" s="2" t="s">
        <v>705</v>
      </c>
      <c r="B94" s="17">
        <v>706</v>
      </c>
      <c r="C94" s="7" t="s">
        <v>704</v>
      </c>
      <c r="D94" s="7"/>
      <c r="E94" s="169">
        <f>E95</f>
        <v>699500</v>
      </c>
      <c r="F94" s="13"/>
      <c r="G94" s="26"/>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row>
    <row r="95" spans="1:53" s="78" customFormat="1" ht="31.5">
      <c r="A95" s="2" t="s">
        <v>478</v>
      </c>
      <c r="B95" s="17">
        <v>706</v>
      </c>
      <c r="C95" s="7" t="s">
        <v>704</v>
      </c>
      <c r="D95" s="7" t="s">
        <v>482</v>
      </c>
      <c r="E95" s="169">
        <v>699500</v>
      </c>
      <c r="F95" s="13"/>
      <c r="G95" s="26"/>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row>
    <row r="96" spans="1:53" s="78" customFormat="1" ht="47.25">
      <c r="A96" s="2" t="s">
        <v>81</v>
      </c>
      <c r="B96" s="17">
        <v>706</v>
      </c>
      <c r="C96" s="7" t="s">
        <v>197</v>
      </c>
      <c r="D96" s="7"/>
      <c r="E96" s="169">
        <f>E99+E97</f>
        <v>44813200</v>
      </c>
      <c r="F96" s="13"/>
      <c r="G96" s="26"/>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row>
    <row r="97" spans="1:53" s="78" customFormat="1" ht="36" customHeight="1">
      <c r="A97" s="2" t="s">
        <v>85</v>
      </c>
      <c r="B97" s="17">
        <v>706</v>
      </c>
      <c r="C97" s="7" t="s">
        <v>68</v>
      </c>
      <c r="D97" s="7"/>
      <c r="E97" s="169">
        <f>E98</f>
        <v>1218000</v>
      </c>
      <c r="F97" s="13"/>
      <c r="G97" s="26"/>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row>
    <row r="98" spans="1:53" s="78" customFormat="1" ht="15.75">
      <c r="A98" s="2" t="s">
        <v>483</v>
      </c>
      <c r="B98" s="17">
        <v>706</v>
      </c>
      <c r="C98" s="7" t="s">
        <v>68</v>
      </c>
      <c r="D98" s="7" t="s">
        <v>482</v>
      </c>
      <c r="E98" s="169">
        <v>1218000</v>
      </c>
      <c r="F98" s="13"/>
      <c r="G98" s="26"/>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row>
    <row r="99" spans="1:53" s="78" customFormat="1" ht="173.25">
      <c r="A99" s="2" t="s">
        <v>277</v>
      </c>
      <c r="B99" s="17">
        <v>706</v>
      </c>
      <c r="C99" s="7" t="s">
        <v>336</v>
      </c>
      <c r="D99" s="18"/>
      <c r="E99" s="169">
        <f>E100</f>
        <v>43595200</v>
      </c>
      <c r="F99" s="13"/>
      <c r="G99" s="26"/>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row>
    <row r="100" spans="1:53" s="78" customFormat="1" ht="15.75">
      <c r="A100" s="2" t="s">
        <v>483</v>
      </c>
      <c r="B100" s="17">
        <v>706</v>
      </c>
      <c r="C100" s="7" t="s">
        <v>336</v>
      </c>
      <c r="D100" s="7" t="s">
        <v>482</v>
      </c>
      <c r="E100" s="169">
        <v>43595200</v>
      </c>
      <c r="F100" s="13"/>
      <c r="G100" s="26"/>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row>
    <row r="101" spans="1:53" s="78" customFormat="1" ht="47.25">
      <c r="A101" s="2" t="s">
        <v>761</v>
      </c>
      <c r="B101" s="17">
        <v>706</v>
      </c>
      <c r="C101" s="7" t="s">
        <v>760</v>
      </c>
      <c r="D101" s="7"/>
      <c r="E101" s="169">
        <v>0</v>
      </c>
      <c r="F101" s="13"/>
      <c r="G101" s="26"/>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row>
    <row r="102" spans="1:53" s="78" customFormat="1" ht="31.5">
      <c r="A102" s="2" t="s">
        <v>758</v>
      </c>
      <c r="B102" s="17">
        <v>706</v>
      </c>
      <c r="C102" s="7" t="s">
        <v>759</v>
      </c>
      <c r="D102" s="7"/>
      <c r="E102" s="169">
        <f>E103</f>
        <v>10380000</v>
      </c>
      <c r="F102" s="13"/>
      <c r="G102" s="26"/>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row>
    <row r="103" spans="1:53" s="78" customFormat="1" ht="31.5">
      <c r="A103" s="2" t="s">
        <v>905</v>
      </c>
      <c r="B103" s="17">
        <v>706</v>
      </c>
      <c r="C103" s="7" t="s">
        <v>904</v>
      </c>
      <c r="D103" s="7"/>
      <c r="E103" s="169">
        <f>E104</f>
        <v>10380000</v>
      </c>
      <c r="F103" s="13"/>
      <c r="G103" s="26"/>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row>
    <row r="104" spans="1:53" s="79" customFormat="1" ht="31.5">
      <c r="A104" s="2" t="s">
        <v>478</v>
      </c>
      <c r="B104" s="17">
        <v>706</v>
      </c>
      <c r="C104" s="7" t="s">
        <v>904</v>
      </c>
      <c r="D104" s="7" t="s">
        <v>479</v>
      </c>
      <c r="E104" s="169">
        <v>10380000</v>
      </c>
      <c r="F104" s="13"/>
      <c r="G104" s="26"/>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row>
    <row r="105" spans="1:7" s="21" customFormat="1" ht="47.25">
      <c r="A105" s="51" t="s">
        <v>102</v>
      </c>
      <c r="B105" s="62">
        <v>706</v>
      </c>
      <c r="C105" s="5" t="s">
        <v>198</v>
      </c>
      <c r="D105" s="5"/>
      <c r="E105" s="282">
        <f>E106</f>
        <v>13980000</v>
      </c>
      <c r="F105" s="103"/>
      <c r="G105" s="68"/>
    </row>
    <row r="106" spans="1:7" ht="31.5">
      <c r="A106" s="2" t="s">
        <v>201</v>
      </c>
      <c r="B106" s="17">
        <v>706</v>
      </c>
      <c r="C106" s="7" t="s">
        <v>334</v>
      </c>
      <c r="D106" s="7"/>
      <c r="E106" s="169">
        <f>E107</f>
        <v>13980000</v>
      </c>
      <c r="F106" s="101"/>
      <c r="G106" s="26"/>
    </row>
    <row r="107" spans="1:7" ht="15.75">
      <c r="A107" s="2" t="s">
        <v>167</v>
      </c>
      <c r="B107" s="17">
        <v>706</v>
      </c>
      <c r="C107" s="7" t="s">
        <v>335</v>
      </c>
      <c r="D107" s="7"/>
      <c r="E107" s="169">
        <f>E108+E109</f>
        <v>13980000</v>
      </c>
      <c r="G107" s="26"/>
    </row>
    <row r="108" spans="1:7" ht="47.25">
      <c r="A108" s="2" t="s">
        <v>470</v>
      </c>
      <c r="B108" s="17">
        <v>706</v>
      </c>
      <c r="C108" s="7" t="s">
        <v>335</v>
      </c>
      <c r="D108" s="7" t="s">
        <v>471</v>
      </c>
      <c r="E108" s="169">
        <v>12271000</v>
      </c>
      <c r="G108" s="26"/>
    </row>
    <row r="109" spans="1:7" ht="31.5">
      <c r="A109" s="2" t="s">
        <v>497</v>
      </c>
      <c r="B109" s="17">
        <v>706</v>
      </c>
      <c r="C109" s="7" t="s">
        <v>335</v>
      </c>
      <c r="D109" s="7" t="s">
        <v>472</v>
      </c>
      <c r="E109" s="169">
        <v>1709000</v>
      </c>
      <c r="G109" s="26"/>
    </row>
    <row r="110" spans="1:53" s="79" customFormat="1" ht="34.5" customHeight="1">
      <c r="A110" s="51" t="s">
        <v>203</v>
      </c>
      <c r="B110" s="62">
        <v>706</v>
      </c>
      <c r="C110" s="5" t="s">
        <v>204</v>
      </c>
      <c r="D110" s="5"/>
      <c r="E110" s="282">
        <f>E111+E114+E117</f>
        <v>54962000</v>
      </c>
      <c r="F110" s="102"/>
      <c r="G110" s="68"/>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row>
    <row r="111" spans="1:53" s="78" customFormat="1" ht="31.5">
      <c r="A111" s="2" t="s">
        <v>205</v>
      </c>
      <c r="B111" s="17">
        <v>706</v>
      </c>
      <c r="C111" s="7" t="s">
        <v>206</v>
      </c>
      <c r="D111" s="7"/>
      <c r="E111" s="169">
        <f>E112</f>
        <v>12966000</v>
      </c>
      <c r="F111" s="13"/>
      <c r="G111" s="26"/>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row>
    <row r="112" spans="1:53" s="78" customFormat="1" ht="15.75">
      <c r="A112" s="2" t="s">
        <v>484</v>
      </c>
      <c r="B112" s="17">
        <v>706</v>
      </c>
      <c r="C112" s="7" t="s">
        <v>207</v>
      </c>
      <c r="D112" s="7"/>
      <c r="E112" s="169">
        <f>E113</f>
        <v>12966000</v>
      </c>
      <c r="F112" s="13"/>
      <c r="G112" s="26"/>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row>
    <row r="113" spans="1:53" s="78" customFormat="1" ht="31.5">
      <c r="A113" s="2" t="s">
        <v>478</v>
      </c>
      <c r="B113" s="17">
        <v>706</v>
      </c>
      <c r="C113" s="7" t="s">
        <v>207</v>
      </c>
      <c r="D113" s="7" t="s">
        <v>479</v>
      </c>
      <c r="E113" s="169">
        <v>12966000</v>
      </c>
      <c r="F113" s="13"/>
      <c r="G113" s="26"/>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row>
    <row r="114" spans="1:53" s="78" customFormat="1" ht="31.5">
      <c r="A114" s="2" t="s">
        <v>208</v>
      </c>
      <c r="B114" s="17">
        <v>706</v>
      </c>
      <c r="C114" s="7" t="s">
        <v>209</v>
      </c>
      <c r="D114" s="7"/>
      <c r="E114" s="169">
        <f>E115</f>
        <v>39546000</v>
      </c>
      <c r="F114" s="13"/>
      <c r="G114" s="26"/>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row>
    <row r="115" spans="1:53" s="78" customFormat="1" ht="15.75">
      <c r="A115" s="2" t="s">
        <v>835</v>
      </c>
      <c r="B115" s="17">
        <v>706</v>
      </c>
      <c r="C115" s="7" t="s">
        <v>834</v>
      </c>
      <c r="D115" s="7"/>
      <c r="E115" s="169">
        <f>E116</f>
        <v>39546000</v>
      </c>
      <c r="F115" s="13"/>
      <c r="G115" s="26"/>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row>
    <row r="116" spans="1:53" s="78" customFormat="1" ht="31.5">
      <c r="A116" s="2" t="s">
        <v>478</v>
      </c>
      <c r="B116" s="17">
        <v>706</v>
      </c>
      <c r="C116" s="7" t="s">
        <v>834</v>
      </c>
      <c r="D116" s="7" t="s">
        <v>479</v>
      </c>
      <c r="E116" s="169">
        <v>39546000</v>
      </c>
      <c r="F116" s="13"/>
      <c r="G116" s="26"/>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row>
    <row r="117" spans="1:53" s="78" customFormat="1" ht="31.5">
      <c r="A117" s="2" t="s">
        <v>6</v>
      </c>
      <c r="B117" s="17">
        <v>706</v>
      </c>
      <c r="C117" s="7" t="s">
        <v>210</v>
      </c>
      <c r="D117" s="7"/>
      <c r="E117" s="169">
        <f>E118</f>
        <v>2450000</v>
      </c>
      <c r="F117" s="13"/>
      <c r="G117" s="26"/>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row>
    <row r="118" spans="1:53" s="78" customFormat="1" ht="15.75">
      <c r="A118" s="2" t="s">
        <v>408</v>
      </c>
      <c r="B118" s="17">
        <v>706</v>
      </c>
      <c r="C118" s="7" t="s">
        <v>211</v>
      </c>
      <c r="D118" s="7"/>
      <c r="E118" s="169">
        <f>E119</f>
        <v>2450000</v>
      </c>
      <c r="F118" s="13"/>
      <c r="G118" s="26"/>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row>
    <row r="119" spans="1:53" s="78" customFormat="1" ht="31.5">
      <c r="A119" s="2" t="s">
        <v>478</v>
      </c>
      <c r="B119" s="17">
        <v>706</v>
      </c>
      <c r="C119" s="7" t="s">
        <v>211</v>
      </c>
      <c r="D119" s="7" t="s">
        <v>479</v>
      </c>
      <c r="E119" s="169">
        <v>2450000</v>
      </c>
      <c r="F119" s="13"/>
      <c r="G119" s="26"/>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row>
    <row r="120" spans="1:53" s="78" customFormat="1" ht="47.25">
      <c r="A120" s="51" t="s">
        <v>0</v>
      </c>
      <c r="B120" s="62">
        <v>706</v>
      </c>
      <c r="C120" s="5" t="s">
        <v>212</v>
      </c>
      <c r="D120" s="5"/>
      <c r="E120" s="282">
        <f>E122</f>
        <v>2400000</v>
      </c>
      <c r="F120" s="13"/>
      <c r="G120" s="26"/>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row>
    <row r="121" spans="1:53" s="78" customFormat="1" ht="31.5">
      <c r="A121" s="2" t="s">
        <v>511</v>
      </c>
      <c r="B121" s="17">
        <v>706</v>
      </c>
      <c r="C121" s="7" t="s">
        <v>213</v>
      </c>
      <c r="D121" s="7"/>
      <c r="E121" s="169">
        <f>E122</f>
        <v>2400000</v>
      </c>
      <c r="F121" s="13"/>
      <c r="G121" s="26"/>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row>
    <row r="122" spans="1:53" s="78" customFormat="1" ht="15.75">
      <c r="A122" s="2" t="s">
        <v>367</v>
      </c>
      <c r="B122" s="17">
        <v>706</v>
      </c>
      <c r="C122" s="7" t="s">
        <v>57</v>
      </c>
      <c r="D122" s="7"/>
      <c r="E122" s="169">
        <f>E123</f>
        <v>2400000</v>
      </c>
      <c r="F122" s="13"/>
      <c r="G122" s="26"/>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row>
    <row r="123" spans="1:53" s="78" customFormat="1" ht="15.75">
      <c r="A123" s="2" t="s">
        <v>473</v>
      </c>
      <c r="B123" s="17">
        <v>706</v>
      </c>
      <c r="C123" s="7" t="s">
        <v>57</v>
      </c>
      <c r="D123" s="7" t="s">
        <v>474</v>
      </c>
      <c r="E123" s="169">
        <v>2400000</v>
      </c>
      <c r="F123" s="13"/>
      <c r="G123" s="26"/>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row>
    <row r="124" spans="1:53" s="78" customFormat="1" ht="50.25" customHeight="1">
      <c r="A124" s="51" t="s">
        <v>1</v>
      </c>
      <c r="B124" s="62">
        <v>706</v>
      </c>
      <c r="C124" s="5" t="s">
        <v>214</v>
      </c>
      <c r="D124" s="5"/>
      <c r="E124" s="282">
        <f>E125+E138+E142</f>
        <v>8699300</v>
      </c>
      <c r="F124" s="13"/>
      <c r="G124" s="26"/>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row>
    <row r="125" spans="1:53" s="78" customFormat="1" ht="31.5">
      <c r="A125" s="91" t="s">
        <v>318</v>
      </c>
      <c r="B125" s="17">
        <v>706</v>
      </c>
      <c r="C125" s="92" t="s">
        <v>309</v>
      </c>
      <c r="D125" s="92"/>
      <c r="E125" s="286">
        <f>E126+E130+E133</f>
        <v>6454000</v>
      </c>
      <c r="F125" s="13"/>
      <c r="G125" s="26"/>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row>
    <row r="126" spans="1:53" s="78" customFormat="1" ht="31.5">
      <c r="A126" s="2" t="s">
        <v>507</v>
      </c>
      <c r="B126" s="17">
        <v>706</v>
      </c>
      <c r="C126" s="7" t="s">
        <v>310</v>
      </c>
      <c r="D126" s="7"/>
      <c r="E126" s="169">
        <f>E129+E127</f>
        <v>2600000</v>
      </c>
      <c r="F126" s="13"/>
      <c r="G126" s="26"/>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row>
    <row r="127" spans="1:53" s="78" customFormat="1" ht="15.75">
      <c r="A127" s="2" t="s">
        <v>838</v>
      </c>
      <c r="B127" s="17">
        <v>706</v>
      </c>
      <c r="C127" s="7" t="s">
        <v>839</v>
      </c>
      <c r="D127" s="7"/>
      <c r="E127" s="169">
        <f>E128</f>
        <v>2600000</v>
      </c>
      <c r="F127" s="13"/>
      <c r="G127" s="26"/>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row>
    <row r="128" spans="1:53" s="78" customFormat="1" ht="15.75">
      <c r="A128" s="2" t="s">
        <v>473</v>
      </c>
      <c r="B128" s="17">
        <v>706</v>
      </c>
      <c r="C128" s="7" t="s">
        <v>839</v>
      </c>
      <c r="D128" s="7" t="s">
        <v>474</v>
      </c>
      <c r="E128" s="169">
        <v>2600000</v>
      </c>
      <c r="F128" s="13"/>
      <c r="G128" s="26"/>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row>
    <row r="129" spans="1:53" s="78" customFormat="1" ht="31.5">
      <c r="A129" s="2" t="s">
        <v>885</v>
      </c>
      <c r="B129" s="17">
        <v>706</v>
      </c>
      <c r="C129" s="7" t="s">
        <v>772</v>
      </c>
      <c r="D129" s="7"/>
      <c r="E129" s="169">
        <v>0</v>
      </c>
      <c r="F129" s="13"/>
      <c r="G129" s="26"/>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row>
    <row r="130" spans="1:53" s="78" customFormat="1" ht="31.5">
      <c r="A130" s="2" t="s">
        <v>771</v>
      </c>
      <c r="B130" s="17">
        <v>706</v>
      </c>
      <c r="C130" s="7" t="s">
        <v>319</v>
      </c>
      <c r="D130" s="7"/>
      <c r="E130" s="169">
        <f>E131</f>
        <v>2854000</v>
      </c>
      <c r="F130" s="13"/>
      <c r="G130" s="26"/>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row>
    <row r="131" spans="1:53" s="78" customFormat="1" ht="31.5">
      <c r="A131" s="2" t="s">
        <v>475</v>
      </c>
      <c r="B131" s="17">
        <v>706</v>
      </c>
      <c r="C131" s="7" t="s">
        <v>320</v>
      </c>
      <c r="D131" s="7"/>
      <c r="E131" s="169">
        <f>E132</f>
        <v>2854000</v>
      </c>
      <c r="F131" s="13"/>
      <c r="G131" s="26"/>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row>
    <row r="132" spans="1:53" s="78" customFormat="1" ht="31.5">
      <c r="A132" s="2" t="s">
        <v>478</v>
      </c>
      <c r="B132" s="17">
        <v>706</v>
      </c>
      <c r="C132" s="7" t="s">
        <v>320</v>
      </c>
      <c r="D132" s="7" t="s">
        <v>479</v>
      </c>
      <c r="E132" s="169">
        <v>2854000</v>
      </c>
      <c r="F132" s="13"/>
      <c r="G132" s="26"/>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row>
    <row r="133" spans="1:53" s="78" customFormat="1" ht="63">
      <c r="A133" s="2" t="s">
        <v>54</v>
      </c>
      <c r="B133" s="17">
        <v>706</v>
      </c>
      <c r="C133" s="7" t="s">
        <v>321</v>
      </c>
      <c r="D133" s="7"/>
      <c r="E133" s="169">
        <f>E134</f>
        <v>1000000</v>
      </c>
      <c r="F133" s="13"/>
      <c r="G133" s="26"/>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row>
    <row r="134" spans="1:53" s="78" customFormat="1" ht="15.75">
      <c r="A134" s="2" t="s">
        <v>108</v>
      </c>
      <c r="B134" s="17">
        <v>706</v>
      </c>
      <c r="C134" s="7" t="s">
        <v>324</v>
      </c>
      <c r="D134" s="7"/>
      <c r="E134" s="169">
        <f>E135+E136+E137</f>
        <v>1000000</v>
      </c>
      <c r="F134" s="13"/>
      <c r="G134" s="26"/>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row>
    <row r="135" spans="1:53" s="78" customFormat="1" ht="31.5">
      <c r="A135" s="2" t="s">
        <v>497</v>
      </c>
      <c r="B135" s="17">
        <v>706</v>
      </c>
      <c r="C135" s="7" t="s">
        <v>324</v>
      </c>
      <c r="D135" s="7" t="s">
        <v>472</v>
      </c>
      <c r="E135" s="169">
        <v>420000</v>
      </c>
      <c r="F135" s="13"/>
      <c r="G135" s="26"/>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row>
    <row r="136" spans="1:53" s="78" customFormat="1" ht="15.75">
      <c r="A136" s="2" t="s">
        <v>483</v>
      </c>
      <c r="B136" s="17">
        <v>706</v>
      </c>
      <c r="C136" s="7" t="s">
        <v>324</v>
      </c>
      <c r="D136" s="7" t="s">
        <v>482</v>
      </c>
      <c r="E136" s="169">
        <v>80000</v>
      </c>
      <c r="F136" s="13"/>
      <c r="G136" s="26"/>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row>
    <row r="137" spans="1:53" s="78" customFormat="1" ht="15.75">
      <c r="A137" s="2" t="s">
        <v>473</v>
      </c>
      <c r="B137" s="17">
        <v>706</v>
      </c>
      <c r="C137" s="7" t="s">
        <v>324</v>
      </c>
      <c r="D137" s="7" t="s">
        <v>474</v>
      </c>
      <c r="E137" s="169">
        <v>500000</v>
      </c>
      <c r="F137" s="13"/>
      <c r="G137" s="26"/>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row>
    <row r="138" spans="1:53" s="79" customFormat="1" ht="15.75">
      <c r="A138" s="2" t="s">
        <v>313</v>
      </c>
      <c r="B138" s="17">
        <v>706</v>
      </c>
      <c r="C138" s="7" t="s">
        <v>311</v>
      </c>
      <c r="D138" s="7"/>
      <c r="E138" s="169">
        <f>E139</f>
        <v>500000</v>
      </c>
      <c r="F138" s="13"/>
      <c r="G138" s="26"/>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row>
    <row r="139" spans="1:53" s="79" customFormat="1" ht="15.75">
      <c r="A139" s="2" t="s">
        <v>316</v>
      </c>
      <c r="B139" s="17">
        <v>706</v>
      </c>
      <c r="C139" s="7" t="s">
        <v>312</v>
      </c>
      <c r="D139" s="7"/>
      <c r="E139" s="169">
        <v>500000</v>
      </c>
      <c r="F139" s="13"/>
      <c r="G139" s="26"/>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row>
    <row r="140" spans="1:53" s="79" customFormat="1" ht="15.75">
      <c r="A140" s="2" t="s">
        <v>840</v>
      </c>
      <c r="B140" s="17">
        <v>706</v>
      </c>
      <c r="C140" s="7" t="s">
        <v>841</v>
      </c>
      <c r="D140" s="7"/>
      <c r="E140" s="169">
        <f>E141</f>
        <v>1745300</v>
      </c>
      <c r="F140" s="13"/>
      <c r="G140" s="26"/>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row>
    <row r="141" spans="1:53" s="79" customFormat="1" ht="15.75">
      <c r="A141" s="2" t="s">
        <v>473</v>
      </c>
      <c r="B141" s="17">
        <v>706</v>
      </c>
      <c r="C141" s="7" t="s">
        <v>841</v>
      </c>
      <c r="D141" s="7" t="s">
        <v>474</v>
      </c>
      <c r="E141" s="169">
        <f>E142</f>
        <v>1745300</v>
      </c>
      <c r="F141" s="13"/>
      <c r="G141" s="26"/>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row>
    <row r="142" spans="1:53" s="79" customFormat="1" ht="31.5">
      <c r="A142" s="91" t="s">
        <v>317</v>
      </c>
      <c r="B142" s="17">
        <v>706</v>
      </c>
      <c r="C142" s="92" t="s">
        <v>314</v>
      </c>
      <c r="D142" s="92"/>
      <c r="E142" s="169">
        <f>E143</f>
        <v>1745300</v>
      </c>
      <c r="F142" s="13"/>
      <c r="G142" s="26"/>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row>
    <row r="143" spans="1:53" s="79" customFormat="1" ht="31.5">
      <c r="A143" s="2" t="s">
        <v>82</v>
      </c>
      <c r="B143" s="17">
        <v>706</v>
      </c>
      <c r="C143" s="7" t="s">
        <v>315</v>
      </c>
      <c r="D143" s="7"/>
      <c r="E143" s="169">
        <f>E144+E146</f>
        <v>1745300</v>
      </c>
      <c r="F143" s="13"/>
      <c r="G143" s="26"/>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row>
    <row r="144" spans="1:53" s="79" customFormat="1" ht="47.25">
      <c r="A144" s="2" t="s">
        <v>508</v>
      </c>
      <c r="B144" s="17">
        <v>706</v>
      </c>
      <c r="C144" s="7" t="s">
        <v>322</v>
      </c>
      <c r="D144" s="7"/>
      <c r="E144" s="286">
        <f>E145</f>
        <v>592400</v>
      </c>
      <c r="F144" s="13"/>
      <c r="G144" s="26"/>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row>
    <row r="145" spans="1:53" s="79" customFormat="1" ht="31.5">
      <c r="A145" s="2" t="s">
        <v>497</v>
      </c>
      <c r="B145" s="17">
        <v>706</v>
      </c>
      <c r="C145" s="7" t="s">
        <v>322</v>
      </c>
      <c r="D145" s="7" t="s">
        <v>472</v>
      </c>
      <c r="E145" s="169">
        <v>592400</v>
      </c>
      <c r="F145" s="13"/>
      <c r="G145" s="26"/>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row>
    <row r="146" spans="1:53" s="79" customFormat="1" ht="31.5">
      <c r="A146" s="2" t="s">
        <v>1238</v>
      </c>
      <c r="B146" s="17">
        <v>706</v>
      </c>
      <c r="C146" s="7" t="s">
        <v>323</v>
      </c>
      <c r="D146" s="7"/>
      <c r="E146" s="169">
        <f>E147</f>
        <v>1152900</v>
      </c>
      <c r="F146" s="13"/>
      <c r="G146" s="26"/>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row>
    <row r="147" spans="1:53" s="79" customFormat="1" ht="31.5">
      <c r="A147" s="2" t="s">
        <v>497</v>
      </c>
      <c r="B147" s="17">
        <v>706</v>
      </c>
      <c r="C147" s="7" t="s">
        <v>323</v>
      </c>
      <c r="D147" s="7" t="s">
        <v>472</v>
      </c>
      <c r="E147" s="169">
        <v>1152900</v>
      </c>
      <c r="F147" s="13"/>
      <c r="G147" s="26"/>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row>
    <row r="148" spans="1:53" s="79" customFormat="1" ht="31.5">
      <c r="A148" s="51" t="s">
        <v>2</v>
      </c>
      <c r="B148" s="62">
        <v>706</v>
      </c>
      <c r="C148" s="5" t="s">
        <v>215</v>
      </c>
      <c r="D148" s="5"/>
      <c r="E148" s="282">
        <f>E149+E161+E166+E169+E173</f>
        <v>134648800</v>
      </c>
      <c r="F148" s="13"/>
      <c r="G148" s="26"/>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row>
    <row r="149" spans="1:53" s="79" customFormat="1" ht="47.25">
      <c r="A149" s="2" t="s">
        <v>217</v>
      </c>
      <c r="B149" s="17">
        <v>706</v>
      </c>
      <c r="C149" s="7" t="s">
        <v>216</v>
      </c>
      <c r="D149" s="7"/>
      <c r="E149" s="169">
        <f>E150+E152+E155+E157+E159</f>
        <v>90263200</v>
      </c>
      <c r="F149" s="13"/>
      <c r="G149" s="26"/>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row>
    <row r="150" spans="1:53" s="79" customFormat="1" ht="47.25">
      <c r="A150" s="2" t="s">
        <v>725</v>
      </c>
      <c r="B150" s="17">
        <v>706</v>
      </c>
      <c r="C150" s="7" t="s">
        <v>527</v>
      </c>
      <c r="D150" s="7"/>
      <c r="E150" s="169">
        <f>E151</f>
        <v>3962400</v>
      </c>
      <c r="F150" s="13"/>
      <c r="G150" s="26"/>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row>
    <row r="151" spans="1:53" s="78" customFormat="1" ht="31.5">
      <c r="A151" s="2" t="s">
        <v>478</v>
      </c>
      <c r="B151" s="17">
        <v>706</v>
      </c>
      <c r="C151" s="7" t="s">
        <v>527</v>
      </c>
      <c r="D151" s="7" t="s">
        <v>479</v>
      </c>
      <c r="E151" s="169">
        <v>3962400</v>
      </c>
      <c r="F151" s="13"/>
      <c r="G151" s="26"/>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row>
    <row r="152" spans="1:53" s="79" customFormat="1" ht="68.25" customHeight="1">
      <c r="A152" s="2" t="s">
        <v>584</v>
      </c>
      <c r="B152" s="17">
        <v>706</v>
      </c>
      <c r="C152" s="7" t="s">
        <v>43</v>
      </c>
      <c r="D152" s="7"/>
      <c r="E152" s="169">
        <f>E154+E153</f>
        <v>27335800</v>
      </c>
      <c r="F152" s="13"/>
      <c r="G152" s="26"/>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row>
    <row r="153" spans="1:53" s="78" customFormat="1" ht="15.75">
      <c r="A153" s="2" t="s">
        <v>373</v>
      </c>
      <c r="B153" s="17">
        <v>706</v>
      </c>
      <c r="C153" s="7" t="s">
        <v>43</v>
      </c>
      <c r="D153" s="7" t="s">
        <v>481</v>
      </c>
      <c r="E153" s="169">
        <v>6503000</v>
      </c>
      <c r="F153" s="13"/>
      <c r="G153" s="26"/>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row>
    <row r="154" spans="1:53" s="79" customFormat="1" ht="31.5">
      <c r="A154" s="2" t="s">
        <v>478</v>
      </c>
      <c r="B154" s="17">
        <v>706</v>
      </c>
      <c r="C154" s="7" t="s">
        <v>43</v>
      </c>
      <c r="D154" s="7" t="s">
        <v>479</v>
      </c>
      <c r="E154" s="169">
        <v>20832800</v>
      </c>
      <c r="F154" s="13"/>
      <c r="G154" s="26"/>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row>
    <row r="155" spans="1:53" s="79" customFormat="1" ht="15.75">
      <c r="A155" s="2" t="s">
        <v>494</v>
      </c>
      <c r="B155" s="17">
        <v>706</v>
      </c>
      <c r="C155" s="7" t="s">
        <v>218</v>
      </c>
      <c r="D155" s="7"/>
      <c r="E155" s="169">
        <f>E156</f>
        <v>36481000</v>
      </c>
      <c r="F155" s="13"/>
      <c r="G155" s="26"/>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row>
    <row r="156" spans="1:53" s="79" customFormat="1" ht="31.5">
      <c r="A156" s="2" t="s">
        <v>478</v>
      </c>
      <c r="B156" s="17">
        <v>706</v>
      </c>
      <c r="C156" s="7" t="s">
        <v>218</v>
      </c>
      <c r="D156" s="7" t="s">
        <v>479</v>
      </c>
      <c r="E156" s="169">
        <v>36481000</v>
      </c>
      <c r="F156" s="13"/>
      <c r="G156" s="26"/>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row>
    <row r="157" spans="1:53" s="79" customFormat="1" ht="18.75" customHeight="1">
      <c r="A157" s="2" t="s">
        <v>404</v>
      </c>
      <c r="B157" s="17">
        <v>706</v>
      </c>
      <c r="C157" s="7" t="s">
        <v>219</v>
      </c>
      <c r="D157" s="7"/>
      <c r="E157" s="169">
        <f>E158</f>
        <v>22334000</v>
      </c>
      <c r="F157" s="13"/>
      <c r="G157" s="26"/>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row>
    <row r="158" spans="1:53" s="79" customFormat="1" ht="31.5">
      <c r="A158" s="2" t="s">
        <v>478</v>
      </c>
      <c r="B158" s="17">
        <v>706</v>
      </c>
      <c r="C158" s="7" t="s">
        <v>219</v>
      </c>
      <c r="D158" s="7" t="s">
        <v>479</v>
      </c>
      <c r="E158" s="169">
        <v>22334000</v>
      </c>
      <c r="F158" s="13"/>
      <c r="G158" s="26"/>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row>
    <row r="159" spans="1:53" s="79" customFormat="1" ht="15.75">
      <c r="A159" s="2" t="s">
        <v>495</v>
      </c>
      <c r="B159" s="17">
        <v>706</v>
      </c>
      <c r="C159" s="7" t="s">
        <v>220</v>
      </c>
      <c r="D159" s="7"/>
      <c r="E159" s="169">
        <f>E160</f>
        <v>150000</v>
      </c>
      <c r="F159" s="13"/>
      <c r="G159" s="26"/>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row>
    <row r="160" spans="1:53" s="79" customFormat="1" ht="31.5">
      <c r="A160" s="2" t="s">
        <v>497</v>
      </c>
      <c r="B160" s="17">
        <v>706</v>
      </c>
      <c r="C160" s="7" t="s">
        <v>220</v>
      </c>
      <c r="D160" s="7" t="s">
        <v>472</v>
      </c>
      <c r="E160" s="169">
        <v>150000</v>
      </c>
      <c r="F160" s="13"/>
      <c r="G160" s="26"/>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row>
    <row r="161" spans="1:53" s="79" customFormat="1" ht="31.5">
      <c r="A161" s="2" t="s">
        <v>4</v>
      </c>
      <c r="B161" s="17">
        <v>706</v>
      </c>
      <c r="C161" s="7" t="s">
        <v>221</v>
      </c>
      <c r="D161" s="7"/>
      <c r="E161" s="169">
        <f>E164+E162</f>
        <v>38900600</v>
      </c>
      <c r="F161" s="13"/>
      <c r="G161" s="26"/>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row>
    <row r="162" spans="1:53" s="79" customFormat="1" ht="47.25">
      <c r="A162" s="2" t="s">
        <v>583</v>
      </c>
      <c r="B162" s="17">
        <v>706</v>
      </c>
      <c r="C162" s="7" t="s">
        <v>42</v>
      </c>
      <c r="D162" s="7"/>
      <c r="E162" s="169">
        <f>E163</f>
        <v>9526600</v>
      </c>
      <c r="F162" s="13"/>
      <c r="G162" s="26"/>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row>
    <row r="163" spans="1:53" s="79" customFormat="1" ht="31.5">
      <c r="A163" s="2" t="s">
        <v>478</v>
      </c>
      <c r="B163" s="17">
        <v>706</v>
      </c>
      <c r="C163" s="7" t="s">
        <v>42</v>
      </c>
      <c r="D163" s="7" t="s">
        <v>479</v>
      </c>
      <c r="E163" s="169">
        <v>9526600</v>
      </c>
      <c r="F163" s="13"/>
      <c r="G163" s="26"/>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row>
    <row r="164" spans="1:53" s="78" customFormat="1" ht="15.75">
      <c r="A164" s="2" t="s">
        <v>173</v>
      </c>
      <c r="B164" s="17">
        <v>706</v>
      </c>
      <c r="C164" s="7" t="s">
        <v>222</v>
      </c>
      <c r="D164" s="7"/>
      <c r="E164" s="169">
        <f>E165</f>
        <v>29374000</v>
      </c>
      <c r="F164" s="13"/>
      <c r="G164" s="26"/>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row>
    <row r="165" spans="1:53" s="78" customFormat="1" ht="31.5">
      <c r="A165" s="2" t="s">
        <v>478</v>
      </c>
      <c r="B165" s="17">
        <v>706</v>
      </c>
      <c r="C165" s="7" t="s">
        <v>222</v>
      </c>
      <c r="D165" s="7" t="s">
        <v>479</v>
      </c>
      <c r="E165" s="169">
        <v>29374000</v>
      </c>
      <c r="F165" s="13"/>
      <c r="G165" s="26"/>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row>
    <row r="166" spans="1:53" s="78" customFormat="1" ht="34.5" customHeight="1">
      <c r="A166" s="2" t="s">
        <v>55</v>
      </c>
      <c r="B166" s="17">
        <v>706</v>
      </c>
      <c r="C166" s="7" t="s">
        <v>223</v>
      </c>
      <c r="D166" s="7"/>
      <c r="E166" s="169">
        <f>E167</f>
        <v>3500000</v>
      </c>
      <c r="F166" s="13"/>
      <c r="G166" s="26"/>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row>
    <row r="167" spans="1:53" s="78" customFormat="1" ht="15.75">
      <c r="A167" s="2" t="s">
        <v>476</v>
      </c>
      <c r="B167" s="17">
        <v>706</v>
      </c>
      <c r="C167" s="7" t="s">
        <v>224</v>
      </c>
      <c r="D167" s="7"/>
      <c r="E167" s="169">
        <f>E168</f>
        <v>3500000</v>
      </c>
      <c r="F167" s="13"/>
      <c r="G167" s="26"/>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row>
    <row r="168" spans="1:53" s="78" customFormat="1" ht="31.5">
      <c r="A168" s="2" t="s">
        <v>497</v>
      </c>
      <c r="B168" s="17">
        <v>706</v>
      </c>
      <c r="C168" s="7" t="s">
        <v>224</v>
      </c>
      <c r="D168" s="7" t="s">
        <v>472</v>
      </c>
      <c r="E168" s="169">
        <v>3500000</v>
      </c>
      <c r="F168" s="13"/>
      <c r="G168" s="26"/>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row>
    <row r="169" spans="1:53" s="78" customFormat="1" ht="31.5">
      <c r="A169" s="2" t="s">
        <v>225</v>
      </c>
      <c r="B169" s="17">
        <v>706</v>
      </c>
      <c r="C169" s="7" t="s">
        <v>226</v>
      </c>
      <c r="D169" s="7"/>
      <c r="E169" s="169">
        <f>E170</f>
        <v>1047000</v>
      </c>
      <c r="F169" s="13"/>
      <c r="G169" s="26"/>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row>
    <row r="170" spans="1:53" s="78" customFormat="1" ht="15.75">
      <c r="A170" s="2" t="s">
        <v>477</v>
      </c>
      <c r="B170" s="17">
        <v>706</v>
      </c>
      <c r="C170" s="7" t="s">
        <v>227</v>
      </c>
      <c r="D170" s="7"/>
      <c r="E170" s="169">
        <f>E171</f>
        <v>1047000</v>
      </c>
      <c r="F170" s="13"/>
      <c r="G170" s="26"/>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row>
    <row r="171" spans="1:53" s="78" customFormat="1" ht="31.5">
      <c r="A171" s="2" t="s">
        <v>497</v>
      </c>
      <c r="B171" s="17">
        <v>706</v>
      </c>
      <c r="C171" s="7" t="s">
        <v>227</v>
      </c>
      <c r="D171" s="7" t="s">
        <v>472</v>
      </c>
      <c r="E171" s="169">
        <v>1047000</v>
      </c>
      <c r="F171" s="13"/>
      <c r="G171" s="26"/>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row>
    <row r="172" spans="1:53" s="78" customFormat="1" ht="63">
      <c r="A172" s="2" t="s">
        <v>768</v>
      </c>
      <c r="B172" s="17">
        <v>706</v>
      </c>
      <c r="C172" s="7" t="s">
        <v>561</v>
      </c>
      <c r="D172" s="7"/>
      <c r="E172" s="169">
        <v>0</v>
      </c>
      <c r="F172" s="13"/>
      <c r="G172" s="26"/>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row>
    <row r="173" spans="1:53" s="78" customFormat="1" ht="63">
      <c r="A173" s="2" t="s">
        <v>71</v>
      </c>
      <c r="B173" s="17">
        <v>706</v>
      </c>
      <c r="C173" s="7" t="s">
        <v>769</v>
      </c>
      <c r="D173" s="7"/>
      <c r="E173" s="169">
        <f>E174</f>
        <v>938000</v>
      </c>
      <c r="F173" s="13"/>
      <c r="G173" s="26"/>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row>
    <row r="174" spans="1:53" s="78" customFormat="1" ht="63">
      <c r="A174" s="2" t="s">
        <v>558</v>
      </c>
      <c r="B174" s="17">
        <v>706</v>
      </c>
      <c r="C174" s="7" t="s">
        <v>770</v>
      </c>
      <c r="D174" s="7"/>
      <c r="E174" s="169">
        <f>E175</f>
        <v>938000</v>
      </c>
      <c r="F174" s="13"/>
      <c r="G174" s="26"/>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row>
    <row r="175" spans="1:53" s="78" customFormat="1" ht="31.5">
      <c r="A175" s="2" t="s">
        <v>478</v>
      </c>
      <c r="B175" s="17">
        <v>706</v>
      </c>
      <c r="C175" s="7" t="s">
        <v>770</v>
      </c>
      <c r="D175" s="7" t="s">
        <v>479</v>
      </c>
      <c r="E175" s="169">
        <v>938000</v>
      </c>
      <c r="F175" s="13"/>
      <c r="G175" s="26"/>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row>
    <row r="176" spans="1:53" s="78" customFormat="1" ht="31.5">
      <c r="A176" s="51" t="s">
        <v>110</v>
      </c>
      <c r="B176" s="62">
        <v>706</v>
      </c>
      <c r="C176" s="5" t="s">
        <v>228</v>
      </c>
      <c r="D176" s="5"/>
      <c r="E176" s="282">
        <f>E177+E182+E192+E207+E205+E210</f>
        <v>95445900</v>
      </c>
      <c r="F176" s="13"/>
      <c r="G176" s="26"/>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row>
    <row r="177" spans="1:53" s="78" customFormat="1" ht="31.5">
      <c r="A177" s="2" t="s">
        <v>229</v>
      </c>
      <c r="B177" s="17">
        <v>706</v>
      </c>
      <c r="C177" s="7" t="s">
        <v>230</v>
      </c>
      <c r="D177" s="7"/>
      <c r="E177" s="169">
        <f>E178</f>
        <v>4548000</v>
      </c>
      <c r="F177" s="13"/>
      <c r="G177" s="26"/>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row>
    <row r="178" spans="1:53" s="78" customFormat="1" ht="15.75">
      <c r="A178" s="2" t="s">
        <v>498</v>
      </c>
      <c r="B178" s="17">
        <v>706</v>
      </c>
      <c r="C178" s="7" t="s">
        <v>231</v>
      </c>
      <c r="D178" s="7"/>
      <c r="E178" s="169">
        <f>E179+E180+E181</f>
        <v>4548000</v>
      </c>
      <c r="F178" s="13"/>
      <c r="G178" s="26"/>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row>
    <row r="179" spans="1:53" s="78" customFormat="1" ht="47.25">
      <c r="A179" s="2" t="s">
        <v>470</v>
      </c>
      <c r="B179" s="17">
        <v>706</v>
      </c>
      <c r="C179" s="7" t="s">
        <v>231</v>
      </c>
      <c r="D179" s="7" t="s">
        <v>471</v>
      </c>
      <c r="E179" s="169">
        <v>3639000</v>
      </c>
      <c r="F179" s="13"/>
      <c r="G179" s="26"/>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row>
    <row r="180" spans="1:53" s="78" customFormat="1" ht="31.5">
      <c r="A180" s="2" t="s">
        <v>497</v>
      </c>
      <c r="B180" s="17">
        <v>706</v>
      </c>
      <c r="C180" s="7" t="s">
        <v>231</v>
      </c>
      <c r="D180" s="7" t="s">
        <v>472</v>
      </c>
      <c r="E180" s="169">
        <v>658000</v>
      </c>
      <c r="F180" s="13"/>
      <c r="G180" s="26"/>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row>
    <row r="181" spans="1:53" s="78" customFormat="1" ht="15.75">
      <c r="A181" s="2" t="s">
        <v>473</v>
      </c>
      <c r="B181" s="17">
        <v>706</v>
      </c>
      <c r="C181" s="7" t="s">
        <v>231</v>
      </c>
      <c r="D181" s="7" t="s">
        <v>474</v>
      </c>
      <c r="E181" s="169">
        <v>251000</v>
      </c>
      <c r="F181" s="13"/>
      <c r="G181" s="26"/>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row>
    <row r="182" spans="1:53" s="78" customFormat="1" ht="47.25">
      <c r="A182" s="2" t="s">
        <v>500</v>
      </c>
      <c r="B182" s="17">
        <v>706</v>
      </c>
      <c r="C182" s="7" t="s">
        <v>232</v>
      </c>
      <c r="D182" s="7"/>
      <c r="E182" s="169">
        <f>E183+E188+E190</f>
        <v>78908000</v>
      </c>
      <c r="F182" s="13"/>
      <c r="G182" s="26"/>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row>
    <row r="183" spans="1:53" s="78" customFormat="1" ht="15.75">
      <c r="A183" s="2" t="s">
        <v>498</v>
      </c>
      <c r="B183" s="17">
        <v>706</v>
      </c>
      <c r="C183" s="7" t="s">
        <v>233</v>
      </c>
      <c r="D183" s="7"/>
      <c r="E183" s="169">
        <f>E184+E185+E187+E186</f>
        <v>75725000</v>
      </c>
      <c r="F183" s="13"/>
      <c r="G183" s="26"/>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row>
    <row r="184" spans="1:53" s="78" customFormat="1" ht="47.25">
      <c r="A184" s="2" t="s">
        <v>470</v>
      </c>
      <c r="B184" s="17">
        <v>706</v>
      </c>
      <c r="C184" s="7" t="s">
        <v>233</v>
      </c>
      <c r="D184" s="7" t="s">
        <v>471</v>
      </c>
      <c r="E184" s="169">
        <v>58181000</v>
      </c>
      <c r="F184" s="13"/>
      <c r="G184" s="26"/>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row>
    <row r="185" spans="1:53" s="78" customFormat="1" ht="31.5">
      <c r="A185" s="2" t="s">
        <v>497</v>
      </c>
      <c r="B185" s="17">
        <v>706</v>
      </c>
      <c r="C185" s="7" t="s">
        <v>233</v>
      </c>
      <c r="D185" s="7" t="s">
        <v>472</v>
      </c>
      <c r="E185" s="169">
        <v>16863000</v>
      </c>
      <c r="F185" s="13"/>
      <c r="G185" s="26"/>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row>
    <row r="186" spans="1:53" s="78" customFormat="1" ht="15.75">
      <c r="A186" s="2" t="s">
        <v>483</v>
      </c>
      <c r="B186" s="17">
        <v>706</v>
      </c>
      <c r="C186" s="7" t="s">
        <v>233</v>
      </c>
      <c r="D186" s="7" t="s">
        <v>482</v>
      </c>
      <c r="E186" s="169">
        <v>40000</v>
      </c>
      <c r="F186" s="13"/>
      <c r="G186" s="26"/>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row>
    <row r="187" spans="1:53" s="78" customFormat="1" ht="15.75">
      <c r="A187" s="2" t="s">
        <v>473</v>
      </c>
      <c r="B187" s="17">
        <v>706</v>
      </c>
      <c r="C187" s="7" t="s">
        <v>233</v>
      </c>
      <c r="D187" s="7" t="s">
        <v>474</v>
      </c>
      <c r="E187" s="169">
        <v>641000</v>
      </c>
      <c r="F187" s="13"/>
      <c r="G187" s="26"/>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row>
    <row r="188" spans="1:53" s="78" customFormat="1" ht="31.5">
      <c r="A188" s="2" t="s">
        <v>32</v>
      </c>
      <c r="B188" s="17">
        <v>706</v>
      </c>
      <c r="C188" s="7" t="s">
        <v>234</v>
      </c>
      <c r="D188" s="7"/>
      <c r="E188" s="169">
        <f>E189</f>
        <v>2883000</v>
      </c>
      <c r="F188" s="13"/>
      <c r="G188" s="26"/>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row>
    <row r="189" spans="1:53" s="78" customFormat="1" ht="47.25">
      <c r="A189" s="2" t="s">
        <v>470</v>
      </c>
      <c r="B189" s="17">
        <v>706</v>
      </c>
      <c r="C189" s="7" t="s">
        <v>234</v>
      </c>
      <c r="D189" s="7" t="s">
        <v>471</v>
      </c>
      <c r="E189" s="169">
        <v>2883000</v>
      </c>
      <c r="F189" s="13"/>
      <c r="G189" s="26"/>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row>
    <row r="190" spans="1:53" s="78" customFormat="1" ht="31.5">
      <c r="A190" s="2" t="s">
        <v>1215</v>
      </c>
      <c r="B190" s="17">
        <v>706</v>
      </c>
      <c r="C190" s="7" t="s">
        <v>1214</v>
      </c>
      <c r="D190" s="7"/>
      <c r="E190" s="169">
        <f>E191</f>
        <v>300000</v>
      </c>
      <c r="F190" s="13"/>
      <c r="G190" s="26"/>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row>
    <row r="191" spans="1:53" s="78" customFormat="1" ht="31.5">
      <c r="A191" s="2" t="s">
        <v>497</v>
      </c>
      <c r="B191" s="17">
        <v>706</v>
      </c>
      <c r="C191" s="7" t="s">
        <v>1214</v>
      </c>
      <c r="D191" s="7" t="s">
        <v>472</v>
      </c>
      <c r="E191" s="169">
        <v>300000</v>
      </c>
      <c r="F191" s="13"/>
      <c r="G191" s="26"/>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row>
    <row r="192" spans="1:53" s="78" customFormat="1" ht="34.5" customHeight="1">
      <c r="A192" s="2" t="s">
        <v>502</v>
      </c>
      <c r="B192" s="17">
        <v>706</v>
      </c>
      <c r="C192" s="7" t="s">
        <v>235</v>
      </c>
      <c r="D192" s="7"/>
      <c r="E192" s="169">
        <f>E193+E197+E200+E202+E195</f>
        <v>10075100</v>
      </c>
      <c r="F192" s="13"/>
      <c r="G192" s="26"/>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row>
    <row r="193" spans="1:53" s="78" customFormat="1" ht="31.5">
      <c r="A193" s="2" t="s">
        <v>505</v>
      </c>
      <c r="B193" s="17">
        <v>706</v>
      </c>
      <c r="C193" s="7" t="s">
        <v>236</v>
      </c>
      <c r="D193" s="7"/>
      <c r="E193" s="169">
        <f>E194</f>
        <v>2282300</v>
      </c>
      <c r="F193" s="13"/>
      <c r="G193" s="26"/>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row>
    <row r="194" spans="1:53" s="78" customFormat="1" ht="15.75">
      <c r="A194" s="2" t="s">
        <v>373</v>
      </c>
      <c r="B194" s="17">
        <v>706</v>
      </c>
      <c r="C194" s="7" t="s">
        <v>236</v>
      </c>
      <c r="D194" s="7" t="s">
        <v>481</v>
      </c>
      <c r="E194" s="169">
        <v>2282300</v>
      </c>
      <c r="F194" s="13"/>
      <c r="G194" s="26"/>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row>
    <row r="195" spans="1:53" s="78" customFormat="1" ht="47.25">
      <c r="A195" s="2" t="s">
        <v>695</v>
      </c>
      <c r="B195" s="17">
        <v>706</v>
      </c>
      <c r="C195" s="7" t="s">
        <v>696</v>
      </c>
      <c r="D195" s="7"/>
      <c r="E195" s="169">
        <f>E196</f>
        <v>44800</v>
      </c>
      <c r="F195" s="13"/>
      <c r="G195" s="26"/>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row>
    <row r="196" spans="1:53" s="78" customFormat="1" ht="31.5">
      <c r="A196" s="2" t="s">
        <v>497</v>
      </c>
      <c r="B196" s="17">
        <v>706</v>
      </c>
      <c r="C196" s="7" t="s">
        <v>696</v>
      </c>
      <c r="D196" s="7" t="s">
        <v>472</v>
      </c>
      <c r="E196" s="169">
        <v>44800</v>
      </c>
      <c r="F196" s="13"/>
      <c r="G196" s="26"/>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row>
    <row r="197" spans="1:53" s="78" customFormat="1" ht="31.5">
      <c r="A197" s="2" t="s">
        <v>501</v>
      </c>
      <c r="B197" s="17">
        <v>706</v>
      </c>
      <c r="C197" s="7" t="s">
        <v>239</v>
      </c>
      <c r="D197" s="7"/>
      <c r="E197" s="169">
        <f>E198+E199</f>
        <v>4748900</v>
      </c>
      <c r="F197" s="13"/>
      <c r="G197" s="26"/>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row>
    <row r="198" spans="1:53" s="78" customFormat="1" ht="47.25">
      <c r="A198" s="2" t="s">
        <v>470</v>
      </c>
      <c r="B198" s="17">
        <v>706</v>
      </c>
      <c r="C198" s="7" t="s">
        <v>239</v>
      </c>
      <c r="D198" s="7" t="s">
        <v>471</v>
      </c>
      <c r="E198" s="169">
        <v>4048000</v>
      </c>
      <c r="F198" s="13"/>
      <c r="G198" s="26"/>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row>
    <row r="199" spans="1:53" s="78" customFormat="1" ht="31.5">
      <c r="A199" s="2" t="s">
        <v>497</v>
      </c>
      <c r="B199" s="17">
        <v>706</v>
      </c>
      <c r="C199" s="7" t="s">
        <v>239</v>
      </c>
      <c r="D199" s="7" t="s">
        <v>472</v>
      </c>
      <c r="E199" s="169">
        <v>700900</v>
      </c>
      <c r="F199" s="13"/>
      <c r="G199" s="26"/>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row>
    <row r="200" spans="1:53" s="78" customFormat="1" ht="47.25">
      <c r="A200" s="2" t="s">
        <v>503</v>
      </c>
      <c r="B200" s="17">
        <v>706</v>
      </c>
      <c r="C200" s="7" t="s">
        <v>237</v>
      </c>
      <c r="D200" s="7"/>
      <c r="E200" s="169">
        <f>E201</f>
        <v>1329700</v>
      </c>
      <c r="F200" s="13"/>
      <c r="G200" s="26"/>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row>
    <row r="201" spans="1:53" s="78" customFormat="1" ht="47.25">
      <c r="A201" s="2" t="s">
        <v>470</v>
      </c>
      <c r="B201" s="17">
        <v>706</v>
      </c>
      <c r="C201" s="7" t="s">
        <v>237</v>
      </c>
      <c r="D201" s="7" t="s">
        <v>471</v>
      </c>
      <c r="E201" s="169">
        <v>1329700</v>
      </c>
      <c r="F201" s="13"/>
      <c r="G201" s="26"/>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row>
    <row r="202" spans="1:53" s="78" customFormat="1" ht="33" customHeight="1">
      <c r="A202" s="2" t="s">
        <v>504</v>
      </c>
      <c r="B202" s="17">
        <v>706</v>
      </c>
      <c r="C202" s="7" t="s">
        <v>238</v>
      </c>
      <c r="D202" s="7"/>
      <c r="E202" s="169">
        <f>E203+E204</f>
        <v>1669400</v>
      </c>
      <c r="F202" s="13"/>
      <c r="G202" s="26"/>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row>
    <row r="203" spans="1:53" s="78" customFormat="1" ht="47.25">
      <c r="A203" s="2" t="s">
        <v>470</v>
      </c>
      <c r="B203" s="17">
        <v>706</v>
      </c>
      <c r="C203" s="7" t="s">
        <v>238</v>
      </c>
      <c r="D203" s="7" t="s">
        <v>471</v>
      </c>
      <c r="E203" s="169">
        <v>1497000</v>
      </c>
      <c r="F203" s="13"/>
      <c r="G203" s="26"/>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row>
    <row r="204" spans="1:53" s="78" customFormat="1" ht="31.5">
      <c r="A204" s="2" t="s">
        <v>497</v>
      </c>
      <c r="B204" s="17">
        <v>706</v>
      </c>
      <c r="C204" s="7" t="s">
        <v>238</v>
      </c>
      <c r="D204" s="7" t="s">
        <v>472</v>
      </c>
      <c r="E204" s="169">
        <v>172400</v>
      </c>
      <c r="F204" s="13"/>
      <c r="G204" s="26"/>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row>
    <row r="205" spans="1:53" s="78" customFormat="1" ht="31.5">
      <c r="A205" s="2" t="s">
        <v>764</v>
      </c>
      <c r="B205" s="17">
        <v>706</v>
      </c>
      <c r="C205" s="7" t="s">
        <v>697</v>
      </c>
      <c r="D205" s="7"/>
      <c r="E205" s="169">
        <v>0</v>
      </c>
      <c r="F205" s="13"/>
      <c r="G205" s="26"/>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row>
    <row r="206" spans="1:53" s="78" customFormat="1" ht="31.5">
      <c r="A206" s="2" t="s">
        <v>767</v>
      </c>
      <c r="B206" s="17">
        <v>706</v>
      </c>
      <c r="C206" s="7" t="s">
        <v>562</v>
      </c>
      <c r="D206" s="7"/>
      <c r="E206" s="169">
        <v>0</v>
      </c>
      <c r="F206" s="13"/>
      <c r="G206" s="26"/>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row>
    <row r="207" spans="1:53" s="78" customFormat="1" ht="31.5">
      <c r="A207" s="2" t="s">
        <v>765</v>
      </c>
      <c r="B207" s="17">
        <v>706</v>
      </c>
      <c r="C207" s="7" t="s">
        <v>716</v>
      </c>
      <c r="D207" s="7"/>
      <c r="E207" s="169">
        <f>E208</f>
        <v>645000</v>
      </c>
      <c r="F207" s="13"/>
      <c r="G207" s="26"/>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row>
    <row r="208" spans="1:53" s="78" customFormat="1" ht="15.75">
      <c r="A208" s="2" t="s">
        <v>115</v>
      </c>
      <c r="B208" s="17">
        <v>706</v>
      </c>
      <c r="C208" s="7" t="s">
        <v>766</v>
      </c>
      <c r="D208" s="7"/>
      <c r="E208" s="169">
        <f>E209</f>
        <v>645000</v>
      </c>
      <c r="F208" s="13"/>
      <c r="G208" s="26"/>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row>
    <row r="209" spans="1:53" s="78" customFormat="1" ht="15.75">
      <c r="A209" s="2" t="s">
        <v>483</v>
      </c>
      <c r="B209" s="17">
        <v>706</v>
      </c>
      <c r="C209" s="7" t="s">
        <v>766</v>
      </c>
      <c r="D209" s="7" t="s">
        <v>482</v>
      </c>
      <c r="E209" s="169">
        <v>645000</v>
      </c>
      <c r="F209" s="13"/>
      <c r="G209" s="26"/>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row>
    <row r="210" spans="1:53" s="78" customFormat="1" ht="31.5">
      <c r="A210" s="2" t="s">
        <v>756</v>
      </c>
      <c r="B210" s="17">
        <v>706</v>
      </c>
      <c r="C210" s="7" t="s">
        <v>791</v>
      </c>
      <c r="D210" s="7"/>
      <c r="E210" s="169">
        <f>E212</f>
        <v>1269800</v>
      </c>
      <c r="F210" s="13"/>
      <c r="G210" s="26"/>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row>
    <row r="211" spans="1:53" s="78" customFormat="1" ht="15.75">
      <c r="A211" s="2" t="s">
        <v>757</v>
      </c>
      <c r="B211" s="17">
        <v>706</v>
      </c>
      <c r="C211" s="7" t="s">
        <v>792</v>
      </c>
      <c r="D211" s="7"/>
      <c r="E211" s="169">
        <f>E212</f>
        <v>1269800</v>
      </c>
      <c r="F211" s="13"/>
      <c r="G211" s="26"/>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row>
    <row r="212" spans="1:53" s="78" customFormat="1" ht="31.5">
      <c r="A212" s="2" t="s">
        <v>497</v>
      </c>
      <c r="B212" s="17">
        <v>706</v>
      </c>
      <c r="C212" s="7" t="s">
        <v>792</v>
      </c>
      <c r="D212" s="7" t="s">
        <v>472</v>
      </c>
      <c r="E212" s="169">
        <v>1269800</v>
      </c>
      <c r="F212" s="13"/>
      <c r="G212" s="26"/>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row>
    <row r="213" spans="1:53" s="78" customFormat="1" ht="63">
      <c r="A213" s="51" t="s">
        <v>240</v>
      </c>
      <c r="B213" s="62">
        <v>706</v>
      </c>
      <c r="C213" s="5" t="s">
        <v>241</v>
      </c>
      <c r="D213" s="5"/>
      <c r="E213" s="282">
        <f>E226+E229+E240+E255+E264+E271+E221+E235+E214</f>
        <v>232816398.57</v>
      </c>
      <c r="F213" s="13"/>
      <c r="G213" s="26"/>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row>
    <row r="214" spans="1:53" s="78" customFormat="1" ht="15.75">
      <c r="A214" s="2" t="s">
        <v>1250</v>
      </c>
      <c r="B214" s="17">
        <v>706</v>
      </c>
      <c r="C214" s="7" t="s">
        <v>717</v>
      </c>
      <c r="D214" s="7"/>
      <c r="E214" s="169">
        <f>E219+E217+E215</f>
        <v>132872208.57</v>
      </c>
      <c r="F214" s="13"/>
      <c r="G214" s="26"/>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row>
    <row r="215" spans="1:53" s="78" customFormat="1" ht="63">
      <c r="A215" s="2" t="s">
        <v>858</v>
      </c>
      <c r="B215" s="17">
        <v>706</v>
      </c>
      <c r="C215" s="7" t="s">
        <v>902</v>
      </c>
      <c r="D215" s="7"/>
      <c r="E215" s="169">
        <f>E216</f>
        <v>54592100</v>
      </c>
      <c r="F215" s="13"/>
      <c r="G215" s="26"/>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row>
    <row r="216" spans="1:53" s="78" customFormat="1" ht="15.75">
      <c r="A216" s="2" t="s">
        <v>373</v>
      </c>
      <c r="B216" s="17">
        <v>706</v>
      </c>
      <c r="C216" s="7" t="s">
        <v>902</v>
      </c>
      <c r="D216" s="7" t="s">
        <v>481</v>
      </c>
      <c r="E216" s="169">
        <v>54592100</v>
      </c>
      <c r="F216" s="13"/>
      <c r="G216" s="26"/>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row>
    <row r="217" spans="1:53" s="78" customFormat="1" ht="47.25">
      <c r="A217" s="2" t="s">
        <v>859</v>
      </c>
      <c r="B217" s="17">
        <v>706</v>
      </c>
      <c r="C217" s="7" t="s">
        <v>860</v>
      </c>
      <c r="D217" s="7"/>
      <c r="E217" s="169">
        <f>E218</f>
        <v>50000000</v>
      </c>
      <c r="F217" s="13"/>
      <c r="G217" s="26"/>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row>
    <row r="218" spans="1:53" s="78" customFormat="1" ht="15.75">
      <c r="A218" s="2" t="s">
        <v>373</v>
      </c>
      <c r="B218" s="17">
        <v>706</v>
      </c>
      <c r="C218" s="7" t="s">
        <v>860</v>
      </c>
      <c r="D218" s="7" t="s">
        <v>481</v>
      </c>
      <c r="E218" s="169">
        <v>50000000</v>
      </c>
      <c r="F218" s="13"/>
      <c r="G218" s="26"/>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row>
    <row r="219" spans="1:53" s="78" customFormat="1" ht="15.75">
      <c r="A219" s="2" t="s">
        <v>698</v>
      </c>
      <c r="B219" s="17">
        <v>706</v>
      </c>
      <c r="C219" s="7" t="s">
        <v>718</v>
      </c>
      <c r="D219" s="7"/>
      <c r="E219" s="169">
        <f>E220</f>
        <v>28280108.57</v>
      </c>
      <c r="F219" s="13"/>
      <c r="G219" s="26"/>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row>
    <row r="220" spans="1:53" s="78" customFormat="1" ht="15.75">
      <c r="A220" s="2" t="s">
        <v>373</v>
      </c>
      <c r="B220" s="17">
        <v>706</v>
      </c>
      <c r="C220" s="7" t="s">
        <v>718</v>
      </c>
      <c r="D220" s="7" t="s">
        <v>481</v>
      </c>
      <c r="E220" s="169">
        <v>28280108.57</v>
      </c>
      <c r="F220" s="13"/>
      <c r="G220" s="26"/>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row>
    <row r="221" spans="1:53" s="78" customFormat="1" ht="31.5">
      <c r="A221" s="2" t="s">
        <v>512</v>
      </c>
      <c r="B221" s="17">
        <v>706</v>
      </c>
      <c r="C221" s="7" t="s">
        <v>242</v>
      </c>
      <c r="D221" s="7"/>
      <c r="E221" s="169">
        <f>E222+E224</f>
        <v>11345900</v>
      </c>
      <c r="F221" s="13"/>
      <c r="G221" s="26"/>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row>
    <row r="222" spans="1:53" s="78" customFormat="1" ht="15.75">
      <c r="A222" s="2" t="s">
        <v>525</v>
      </c>
      <c r="B222" s="17">
        <v>706</v>
      </c>
      <c r="C222" s="7" t="s">
        <v>723</v>
      </c>
      <c r="D222" s="7"/>
      <c r="E222" s="169">
        <f>E223</f>
        <v>10040200</v>
      </c>
      <c r="F222" s="13"/>
      <c r="G222" s="26"/>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row>
    <row r="223" spans="1:53" s="78" customFormat="1" ht="31.5">
      <c r="A223" s="2" t="s">
        <v>325</v>
      </c>
      <c r="B223" s="17">
        <v>706</v>
      </c>
      <c r="C223" s="7" t="s">
        <v>723</v>
      </c>
      <c r="D223" s="7" t="s">
        <v>485</v>
      </c>
      <c r="E223" s="169">
        <v>10040200</v>
      </c>
      <c r="F223" s="13"/>
      <c r="G223" s="26"/>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row>
    <row r="224" spans="1:53" s="78" customFormat="1" ht="36.75" customHeight="1">
      <c r="A224" s="2" t="s">
        <v>903</v>
      </c>
      <c r="B224" s="17">
        <v>706</v>
      </c>
      <c r="C224" s="7" t="s">
        <v>895</v>
      </c>
      <c r="D224" s="7"/>
      <c r="E224" s="169">
        <f>E225</f>
        <v>1305700</v>
      </c>
      <c r="F224" s="13"/>
      <c r="G224" s="26"/>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row>
    <row r="225" spans="1:53" s="78" customFormat="1" ht="33.75" customHeight="1">
      <c r="A225" s="2" t="s">
        <v>168</v>
      </c>
      <c r="B225" s="17">
        <v>706</v>
      </c>
      <c r="C225" s="7" t="s">
        <v>895</v>
      </c>
      <c r="D225" s="7" t="s">
        <v>485</v>
      </c>
      <c r="E225" s="169">
        <v>1305700</v>
      </c>
      <c r="F225" s="13"/>
      <c r="G225" s="26"/>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row>
    <row r="226" spans="1:53" s="78" customFormat="1" ht="63">
      <c r="A226" s="2" t="s">
        <v>509</v>
      </c>
      <c r="B226" s="17">
        <v>706</v>
      </c>
      <c r="C226" s="7" t="s">
        <v>243</v>
      </c>
      <c r="D226" s="7"/>
      <c r="E226" s="169">
        <f>E227</f>
        <v>8000000</v>
      </c>
      <c r="F226" s="13"/>
      <c r="G226" s="26"/>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row>
    <row r="227" spans="1:53" s="78" customFormat="1" ht="31.5">
      <c r="A227" s="2" t="s">
        <v>325</v>
      </c>
      <c r="B227" s="17">
        <v>706</v>
      </c>
      <c r="C227" s="7" t="s">
        <v>326</v>
      </c>
      <c r="D227" s="7"/>
      <c r="E227" s="169">
        <f>E228</f>
        <v>8000000</v>
      </c>
      <c r="F227" s="13"/>
      <c r="G227" s="26"/>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row>
    <row r="228" spans="1:53" s="78" customFormat="1" ht="31.5">
      <c r="A228" s="2" t="s">
        <v>168</v>
      </c>
      <c r="B228" s="17">
        <v>706</v>
      </c>
      <c r="C228" s="7" t="s">
        <v>326</v>
      </c>
      <c r="D228" s="7" t="s">
        <v>485</v>
      </c>
      <c r="E228" s="169">
        <v>8000000</v>
      </c>
      <c r="F228" s="13"/>
      <c r="G228" s="26"/>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row>
    <row r="229" spans="1:53" s="78" customFormat="1" ht="31.5">
      <c r="A229" s="2" t="s">
        <v>883</v>
      </c>
      <c r="B229" s="17">
        <v>706</v>
      </c>
      <c r="C229" s="7" t="s">
        <v>244</v>
      </c>
      <c r="D229" s="7"/>
      <c r="E229" s="169">
        <f>E230+E232</f>
        <v>9947000</v>
      </c>
      <c r="F229" s="13"/>
      <c r="G229" s="26"/>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row>
    <row r="230" spans="1:53" s="78" customFormat="1" ht="15.75">
      <c r="A230" s="2" t="s">
        <v>842</v>
      </c>
      <c r="B230" s="17">
        <v>706</v>
      </c>
      <c r="C230" s="7" t="s">
        <v>843</v>
      </c>
      <c r="D230" s="7"/>
      <c r="E230" s="169">
        <f>E231</f>
        <v>1847000</v>
      </c>
      <c r="F230" s="13"/>
      <c r="G230" s="26"/>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row>
    <row r="231" spans="1:53" s="78" customFormat="1" ht="31.5">
      <c r="A231" s="2" t="s">
        <v>497</v>
      </c>
      <c r="B231" s="17">
        <v>706</v>
      </c>
      <c r="C231" s="7" t="s">
        <v>843</v>
      </c>
      <c r="D231" s="7" t="s">
        <v>472</v>
      </c>
      <c r="E231" s="169">
        <v>1847000</v>
      </c>
      <c r="F231" s="13"/>
      <c r="G231" s="26"/>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row>
    <row r="232" spans="1:53" s="78" customFormat="1" ht="63">
      <c r="A232" s="2" t="s">
        <v>729</v>
      </c>
      <c r="B232" s="17">
        <v>706</v>
      </c>
      <c r="C232" s="7" t="s">
        <v>245</v>
      </c>
      <c r="D232" s="7"/>
      <c r="E232" s="169">
        <f>E233</f>
        <v>8100000</v>
      </c>
      <c r="F232" s="13"/>
      <c r="G232" s="26"/>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row>
    <row r="233" spans="1:53" s="78" customFormat="1" ht="15.75">
      <c r="A233" s="2" t="s">
        <v>373</v>
      </c>
      <c r="B233" s="17">
        <v>706</v>
      </c>
      <c r="C233" s="7" t="s">
        <v>245</v>
      </c>
      <c r="D233" s="7" t="s">
        <v>481</v>
      </c>
      <c r="E233" s="169">
        <v>8100000</v>
      </c>
      <c r="F233" s="13"/>
      <c r="G233" s="26"/>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row>
    <row r="234" spans="1:53" s="78" customFormat="1" ht="31.5">
      <c r="A234" s="2" t="s">
        <v>773</v>
      </c>
      <c r="B234" s="17">
        <v>706</v>
      </c>
      <c r="C234" s="7" t="s">
        <v>58</v>
      </c>
      <c r="D234" s="7"/>
      <c r="E234" s="169">
        <v>0</v>
      </c>
      <c r="F234" s="13"/>
      <c r="G234" s="26"/>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row>
    <row r="235" spans="1:53" s="78" customFormat="1" ht="31.5">
      <c r="A235" s="2" t="s">
        <v>246</v>
      </c>
      <c r="B235" s="17">
        <v>706</v>
      </c>
      <c r="C235" s="7" t="s">
        <v>247</v>
      </c>
      <c r="D235" s="7"/>
      <c r="E235" s="169">
        <f>E236+E238</f>
        <v>9204290</v>
      </c>
      <c r="F235" s="13"/>
      <c r="G235" s="26"/>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row>
    <row r="236" spans="1:53" s="78" customFormat="1" ht="63">
      <c r="A236" s="2" t="s">
        <v>701</v>
      </c>
      <c r="B236" s="17">
        <v>706</v>
      </c>
      <c r="C236" s="7" t="s">
        <v>700</v>
      </c>
      <c r="D236" s="7"/>
      <c r="E236" s="169">
        <f>E237</f>
        <v>6914400</v>
      </c>
      <c r="F236" s="13"/>
      <c r="G236" s="26"/>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row>
    <row r="237" spans="1:53" s="78" customFormat="1" ht="15.75">
      <c r="A237" s="2" t="s">
        <v>473</v>
      </c>
      <c r="B237" s="17">
        <v>706</v>
      </c>
      <c r="C237" s="7" t="s">
        <v>700</v>
      </c>
      <c r="D237" s="7" t="s">
        <v>474</v>
      </c>
      <c r="E237" s="169">
        <v>6914400</v>
      </c>
      <c r="F237" s="13"/>
      <c r="G237" s="26"/>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row>
    <row r="238" spans="1:53" s="78" customFormat="1" ht="47.25">
      <c r="A238" s="2" t="s">
        <v>856</v>
      </c>
      <c r="B238" s="17">
        <v>706</v>
      </c>
      <c r="C238" s="7" t="s">
        <v>857</v>
      </c>
      <c r="D238" s="7"/>
      <c r="E238" s="169">
        <f>E239</f>
        <v>2289890</v>
      </c>
      <c r="F238" s="13"/>
      <c r="G238" s="26"/>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row>
    <row r="239" spans="1:53" s="78" customFormat="1" ht="31.5">
      <c r="A239" s="2" t="s">
        <v>497</v>
      </c>
      <c r="B239" s="17">
        <v>706</v>
      </c>
      <c r="C239" s="7" t="s">
        <v>857</v>
      </c>
      <c r="D239" s="7" t="s">
        <v>472</v>
      </c>
      <c r="E239" s="169">
        <v>2289890</v>
      </c>
      <c r="F239" s="13"/>
      <c r="G239" s="26"/>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row>
    <row r="240" spans="1:53" s="78" customFormat="1" ht="47.25">
      <c r="A240" s="2" t="s">
        <v>248</v>
      </c>
      <c r="B240" s="17">
        <v>706</v>
      </c>
      <c r="C240" s="7" t="s">
        <v>249</v>
      </c>
      <c r="D240" s="7"/>
      <c r="E240" s="169">
        <f>E241+E243+E245+E247+E249+E251+E253</f>
        <v>38382100</v>
      </c>
      <c r="F240" s="13"/>
      <c r="G240" s="26"/>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row>
    <row r="241" spans="1:53" s="78" customFormat="1" ht="47.25">
      <c r="A241" s="2" t="s">
        <v>719</v>
      </c>
      <c r="B241" s="17">
        <v>706</v>
      </c>
      <c r="C241" s="7" t="s">
        <v>896</v>
      </c>
      <c r="D241" s="7"/>
      <c r="E241" s="169">
        <f>E242</f>
        <v>908600</v>
      </c>
      <c r="F241" s="13"/>
      <c r="G241" s="26"/>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row>
    <row r="242" spans="1:53" s="78" customFormat="1" ht="31.5">
      <c r="A242" s="2" t="s">
        <v>325</v>
      </c>
      <c r="B242" s="17">
        <v>706</v>
      </c>
      <c r="C242" s="7" t="s">
        <v>896</v>
      </c>
      <c r="D242" s="7" t="s">
        <v>485</v>
      </c>
      <c r="E242" s="169">
        <v>908600</v>
      </c>
      <c r="F242" s="13"/>
      <c r="G242" s="26"/>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row>
    <row r="243" spans="1:53" s="78" customFormat="1" ht="15.75">
      <c r="A243" s="2" t="s">
        <v>560</v>
      </c>
      <c r="B243" s="17">
        <v>706</v>
      </c>
      <c r="C243" s="7" t="s">
        <v>559</v>
      </c>
      <c r="D243" s="7"/>
      <c r="E243" s="169">
        <f>E244</f>
        <v>10366400</v>
      </c>
      <c r="F243" s="13"/>
      <c r="G243" s="26"/>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row>
    <row r="244" spans="1:53" s="78" customFormat="1" ht="15.75">
      <c r="A244" s="2" t="s">
        <v>483</v>
      </c>
      <c r="B244" s="17">
        <v>706</v>
      </c>
      <c r="C244" s="7" t="s">
        <v>559</v>
      </c>
      <c r="D244" s="7" t="s">
        <v>482</v>
      </c>
      <c r="E244" s="169">
        <v>10366400</v>
      </c>
      <c r="F244" s="13"/>
      <c r="G244" s="26"/>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row>
    <row r="245" spans="1:53" s="78" customFormat="1" ht="15.75">
      <c r="A245" s="2" t="s">
        <v>524</v>
      </c>
      <c r="B245" s="17">
        <v>706</v>
      </c>
      <c r="C245" s="7" t="s">
        <v>721</v>
      </c>
      <c r="D245" s="7"/>
      <c r="E245" s="169">
        <f>E246</f>
        <v>1055100</v>
      </c>
      <c r="F245" s="13"/>
      <c r="G245" s="26"/>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row>
    <row r="246" spans="1:53" s="78" customFormat="1" ht="15.75">
      <c r="A246" s="2" t="s">
        <v>483</v>
      </c>
      <c r="B246" s="17">
        <v>706</v>
      </c>
      <c r="C246" s="7" t="s">
        <v>721</v>
      </c>
      <c r="D246" s="7" t="s">
        <v>482</v>
      </c>
      <c r="E246" s="169">
        <v>1055100</v>
      </c>
      <c r="F246" s="13"/>
      <c r="G246" s="26"/>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row>
    <row r="247" spans="1:53" s="78" customFormat="1" ht="47.25">
      <c r="A247" s="2" t="s">
        <v>728</v>
      </c>
      <c r="B247" s="17">
        <v>706</v>
      </c>
      <c r="C247" s="7" t="s">
        <v>72</v>
      </c>
      <c r="D247" s="7"/>
      <c r="E247" s="169">
        <f>E248</f>
        <v>7368200</v>
      </c>
      <c r="F247" s="13"/>
      <c r="G247" s="26"/>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row>
    <row r="248" spans="1:53" s="78" customFormat="1" ht="31.5">
      <c r="A248" s="2" t="s">
        <v>168</v>
      </c>
      <c r="B248" s="17">
        <v>706</v>
      </c>
      <c r="C248" s="7" t="s">
        <v>72</v>
      </c>
      <c r="D248" s="7" t="s">
        <v>485</v>
      </c>
      <c r="E248" s="169">
        <v>7368200</v>
      </c>
      <c r="F248" s="13"/>
      <c r="G248" s="26"/>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row>
    <row r="249" spans="1:53" s="78" customFormat="1" ht="63">
      <c r="A249" s="2" t="s">
        <v>419</v>
      </c>
      <c r="B249" s="17">
        <v>706</v>
      </c>
      <c r="C249" s="7" t="s">
        <v>250</v>
      </c>
      <c r="D249" s="7"/>
      <c r="E249" s="169">
        <f>E250</f>
        <v>250000</v>
      </c>
      <c r="F249" s="13"/>
      <c r="G249" s="26"/>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row>
    <row r="250" spans="1:53" s="78" customFormat="1" ht="15.75">
      <c r="A250" s="2" t="s">
        <v>483</v>
      </c>
      <c r="B250" s="17">
        <v>706</v>
      </c>
      <c r="C250" s="7" t="s">
        <v>250</v>
      </c>
      <c r="D250" s="7" t="s">
        <v>482</v>
      </c>
      <c r="E250" s="169">
        <v>250000</v>
      </c>
      <c r="F250" s="13"/>
      <c r="G250" s="26"/>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row>
    <row r="251" spans="1:53" s="78" customFormat="1" ht="78.75">
      <c r="A251" s="2" t="s">
        <v>707</v>
      </c>
      <c r="B251" s="17">
        <v>706</v>
      </c>
      <c r="C251" s="7" t="s">
        <v>708</v>
      </c>
      <c r="D251" s="7"/>
      <c r="E251" s="169">
        <f>E252</f>
        <v>1334800</v>
      </c>
      <c r="F251" s="13"/>
      <c r="G251" s="26"/>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row>
    <row r="252" spans="1:53" s="78" customFormat="1" ht="31.5">
      <c r="A252" s="2" t="s">
        <v>168</v>
      </c>
      <c r="B252" s="17">
        <v>706</v>
      </c>
      <c r="C252" s="7" t="s">
        <v>708</v>
      </c>
      <c r="D252" s="7" t="s">
        <v>485</v>
      </c>
      <c r="E252" s="169">
        <v>1334800</v>
      </c>
      <c r="F252" s="13"/>
      <c r="G252" s="26"/>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row>
    <row r="253" spans="1:53" s="78" customFormat="1" ht="63">
      <c r="A253" s="2" t="s">
        <v>418</v>
      </c>
      <c r="B253" s="17">
        <v>706</v>
      </c>
      <c r="C253" s="7" t="s">
        <v>86</v>
      </c>
      <c r="D253" s="7"/>
      <c r="E253" s="169">
        <f>E254</f>
        <v>17099000</v>
      </c>
      <c r="F253" s="13"/>
      <c r="G253" s="26"/>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row>
    <row r="254" spans="1:53" s="78" customFormat="1" ht="31.5">
      <c r="A254" s="2" t="s">
        <v>168</v>
      </c>
      <c r="B254" s="17">
        <v>706</v>
      </c>
      <c r="C254" s="7" t="s">
        <v>86</v>
      </c>
      <c r="D254" s="7" t="s">
        <v>485</v>
      </c>
      <c r="E254" s="169">
        <v>17099000</v>
      </c>
      <c r="F254" s="13"/>
      <c r="G254" s="26"/>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row>
    <row r="255" spans="1:53" s="78" customFormat="1" ht="31.5">
      <c r="A255" s="2" t="s">
        <v>272</v>
      </c>
      <c r="B255" s="17">
        <v>706</v>
      </c>
      <c r="C255" s="7" t="s">
        <v>273</v>
      </c>
      <c r="D255" s="7"/>
      <c r="E255" s="169">
        <f>E258+E260+E262+E256</f>
        <v>10160000</v>
      </c>
      <c r="F255" s="13"/>
      <c r="G255" s="26"/>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row>
    <row r="256" spans="1:53" s="78" customFormat="1" ht="15.75">
      <c r="A256" s="2" t="s">
        <v>40</v>
      </c>
      <c r="B256" s="17">
        <v>706</v>
      </c>
      <c r="C256" s="7" t="s">
        <v>38</v>
      </c>
      <c r="D256" s="7"/>
      <c r="E256" s="169">
        <f>E257</f>
        <v>5000000</v>
      </c>
      <c r="F256" s="13"/>
      <c r="G256" s="26"/>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row>
    <row r="257" spans="1:53" s="78" customFormat="1" ht="31.5">
      <c r="A257" s="2" t="s">
        <v>497</v>
      </c>
      <c r="B257" s="17">
        <v>706</v>
      </c>
      <c r="C257" s="7" t="s">
        <v>38</v>
      </c>
      <c r="D257" s="7" t="s">
        <v>472</v>
      </c>
      <c r="E257" s="169">
        <v>5000000</v>
      </c>
      <c r="F257" s="13"/>
      <c r="G257" s="26"/>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row>
    <row r="258" spans="1:53" s="78" customFormat="1" ht="31.5">
      <c r="A258" s="2" t="s">
        <v>458</v>
      </c>
      <c r="B258" s="17">
        <v>706</v>
      </c>
      <c r="C258" s="7" t="s">
        <v>49</v>
      </c>
      <c r="D258" s="7"/>
      <c r="E258" s="169">
        <f>E259</f>
        <v>850000</v>
      </c>
      <c r="F258" s="13"/>
      <c r="G258" s="26"/>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row>
    <row r="259" spans="1:53" s="78" customFormat="1" ht="31.5">
      <c r="A259" s="2" t="s">
        <v>497</v>
      </c>
      <c r="B259" s="17">
        <v>706</v>
      </c>
      <c r="C259" s="7" t="s">
        <v>49</v>
      </c>
      <c r="D259" s="7" t="s">
        <v>472</v>
      </c>
      <c r="E259" s="169">
        <v>850000</v>
      </c>
      <c r="F259" s="13"/>
      <c r="G259" s="26"/>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row>
    <row r="260" spans="1:53" s="78" customFormat="1" ht="31.5">
      <c r="A260" s="2" t="s">
        <v>100</v>
      </c>
      <c r="B260" s="17">
        <v>706</v>
      </c>
      <c r="C260" s="7" t="s">
        <v>50</v>
      </c>
      <c r="D260" s="7"/>
      <c r="E260" s="169">
        <f>E261</f>
        <v>500000</v>
      </c>
      <c r="F260" s="13"/>
      <c r="G260" s="26"/>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row>
    <row r="261" spans="1:53" s="79" customFormat="1" ht="31.5">
      <c r="A261" s="2" t="s">
        <v>497</v>
      </c>
      <c r="B261" s="17">
        <v>706</v>
      </c>
      <c r="C261" s="7" t="s">
        <v>50</v>
      </c>
      <c r="D261" s="7" t="s">
        <v>472</v>
      </c>
      <c r="E261" s="169">
        <v>500000</v>
      </c>
      <c r="F261" s="13"/>
      <c r="G261" s="26"/>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row>
    <row r="262" spans="1:53" s="79" customFormat="1" ht="15.75">
      <c r="A262" s="2" t="s">
        <v>285</v>
      </c>
      <c r="B262" s="17">
        <v>706</v>
      </c>
      <c r="C262" s="7" t="s">
        <v>51</v>
      </c>
      <c r="D262" s="7"/>
      <c r="E262" s="169">
        <f>E263</f>
        <v>3810000</v>
      </c>
      <c r="F262" s="13"/>
      <c r="G262" s="26"/>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row>
    <row r="263" spans="1:53" s="79" customFormat="1" ht="31.5">
      <c r="A263" s="2" t="s">
        <v>497</v>
      </c>
      <c r="B263" s="17">
        <v>706</v>
      </c>
      <c r="C263" s="7" t="s">
        <v>51</v>
      </c>
      <c r="D263" s="7" t="s">
        <v>472</v>
      </c>
      <c r="E263" s="169">
        <v>3810000</v>
      </c>
      <c r="F263" s="13"/>
      <c r="G263" s="26"/>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row>
    <row r="264" spans="1:53" s="79" customFormat="1" ht="31.5">
      <c r="A264" s="2" t="s">
        <v>48</v>
      </c>
      <c r="B264" s="17">
        <v>706</v>
      </c>
      <c r="C264" s="7" t="s">
        <v>52</v>
      </c>
      <c r="D264" s="7"/>
      <c r="E264" s="169">
        <f>E269+E265+E267</f>
        <v>2504900</v>
      </c>
      <c r="F264" s="13"/>
      <c r="G264" s="26"/>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row>
    <row r="265" spans="1:53" s="79" customFormat="1" ht="47.25">
      <c r="A265" s="2" t="s">
        <v>846</v>
      </c>
      <c r="B265" s="17">
        <v>706</v>
      </c>
      <c r="C265" s="7" t="s">
        <v>331</v>
      </c>
      <c r="D265" s="7"/>
      <c r="E265" s="169">
        <f>E266</f>
        <v>57700</v>
      </c>
      <c r="F265" s="13"/>
      <c r="G265" s="26"/>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row>
    <row r="266" spans="1:53" s="79" customFormat="1" ht="31.5">
      <c r="A266" s="2" t="s">
        <v>497</v>
      </c>
      <c r="B266" s="17">
        <v>706</v>
      </c>
      <c r="C266" s="7" t="s">
        <v>331</v>
      </c>
      <c r="D266" s="7" t="s">
        <v>472</v>
      </c>
      <c r="E266" s="169">
        <v>57700</v>
      </c>
      <c r="F266" s="13"/>
      <c r="G266" s="26"/>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row>
    <row r="267" spans="1:53" s="79" customFormat="1" ht="31.5">
      <c r="A267" s="2" t="s">
        <v>898</v>
      </c>
      <c r="B267" s="17">
        <v>706</v>
      </c>
      <c r="C267" s="7" t="s">
        <v>897</v>
      </c>
      <c r="D267" s="7"/>
      <c r="E267" s="169">
        <f>E268</f>
        <v>947200</v>
      </c>
      <c r="F267" s="13"/>
      <c r="G267" s="26"/>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row>
    <row r="268" spans="1:53" s="79" customFormat="1" ht="31.5">
      <c r="A268" s="2" t="s">
        <v>497</v>
      </c>
      <c r="B268" s="17">
        <v>706</v>
      </c>
      <c r="C268" s="7" t="s">
        <v>897</v>
      </c>
      <c r="D268" s="7" t="s">
        <v>472</v>
      </c>
      <c r="E268" s="169">
        <v>947200</v>
      </c>
      <c r="F268" s="13"/>
      <c r="G268" s="26"/>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row>
    <row r="269" spans="1:53" s="79" customFormat="1" ht="15.75">
      <c r="A269" s="2" t="s">
        <v>327</v>
      </c>
      <c r="B269" s="17">
        <v>706</v>
      </c>
      <c r="C269" s="7" t="s">
        <v>328</v>
      </c>
      <c r="D269" s="7"/>
      <c r="E269" s="169">
        <f>E270</f>
        <v>1500000</v>
      </c>
      <c r="F269" s="13"/>
      <c r="G269" s="26"/>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row>
    <row r="270" spans="1:53" s="79" customFormat="1" ht="31.5">
      <c r="A270" s="2" t="s">
        <v>497</v>
      </c>
      <c r="B270" s="17">
        <v>706</v>
      </c>
      <c r="C270" s="7" t="s">
        <v>328</v>
      </c>
      <c r="D270" s="7" t="s">
        <v>472</v>
      </c>
      <c r="E270" s="169">
        <v>1500000</v>
      </c>
      <c r="F270" s="13"/>
      <c r="G270" s="26"/>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row>
    <row r="271" spans="1:53" s="78" customFormat="1" ht="15.75">
      <c r="A271" s="2" t="s">
        <v>774</v>
      </c>
      <c r="B271" s="17">
        <v>706</v>
      </c>
      <c r="C271" s="7" t="s">
        <v>87</v>
      </c>
      <c r="D271" s="7"/>
      <c r="E271" s="169">
        <f>E272+E275</f>
        <v>10400000</v>
      </c>
      <c r="F271" s="13"/>
      <c r="G271" s="26"/>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row>
    <row r="272" spans="1:53" s="78" customFormat="1" ht="15.75">
      <c r="A272" s="2" t="s">
        <v>88</v>
      </c>
      <c r="B272" s="17">
        <v>706</v>
      </c>
      <c r="C272" s="7" t="s">
        <v>89</v>
      </c>
      <c r="D272" s="7"/>
      <c r="E272" s="169">
        <f>E273</f>
        <v>3000000</v>
      </c>
      <c r="F272" s="13"/>
      <c r="G272" s="26"/>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row>
    <row r="273" spans="1:53" s="78" customFormat="1" ht="31.5">
      <c r="A273" s="2" t="s">
        <v>497</v>
      </c>
      <c r="B273" s="17">
        <v>706</v>
      </c>
      <c r="C273" s="7" t="s">
        <v>89</v>
      </c>
      <c r="D273" s="7" t="s">
        <v>472</v>
      </c>
      <c r="E273" s="169">
        <v>3000000</v>
      </c>
      <c r="F273" s="13"/>
      <c r="G273" s="26"/>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row>
    <row r="274" spans="1:53" s="78" customFormat="1" ht="15.75">
      <c r="A274" s="2" t="s">
        <v>893</v>
      </c>
      <c r="B274" s="17">
        <v>706</v>
      </c>
      <c r="C274" s="7" t="s">
        <v>894</v>
      </c>
      <c r="D274" s="7"/>
      <c r="E274" s="169">
        <f>E275</f>
        <v>7400000</v>
      </c>
      <c r="F274" s="13"/>
      <c r="G274" s="26"/>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row>
    <row r="275" spans="1:53" s="78" customFormat="1" ht="31.5">
      <c r="A275" s="2" t="s">
        <v>478</v>
      </c>
      <c r="B275" s="17">
        <v>706</v>
      </c>
      <c r="C275" s="7" t="s">
        <v>894</v>
      </c>
      <c r="D275" s="7" t="s">
        <v>479</v>
      </c>
      <c r="E275" s="169">
        <v>7400000</v>
      </c>
      <c r="F275" s="13"/>
      <c r="G275" s="26"/>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row>
    <row r="276" spans="1:53" s="78" customFormat="1" ht="47.25">
      <c r="A276" s="51" t="s">
        <v>3</v>
      </c>
      <c r="B276" s="62">
        <v>706</v>
      </c>
      <c r="C276" s="62" t="s">
        <v>251</v>
      </c>
      <c r="D276" s="5"/>
      <c r="E276" s="282">
        <f>E277+E283</f>
        <v>103006100</v>
      </c>
      <c r="F276" s="13"/>
      <c r="G276" s="26"/>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row>
    <row r="277" spans="1:53" s="78" customFormat="1" ht="31.5">
      <c r="A277" s="2" t="s">
        <v>510</v>
      </c>
      <c r="B277" s="17">
        <v>706</v>
      </c>
      <c r="C277" s="17" t="s">
        <v>252</v>
      </c>
      <c r="D277" s="7"/>
      <c r="E277" s="169">
        <f>E280+E278</f>
        <v>102306100</v>
      </c>
      <c r="F277" s="13"/>
      <c r="G277" s="26"/>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row>
    <row r="278" spans="1:53" s="78" customFormat="1" ht="31.5">
      <c r="A278" s="2" t="s">
        <v>522</v>
      </c>
      <c r="B278" s="17">
        <v>706</v>
      </c>
      <c r="C278" s="7" t="s">
        <v>523</v>
      </c>
      <c r="D278" s="7"/>
      <c r="E278" s="169">
        <f>E279</f>
        <v>63619000</v>
      </c>
      <c r="F278" s="13"/>
      <c r="G278" s="26"/>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row>
    <row r="279" spans="1:53" s="78" customFormat="1" ht="31.5">
      <c r="A279" s="2" t="s">
        <v>497</v>
      </c>
      <c r="B279" s="17">
        <v>706</v>
      </c>
      <c r="C279" s="7" t="s">
        <v>523</v>
      </c>
      <c r="D279" s="7" t="s">
        <v>472</v>
      </c>
      <c r="E279" s="169">
        <v>63619000</v>
      </c>
      <c r="F279" s="13"/>
      <c r="G279" s="26"/>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row>
    <row r="280" spans="1:53" s="78" customFormat="1" ht="15.75">
      <c r="A280" s="2" t="s">
        <v>425</v>
      </c>
      <c r="B280" s="17">
        <v>706</v>
      </c>
      <c r="C280" s="7" t="s">
        <v>253</v>
      </c>
      <c r="D280" s="7"/>
      <c r="E280" s="169">
        <f>E281+E282</f>
        <v>38687100</v>
      </c>
      <c r="F280" s="13"/>
      <c r="G280" s="26"/>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row>
    <row r="281" spans="1:53" s="78" customFormat="1" ht="31.5">
      <c r="A281" s="2" t="s">
        <v>497</v>
      </c>
      <c r="B281" s="17">
        <v>706</v>
      </c>
      <c r="C281" s="7" t="s">
        <v>253</v>
      </c>
      <c r="D281" s="7" t="s">
        <v>472</v>
      </c>
      <c r="E281" s="169">
        <v>33239100</v>
      </c>
      <c r="F281" s="13"/>
      <c r="G281" s="26"/>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row>
    <row r="282" spans="1:53" s="78" customFormat="1" ht="15.75">
      <c r="A282" s="2" t="s">
        <v>373</v>
      </c>
      <c r="B282" s="17">
        <v>706</v>
      </c>
      <c r="C282" s="7" t="s">
        <v>253</v>
      </c>
      <c r="D282" s="7" t="s">
        <v>481</v>
      </c>
      <c r="E282" s="169">
        <v>5448000</v>
      </c>
      <c r="F282" s="13"/>
      <c r="G282" s="26"/>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row>
    <row r="283" spans="1:53" s="78" customFormat="1" ht="31.5">
      <c r="A283" s="2" t="s">
        <v>254</v>
      </c>
      <c r="B283" s="17">
        <v>706</v>
      </c>
      <c r="C283" s="7" t="s">
        <v>255</v>
      </c>
      <c r="D283" s="7"/>
      <c r="E283" s="169">
        <f>E284</f>
        <v>700000</v>
      </c>
      <c r="F283" s="13"/>
      <c r="G283" s="26"/>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row>
    <row r="284" spans="1:53" s="78" customFormat="1" ht="15.75">
      <c r="A284" s="2" t="s">
        <v>490</v>
      </c>
      <c r="B284" s="17">
        <v>706</v>
      </c>
      <c r="C284" s="17" t="s">
        <v>256</v>
      </c>
      <c r="D284" s="93"/>
      <c r="E284" s="169">
        <f>E285</f>
        <v>700000</v>
      </c>
      <c r="F284" s="13"/>
      <c r="G284" s="26"/>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row>
    <row r="285" spans="1:53" s="78" customFormat="1" ht="31.5">
      <c r="A285" s="2" t="s">
        <v>497</v>
      </c>
      <c r="B285" s="17">
        <v>706</v>
      </c>
      <c r="C285" s="17" t="s">
        <v>256</v>
      </c>
      <c r="D285" s="17">
        <v>200</v>
      </c>
      <c r="E285" s="169">
        <v>700000</v>
      </c>
      <c r="F285" s="13"/>
      <c r="G285" s="26"/>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row>
    <row r="286" spans="1:53" s="78" customFormat="1" ht="31.5">
      <c r="A286" s="51" t="s">
        <v>257</v>
      </c>
      <c r="B286" s="62">
        <v>706</v>
      </c>
      <c r="C286" s="5" t="s">
        <v>258</v>
      </c>
      <c r="D286" s="5"/>
      <c r="E286" s="282">
        <v>0</v>
      </c>
      <c r="F286" s="13"/>
      <c r="G286" s="26"/>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row>
    <row r="287" spans="1:53" s="78" customFormat="1" ht="47.25">
      <c r="A287" s="51" t="s">
        <v>259</v>
      </c>
      <c r="B287" s="62">
        <v>706</v>
      </c>
      <c r="C287" s="5" t="s">
        <v>260</v>
      </c>
      <c r="D287" s="5"/>
      <c r="E287" s="282">
        <f>E288+E291+E295</f>
        <v>4153000</v>
      </c>
      <c r="F287" s="13"/>
      <c r="G287" s="26"/>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row>
    <row r="288" spans="1:53" s="78" customFormat="1" ht="31.5">
      <c r="A288" s="2" t="s">
        <v>775</v>
      </c>
      <c r="B288" s="17">
        <v>706</v>
      </c>
      <c r="C288" s="7" t="s">
        <v>261</v>
      </c>
      <c r="D288" s="7"/>
      <c r="E288" s="169">
        <f>E289</f>
        <v>800000</v>
      </c>
      <c r="F288" s="13"/>
      <c r="G288" s="26"/>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row>
    <row r="289" spans="1:53" s="78" customFormat="1" ht="15.75">
      <c r="A289" s="2" t="s">
        <v>125</v>
      </c>
      <c r="B289" s="17">
        <v>706</v>
      </c>
      <c r="C289" s="7" t="s">
        <v>262</v>
      </c>
      <c r="D289" s="7"/>
      <c r="E289" s="169">
        <f>E290</f>
        <v>800000</v>
      </c>
      <c r="F289" s="13"/>
      <c r="G289" s="26"/>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row>
    <row r="290" spans="1:53" s="78" customFormat="1" ht="15.75">
      <c r="A290" s="2" t="s">
        <v>473</v>
      </c>
      <c r="B290" s="17">
        <v>706</v>
      </c>
      <c r="C290" s="7" t="s">
        <v>262</v>
      </c>
      <c r="D290" s="7" t="s">
        <v>474</v>
      </c>
      <c r="E290" s="169">
        <v>800000</v>
      </c>
      <c r="F290" s="13"/>
      <c r="G290" s="26"/>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row>
    <row r="291" spans="1:53" s="78" customFormat="1" ht="63">
      <c r="A291" s="2" t="s">
        <v>506</v>
      </c>
      <c r="B291" s="17">
        <v>706</v>
      </c>
      <c r="C291" s="7" t="s">
        <v>263</v>
      </c>
      <c r="D291" s="7"/>
      <c r="E291" s="169">
        <f>E292</f>
        <v>3053000</v>
      </c>
      <c r="F291" s="13"/>
      <c r="G291" s="26"/>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row>
    <row r="292" spans="1:53" s="78" customFormat="1" ht="15.75">
      <c r="A292" s="2" t="s">
        <v>426</v>
      </c>
      <c r="B292" s="17">
        <v>706</v>
      </c>
      <c r="C292" s="7" t="s">
        <v>264</v>
      </c>
      <c r="D292" s="7"/>
      <c r="E292" s="169">
        <f>E293+E294</f>
        <v>3053000</v>
      </c>
      <c r="F292" s="13"/>
      <c r="G292" s="26"/>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row>
    <row r="293" spans="1:53" s="78" customFormat="1" ht="47.25">
      <c r="A293" s="2" t="s">
        <v>470</v>
      </c>
      <c r="B293" s="17">
        <v>706</v>
      </c>
      <c r="C293" s="7" t="s">
        <v>264</v>
      </c>
      <c r="D293" s="7" t="s">
        <v>471</v>
      </c>
      <c r="E293" s="169">
        <v>2486000</v>
      </c>
      <c r="F293" s="13"/>
      <c r="G293" s="26"/>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row>
    <row r="294" spans="1:53" s="78" customFormat="1" ht="31.5">
      <c r="A294" s="2" t="s">
        <v>497</v>
      </c>
      <c r="B294" s="17">
        <v>706</v>
      </c>
      <c r="C294" s="7" t="s">
        <v>264</v>
      </c>
      <c r="D294" s="7" t="s">
        <v>472</v>
      </c>
      <c r="E294" s="169">
        <v>567000</v>
      </c>
      <c r="F294" s="13"/>
      <c r="G294" s="26"/>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row>
    <row r="295" spans="1:53" s="78" customFormat="1" ht="47.25">
      <c r="A295" s="2" t="s">
        <v>889</v>
      </c>
      <c r="B295" s="17">
        <v>706</v>
      </c>
      <c r="C295" s="7" t="s">
        <v>890</v>
      </c>
      <c r="D295" s="7"/>
      <c r="E295" s="169">
        <f>E296</f>
        <v>300000</v>
      </c>
      <c r="F295" s="13"/>
      <c r="G295" s="26"/>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row>
    <row r="296" spans="1:53" s="78" customFormat="1" ht="31.5">
      <c r="A296" s="2" t="s">
        <v>891</v>
      </c>
      <c r="B296" s="17">
        <v>706</v>
      </c>
      <c r="C296" s="7" t="s">
        <v>892</v>
      </c>
      <c r="D296" s="7"/>
      <c r="E296" s="169">
        <f>E297</f>
        <v>300000</v>
      </c>
      <c r="F296" s="13"/>
      <c r="G296" s="26"/>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row>
    <row r="297" spans="1:53" s="78" customFormat="1" ht="31.5">
      <c r="A297" s="2" t="s">
        <v>497</v>
      </c>
      <c r="B297" s="17">
        <v>706</v>
      </c>
      <c r="C297" s="7" t="s">
        <v>892</v>
      </c>
      <c r="D297" s="7" t="s">
        <v>472</v>
      </c>
      <c r="E297" s="169">
        <v>300000</v>
      </c>
      <c r="F297" s="13"/>
      <c r="G297" s="26"/>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row>
    <row r="298" spans="1:53" s="78" customFormat="1" ht="31.5">
      <c r="A298" s="51" t="s">
        <v>265</v>
      </c>
      <c r="B298" s="62">
        <v>706</v>
      </c>
      <c r="C298" s="5" t="s">
        <v>266</v>
      </c>
      <c r="D298" s="5"/>
      <c r="E298" s="282">
        <f>E299+E302+E303</f>
        <v>1655000</v>
      </c>
      <c r="F298" s="13"/>
      <c r="G298" s="26"/>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row>
    <row r="299" spans="1:53" s="78" customFormat="1" ht="31.5">
      <c r="A299" s="2" t="s">
        <v>776</v>
      </c>
      <c r="B299" s="17">
        <v>706</v>
      </c>
      <c r="C299" s="7" t="s">
        <v>267</v>
      </c>
      <c r="D299" s="5"/>
      <c r="E299" s="169">
        <f>E300</f>
        <v>1435000</v>
      </c>
      <c r="F299" s="13"/>
      <c r="G299" s="26"/>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row>
    <row r="300" spans="1:53" s="78" customFormat="1" ht="15.75">
      <c r="A300" s="2" t="s">
        <v>426</v>
      </c>
      <c r="B300" s="17">
        <v>706</v>
      </c>
      <c r="C300" s="7" t="s">
        <v>268</v>
      </c>
      <c r="D300" s="7"/>
      <c r="E300" s="169">
        <f>E301</f>
        <v>1435000</v>
      </c>
      <c r="F300" s="13"/>
      <c r="G300" s="26"/>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row>
    <row r="301" spans="1:53" s="78" customFormat="1" ht="31.5">
      <c r="A301" s="2" t="s">
        <v>497</v>
      </c>
      <c r="B301" s="17">
        <v>706</v>
      </c>
      <c r="C301" s="7" t="s">
        <v>268</v>
      </c>
      <c r="D301" s="7" t="s">
        <v>472</v>
      </c>
      <c r="E301" s="169">
        <v>1435000</v>
      </c>
      <c r="F301" s="13"/>
      <c r="G301" s="26"/>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row>
    <row r="302" spans="1:53" s="78" customFormat="1" ht="31.5">
      <c r="A302" s="2" t="s">
        <v>56</v>
      </c>
      <c r="B302" s="17">
        <v>706</v>
      </c>
      <c r="C302" s="7" t="s">
        <v>269</v>
      </c>
      <c r="D302" s="7"/>
      <c r="E302" s="169">
        <v>0</v>
      </c>
      <c r="F302" s="13"/>
      <c r="G302" s="26"/>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row>
    <row r="303" spans="1:53" s="78" customFormat="1" ht="31.5">
      <c r="A303" s="2" t="s">
        <v>777</v>
      </c>
      <c r="B303" s="17">
        <v>706</v>
      </c>
      <c r="C303" s="7" t="s">
        <v>271</v>
      </c>
      <c r="D303" s="7"/>
      <c r="E303" s="169">
        <f>E304</f>
        <v>220000</v>
      </c>
      <c r="F303" s="13"/>
      <c r="G303" s="26"/>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row>
    <row r="304" spans="1:53" s="78" customFormat="1" ht="15.75">
      <c r="A304" s="2" t="s">
        <v>435</v>
      </c>
      <c r="B304" s="17">
        <v>706</v>
      </c>
      <c r="C304" s="7" t="s">
        <v>270</v>
      </c>
      <c r="D304" s="7"/>
      <c r="E304" s="169">
        <f>E305</f>
        <v>220000</v>
      </c>
      <c r="F304" s="13"/>
      <c r="G304" s="26"/>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row>
    <row r="305" spans="1:53" s="78" customFormat="1" ht="31.5">
      <c r="A305" s="2" t="s">
        <v>478</v>
      </c>
      <c r="B305" s="17">
        <v>706</v>
      </c>
      <c r="C305" s="7" t="s">
        <v>270</v>
      </c>
      <c r="D305" s="7" t="s">
        <v>479</v>
      </c>
      <c r="E305" s="169">
        <v>220000</v>
      </c>
      <c r="F305" s="13"/>
      <c r="G305" s="26"/>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row>
    <row r="306" spans="1:53" s="78" customFormat="1" ht="47.25">
      <c r="A306" s="51" t="s">
        <v>790</v>
      </c>
      <c r="B306" s="62">
        <v>706</v>
      </c>
      <c r="C306" s="5" t="s">
        <v>779</v>
      </c>
      <c r="D306" s="5"/>
      <c r="E306" s="282">
        <f>E311+E307</f>
        <v>450000</v>
      </c>
      <c r="F306" s="13"/>
      <c r="G306" s="26"/>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row>
    <row r="307" spans="1:53" s="78" customFormat="1" ht="35.25" customHeight="1">
      <c r="A307" s="2" t="s">
        <v>785</v>
      </c>
      <c r="B307" s="17">
        <v>706</v>
      </c>
      <c r="C307" s="7" t="s">
        <v>786</v>
      </c>
      <c r="D307" s="7"/>
      <c r="E307" s="169">
        <f>E308</f>
        <v>250000</v>
      </c>
      <c r="F307" s="13"/>
      <c r="G307" s="26"/>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row>
    <row r="308" spans="1:53" s="78" customFormat="1" ht="31.5">
      <c r="A308" s="2" t="s">
        <v>787</v>
      </c>
      <c r="B308" s="17">
        <v>706</v>
      </c>
      <c r="C308" s="7" t="s">
        <v>788</v>
      </c>
      <c r="D308" s="7"/>
      <c r="E308" s="169">
        <f>E309</f>
        <v>250000</v>
      </c>
      <c r="F308" s="13"/>
      <c r="G308" s="26"/>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row>
    <row r="309" spans="1:53" s="78" customFormat="1" ht="15.75">
      <c r="A309" s="2" t="s">
        <v>495</v>
      </c>
      <c r="B309" s="17">
        <v>706</v>
      </c>
      <c r="C309" s="7" t="s">
        <v>789</v>
      </c>
      <c r="D309" s="7"/>
      <c r="E309" s="169">
        <f>E310</f>
        <v>250000</v>
      </c>
      <c r="F309" s="13"/>
      <c r="G309" s="26"/>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row>
    <row r="310" spans="1:53" s="78" customFormat="1" ht="31.5">
      <c r="A310" s="2" t="s">
        <v>497</v>
      </c>
      <c r="B310" s="17">
        <v>706</v>
      </c>
      <c r="C310" s="7" t="s">
        <v>789</v>
      </c>
      <c r="D310" s="7" t="s">
        <v>472</v>
      </c>
      <c r="E310" s="169">
        <v>250000</v>
      </c>
      <c r="F310" s="13"/>
      <c r="G310" s="26"/>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row>
    <row r="311" spans="1:53" s="78" customFormat="1" ht="47.25">
      <c r="A311" s="2" t="s">
        <v>780</v>
      </c>
      <c r="B311" s="17">
        <v>706</v>
      </c>
      <c r="C311" s="7" t="s">
        <v>781</v>
      </c>
      <c r="D311" s="7"/>
      <c r="E311" s="169">
        <f>E312</f>
        <v>200000</v>
      </c>
      <c r="F311" s="13"/>
      <c r="G311" s="26"/>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row>
    <row r="312" spans="1:53" s="79" customFormat="1" ht="47.25">
      <c r="A312" s="2" t="s">
        <v>782</v>
      </c>
      <c r="B312" s="17">
        <v>706</v>
      </c>
      <c r="C312" s="7" t="s">
        <v>783</v>
      </c>
      <c r="D312" s="7"/>
      <c r="E312" s="169">
        <f>E313</f>
        <v>200000</v>
      </c>
      <c r="F312" s="13"/>
      <c r="G312" s="26"/>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c r="AY312" s="21"/>
      <c r="AZ312" s="21"/>
      <c r="BA312" s="21"/>
    </row>
    <row r="313" spans="1:53" s="78" customFormat="1" ht="15.75">
      <c r="A313" s="2" t="s">
        <v>495</v>
      </c>
      <c r="B313" s="17">
        <v>706</v>
      </c>
      <c r="C313" s="7" t="s">
        <v>784</v>
      </c>
      <c r="D313" s="7"/>
      <c r="E313" s="169">
        <f>E314</f>
        <v>200000</v>
      </c>
      <c r="F313" s="13"/>
      <c r="G313" s="26"/>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row>
    <row r="314" spans="1:53" s="78" customFormat="1" ht="31.5">
      <c r="A314" s="2" t="s">
        <v>497</v>
      </c>
      <c r="B314" s="17">
        <v>706</v>
      </c>
      <c r="C314" s="7" t="s">
        <v>784</v>
      </c>
      <c r="D314" s="7" t="s">
        <v>472</v>
      </c>
      <c r="E314" s="169">
        <v>200000</v>
      </c>
      <c r="F314" s="13"/>
      <c r="G314" s="26"/>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row>
    <row r="315" spans="1:7" ht="36" customHeight="1">
      <c r="A315" s="9" t="s">
        <v>114</v>
      </c>
      <c r="B315" s="5" t="s">
        <v>547</v>
      </c>
      <c r="C315" s="5"/>
      <c r="D315" s="90"/>
      <c r="E315" s="282">
        <f>E316</f>
        <v>84162000</v>
      </c>
      <c r="F315" s="3"/>
      <c r="G315" s="3"/>
    </row>
    <row r="316" spans="1:5" ht="47.25">
      <c r="A316" s="2" t="s">
        <v>102</v>
      </c>
      <c r="B316" s="19">
        <v>792</v>
      </c>
      <c r="C316" s="7" t="s">
        <v>198</v>
      </c>
      <c r="D316" s="7"/>
      <c r="E316" s="169">
        <f>E317+E323</f>
        <v>84162000</v>
      </c>
    </row>
    <row r="317" spans="1:7" ht="63">
      <c r="A317" s="2" t="s">
        <v>499</v>
      </c>
      <c r="B317" s="17">
        <v>792</v>
      </c>
      <c r="C317" s="7" t="s">
        <v>200</v>
      </c>
      <c r="D317" s="7"/>
      <c r="E317" s="169">
        <f>E318</f>
        <v>18410000</v>
      </c>
      <c r="F317" s="3"/>
      <c r="G317" s="3"/>
    </row>
    <row r="318" spans="1:7" ht="15.75">
      <c r="A318" s="2" t="s">
        <v>498</v>
      </c>
      <c r="B318" s="17">
        <v>792</v>
      </c>
      <c r="C318" s="7" t="s">
        <v>332</v>
      </c>
      <c r="D318" s="7"/>
      <c r="E318" s="169">
        <f>E319+E320+E322+E321</f>
        <v>18410000</v>
      </c>
      <c r="F318" s="3"/>
      <c r="G318" s="3"/>
    </row>
    <row r="319" spans="1:7" ht="47.25">
      <c r="A319" s="2" t="s">
        <v>470</v>
      </c>
      <c r="B319" s="17">
        <v>792</v>
      </c>
      <c r="C319" s="7" t="s">
        <v>332</v>
      </c>
      <c r="D319" s="7" t="s">
        <v>471</v>
      </c>
      <c r="E319" s="169">
        <v>16258000</v>
      </c>
      <c r="F319" s="3"/>
      <c r="G319" s="3"/>
    </row>
    <row r="320" spans="1:7" ht="31.5">
      <c r="A320" s="2" t="s">
        <v>497</v>
      </c>
      <c r="B320" s="17">
        <v>792</v>
      </c>
      <c r="C320" s="7" t="s">
        <v>332</v>
      </c>
      <c r="D320" s="7" t="s">
        <v>472</v>
      </c>
      <c r="E320" s="169">
        <v>2139000</v>
      </c>
      <c r="F320" s="3"/>
      <c r="G320" s="3"/>
    </row>
    <row r="321" spans="1:7" ht="15.75">
      <c r="A321" s="2" t="s">
        <v>483</v>
      </c>
      <c r="B321" s="17">
        <v>792</v>
      </c>
      <c r="C321" s="7" t="s">
        <v>332</v>
      </c>
      <c r="D321" s="7" t="s">
        <v>482</v>
      </c>
      <c r="E321" s="169">
        <v>10000</v>
      </c>
      <c r="F321" s="3"/>
      <c r="G321" s="3"/>
    </row>
    <row r="322" spans="1:7" ht="15.75">
      <c r="A322" s="2" t="s">
        <v>473</v>
      </c>
      <c r="B322" s="17">
        <v>792</v>
      </c>
      <c r="C322" s="7" t="s">
        <v>332</v>
      </c>
      <c r="D322" s="7" t="s">
        <v>474</v>
      </c>
      <c r="E322" s="169">
        <v>3000</v>
      </c>
      <c r="F322" s="3"/>
      <c r="G322" s="3"/>
    </row>
    <row r="323" spans="1:7" ht="63">
      <c r="A323" s="2" t="s">
        <v>199</v>
      </c>
      <c r="B323" s="17">
        <v>792</v>
      </c>
      <c r="C323" s="7" t="s">
        <v>202</v>
      </c>
      <c r="D323" s="7"/>
      <c r="E323" s="169">
        <f>E324</f>
        <v>65752000</v>
      </c>
      <c r="F323" s="3"/>
      <c r="G323" s="3"/>
    </row>
    <row r="324" spans="1:7" ht="15.75">
      <c r="A324" s="2" t="s">
        <v>492</v>
      </c>
      <c r="B324" s="17">
        <v>792</v>
      </c>
      <c r="C324" s="7" t="s">
        <v>333</v>
      </c>
      <c r="D324" s="7"/>
      <c r="E324" s="169">
        <f>E325</f>
        <v>65752000</v>
      </c>
      <c r="F324" s="3"/>
      <c r="G324" s="3"/>
    </row>
    <row r="325" spans="1:7" ht="15.75">
      <c r="A325" s="2" t="s">
        <v>373</v>
      </c>
      <c r="B325" s="17">
        <v>792</v>
      </c>
      <c r="C325" s="7" t="s">
        <v>333</v>
      </c>
      <c r="D325" s="7" t="s">
        <v>481</v>
      </c>
      <c r="E325" s="169">
        <v>65752000</v>
      </c>
      <c r="F325" s="3"/>
      <c r="G325" s="3"/>
    </row>
    <row r="326" spans="1:7" ht="15.75">
      <c r="A326" s="69" t="s">
        <v>175</v>
      </c>
      <c r="B326" s="6"/>
      <c r="C326" s="5"/>
      <c r="D326" s="5"/>
      <c r="E326" s="282">
        <f>E315+E21</f>
        <v>2006569796.87</v>
      </c>
      <c r="F326" s="3"/>
      <c r="G326" s="3"/>
    </row>
    <row r="327" spans="1:7" ht="15.75">
      <c r="A327" s="21"/>
      <c r="C327" s="66"/>
      <c r="D327" s="66"/>
      <c r="E327" s="76"/>
      <c r="F327" s="3"/>
      <c r="G327" s="3"/>
    </row>
    <row r="328" spans="1:7" ht="15.75">
      <c r="A328" s="314" t="s">
        <v>44</v>
      </c>
      <c r="B328" s="314"/>
      <c r="C328" s="314"/>
      <c r="D328" s="314"/>
      <c r="E328" s="25"/>
      <c r="F328" s="3"/>
      <c r="G328" s="3"/>
    </row>
    <row r="329" spans="4:7" ht="15.75" customHeight="1">
      <c r="D329" s="25"/>
      <c r="E329" s="25"/>
      <c r="F329" s="3"/>
      <c r="G329" s="3"/>
    </row>
    <row r="330" spans="4:7" ht="15.75">
      <c r="D330" s="25"/>
      <c r="E330" s="25"/>
      <c r="F330" s="3"/>
      <c r="G330" s="3"/>
    </row>
    <row r="331" spans="4:7" ht="15.75">
      <c r="D331" s="25"/>
      <c r="E331" s="25"/>
      <c r="F331" s="3"/>
      <c r="G331" s="3"/>
    </row>
    <row r="332" spans="4:7" ht="42.75" customHeight="1">
      <c r="D332" s="25"/>
      <c r="E332" s="25"/>
      <c r="F332" s="3"/>
      <c r="G332" s="3"/>
    </row>
    <row r="333" spans="4:7" ht="82.5" customHeight="1">
      <c r="D333" s="25"/>
      <c r="E333" s="25"/>
      <c r="F333" s="3"/>
      <c r="G333" s="3"/>
    </row>
    <row r="334" spans="4:5" ht="44.25" customHeight="1">
      <c r="D334" s="25"/>
      <c r="E334" s="25"/>
    </row>
    <row r="335" spans="1:7" s="21" customFormat="1" ht="42.75" customHeight="1">
      <c r="A335" s="47"/>
      <c r="B335" s="3"/>
      <c r="C335" s="3"/>
      <c r="D335" s="25"/>
      <c r="E335" s="25"/>
      <c r="F335" s="13"/>
      <c r="G335" s="16"/>
    </row>
    <row r="336" spans="4:5" ht="39" customHeight="1">
      <c r="D336" s="25"/>
      <c r="E336" s="25"/>
    </row>
    <row r="337" spans="4:5" ht="15.75">
      <c r="D337" s="25"/>
      <c r="E337" s="25"/>
    </row>
    <row r="338" spans="4:5" ht="15.75">
      <c r="D338" s="25"/>
      <c r="E338" s="25"/>
    </row>
    <row r="339" spans="4:5" ht="15.75">
      <c r="D339" s="25"/>
      <c r="E339" s="25"/>
    </row>
    <row r="340" spans="4:5" ht="15.75">
      <c r="D340" s="25"/>
      <c r="E340" s="25"/>
    </row>
    <row r="345" spans="1:7" s="21" customFormat="1" ht="15.75">
      <c r="A345" s="47"/>
      <c r="B345" s="3"/>
      <c r="C345" s="3"/>
      <c r="D345" s="13"/>
      <c r="E345" s="13"/>
      <c r="F345" s="13"/>
      <c r="G345" s="16"/>
    </row>
    <row r="347" ht="45" customHeight="1"/>
    <row r="348" ht="41.25" customHeight="1"/>
    <row r="351" ht="39" customHeight="1"/>
    <row r="352" spans="4:7" ht="37.5" customHeight="1">
      <c r="D352" s="3"/>
      <c r="E352" s="3"/>
      <c r="F352" s="3"/>
      <c r="G352" s="3"/>
    </row>
    <row r="354" spans="4:7" ht="36" customHeight="1">
      <c r="D354" s="3"/>
      <c r="E354" s="3"/>
      <c r="F354" s="3"/>
      <c r="G354" s="3"/>
    </row>
    <row r="371" spans="1:7" s="21" customFormat="1" ht="15.75">
      <c r="A371" s="47"/>
      <c r="B371" s="3"/>
      <c r="C371" s="3"/>
      <c r="D371" s="13"/>
      <c r="E371" s="13"/>
      <c r="F371" s="13"/>
      <c r="G371" s="16"/>
    </row>
    <row r="372" spans="1:7" s="21" customFormat="1" ht="15.75">
      <c r="A372" s="47"/>
      <c r="B372" s="3"/>
      <c r="C372" s="3"/>
      <c r="D372" s="13"/>
      <c r="E372" s="13"/>
      <c r="F372" s="13"/>
      <c r="G372" s="16"/>
    </row>
    <row r="373" spans="1:7" s="14" customFormat="1" ht="15.75">
      <c r="A373" s="47"/>
      <c r="B373" s="3"/>
      <c r="C373" s="3"/>
      <c r="D373" s="13"/>
      <c r="E373" s="13"/>
      <c r="F373" s="13"/>
      <c r="G373" s="16"/>
    </row>
  </sheetData>
  <sheetProtection/>
  <mergeCells count="10">
    <mergeCell ref="A328:D328"/>
    <mergeCell ref="A14:E14"/>
    <mergeCell ref="F18:G18"/>
    <mergeCell ref="A13:E13"/>
    <mergeCell ref="C2:G2"/>
    <mergeCell ref="C1:G1"/>
    <mergeCell ref="C4:G4"/>
    <mergeCell ref="C5:G5"/>
    <mergeCell ref="C3:G3"/>
    <mergeCell ref="C12:E12"/>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dimension ref="A1:I219"/>
  <sheetViews>
    <sheetView zoomScale="85" zoomScaleNormal="85" zoomScalePageLayoutView="0" workbookViewId="0" topLeftCell="A1">
      <selection activeCell="F13" sqref="F13"/>
    </sheetView>
  </sheetViews>
  <sheetFormatPr defaultColWidth="9.00390625" defaultRowHeight="12.75"/>
  <cols>
    <col min="1" max="1" width="69.125" style="53" customWidth="1"/>
    <col min="2" max="2" width="6.375" style="28" customWidth="1"/>
    <col min="3" max="3" width="17.625" style="28" customWidth="1"/>
    <col min="4" max="4" width="5.25390625" style="28" customWidth="1"/>
    <col min="5" max="5" width="18.25390625" style="28" customWidth="1"/>
    <col min="6" max="6" width="18.25390625" style="10" customWidth="1"/>
    <col min="7" max="8" width="12.00390625" style="46" customWidth="1"/>
    <col min="9" max="9" width="11.75390625" style="28" hidden="1" customWidth="1"/>
    <col min="10" max="11" width="11.125" style="28" customWidth="1"/>
    <col min="12" max="16384" width="9.125" style="28" customWidth="1"/>
  </cols>
  <sheetData>
    <row r="1" spans="1:9" ht="15.75">
      <c r="A1" s="353" t="s">
        <v>1211</v>
      </c>
      <c r="B1" s="353"/>
      <c r="C1" s="353"/>
      <c r="D1" s="353"/>
      <c r="E1" s="353"/>
      <c r="F1" s="353"/>
      <c r="G1" s="353"/>
      <c r="H1" s="353"/>
      <c r="I1" s="353"/>
    </row>
    <row r="2" spans="1:9" ht="15.75">
      <c r="A2" s="353" t="s">
        <v>851</v>
      </c>
      <c r="B2" s="353"/>
      <c r="C2" s="353"/>
      <c r="D2" s="353"/>
      <c r="E2" s="353"/>
      <c r="F2" s="353"/>
      <c r="G2" s="353"/>
      <c r="H2" s="353"/>
      <c r="I2" s="353"/>
    </row>
    <row r="3" spans="1:9" ht="15.75">
      <c r="A3" s="353" t="s">
        <v>798</v>
      </c>
      <c r="B3" s="353"/>
      <c r="C3" s="353"/>
      <c r="D3" s="353"/>
      <c r="E3" s="353"/>
      <c r="F3" s="353"/>
      <c r="G3" s="353"/>
      <c r="H3" s="353"/>
      <c r="I3" s="353"/>
    </row>
    <row r="4" spans="1:9" ht="15.75">
      <c r="A4" s="353" t="s">
        <v>799</v>
      </c>
      <c r="B4" s="353"/>
      <c r="C4" s="353"/>
      <c r="D4" s="353"/>
      <c r="E4" s="353"/>
      <c r="F4" s="353"/>
      <c r="G4" s="353"/>
      <c r="H4" s="353"/>
      <c r="I4" s="353"/>
    </row>
    <row r="5" spans="1:9" ht="15.75">
      <c r="A5" s="353" t="s">
        <v>1275</v>
      </c>
      <c r="B5" s="353"/>
      <c r="C5" s="353"/>
      <c r="D5" s="353"/>
      <c r="E5" s="353"/>
      <c r="F5" s="353"/>
      <c r="G5" s="353"/>
      <c r="H5" s="353"/>
      <c r="I5" s="353"/>
    </row>
    <row r="6" spans="1:9" ht="15.75">
      <c r="A6" s="353"/>
      <c r="B6" s="344"/>
      <c r="C6" s="344"/>
      <c r="D6" s="344"/>
      <c r="E6" s="344"/>
      <c r="F6" s="344"/>
      <c r="G6" s="12"/>
      <c r="H6" s="12"/>
      <c r="I6" s="12"/>
    </row>
    <row r="7" spans="1:9" ht="15.75">
      <c r="A7" s="358" t="s">
        <v>374</v>
      </c>
      <c r="B7" s="365"/>
      <c r="C7" s="365"/>
      <c r="D7" s="365"/>
      <c r="E7" s="365"/>
      <c r="F7" s="365"/>
      <c r="G7" s="29"/>
      <c r="H7" s="29"/>
      <c r="I7" s="70"/>
    </row>
    <row r="8" spans="1:9" ht="15.75">
      <c r="A8" s="358" t="s">
        <v>869</v>
      </c>
      <c r="B8" s="365"/>
      <c r="C8" s="365"/>
      <c r="D8" s="365"/>
      <c r="E8" s="365"/>
      <c r="F8" s="365"/>
      <c r="G8" s="29"/>
      <c r="H8" s="29"/>
      <c r="I8" s="70"/>
    </row>
    <row r="9" spans="6:9" ht="15.75">
      <c r="F9" s="298" t="s">
        <v>1257</v>
      </c>
      <c r="G9" s="298"/>
      <c r="H9" s="298"/>
      <c r="I9" s="71"/>
    </row>
    <row r="10" spans="1:9" s="44" customFormat="1" ht="15.75">
      <c r="A10" s="360" t="s">
        <v>403</v>
      </c>
      <c r="B10" s="354" t="s">
        <v>355</v>
      </c>
      <c r="C10" s="354" t="s">
        <v>353</v>
      </c>
      <c r="D10" s="354" t="s">
        <v>10</v>
      </c>
      <c r="E10" s="367" t="s">
        <v>388</v>
      </c>
      <c r="F10" s="357"/>
      <c r="G10" s="72"/>
      <c r="H10" s="72"/>
      <c r="I10" s="73"/>
    </row>
    <row r="11" spans="1:9" s="44" customFormat="1" ht="15.75">
      <c r="A11" s="361"/>
      <c r="B11" s="355"/>
      <c r="C11" s="355"/>
      <c r="D11" s="355"/>
      <c r="E11" s="18" t="s">
        <v>628</v>
      </c>
      <c r="F11" s="18" t="s">
        <v>871</v>
      </c>
      <c r="G11" s="72"/>
      <c r="H11" s="72"/>
      <c r="I11" s="73"/>
    </row>
    <row r="12" spans="1:9" s="4" customFormat="1" ht="15.75">
      <c r="A12" s="1">
        <v>1</v>
      </c>
      <c r="B12" s="17">
        <v>2</v>
      </c>
      <c r="C12" s="17">
        <v>3</v>
      </c>
      <c r="D12" s="17">
        <v>4</v>
      </c>
      <c r="E12" s="18">
        <v>5</v>
      </c>
      <c r="F12" s="18">
        <v>6</v>
      </c>
      <c r="G12" s="13"/>
      <c r="H12" s="13"/>
      <c r="I12" s="13"/>
    </row>
    <row r="13" spans="1:9" s="4" customFormat="1" ht="31.5">
      <c r="A13" s="9" t="s">
        <v>289</v>
      </c>
      <c r="B13" s="62">
        <v>706</v>
      </c>
      <c r="C13" s="17"/>
      <c r="D13" s="17"/>
      <c r="E13" s="282">
        <f>E14+E23</f>
        <v>1807801883.7000003</v>
      </c>
      <c r="F13" s="282">
        <f>F14+F23</f>
        <v>1780782845.92</v>
      </c>
      <c r="G13" s="13"/>
      <c r="H13" s="13"/>
      <c r="I13" s="13"/>
    </row>
    <row r="14" spans="1:6" s="3" customFormat="1" ht="47.25">
      <c r="A14" s="51" t="s">
        <v>790</v>
      </c>
      <c r="B14" s="62">
        <v>706</v>
      </c>
      <c r="C14" s="5" t="s">
        <v>779</v>
      </c>
      <c r="D14" s="5"/>
      <c r="E14" s="282">
        <f>E19+E15</f>
        <v>250000</v>
      </c>
      <c r="F14" s="282">
        <f>F19+F15</f>
        <v>0</v>
      </c>
    </row>
    <row r="15" spans="1:6" s="3" customFormat="1" ht="47.25">
      <c r="A15" s="2" t="s">
        <v>785</v>
      </c>
      <c r="B15" s="17">
        <v>706</v>
      </c>
      <c r="C15" s="7" t="s">
        <v>786</v>
      </c>
      <c r="D15" s="7"/>
      <c r="E15" s="169">
        <f aca="true" t="shared" si="0" ref="E15:F17">E16</f>
        <v>50000</v>
      </c>
      <c r="F15" s="169">
        <f t="shared" si="0"/>
        <v>0</v>
      </c>
    </row>
    <row r="16" spans="1:6" s="3" customFormat="1" ht="31.5">
      <c r="A16" s="2" t="s">
        <v>787</v>
      </c>
      <c r="B16" s="17">
        <v>706</v>
      </c>
      <c r="C16" s="7" t="s">
        <v>788</v>
      </c>
      <c r="D16" s="7"/>
      <c r="E16" s="169">
        <f t="shared" si="0"/>
        <v>50000</v>
      </c>
      <c r="F16" s="169">
        <f t="shared" si="0"/>
        <v>0</v>
      </c>
    </row>
    <row r="17" spans="1:6" s="3" customFormat="1" ht="15.75">
      <c r="A17" s="2" t="s">
        <v>495</v>
      </c>
      <c r="B17" s="17">
        <v>706</v>
      </c>
      <c r="C17" s="7" t="s">
        <v>789</v>
      </c>
      <c r="D17" s="7"/>
      <c r="E17" s="169">
        <f t="shared" si="0"/>
        <v>50000</v>
      </c>
      <c r="F17" s="169">
        <f t="shared" si="0"/>
        <v>0</v>
      </c>
    </row>
    <row r="18" spans="1:6" s="3" customFormat="1" ht="31.5">
      <c r="A18" s="2" t="s">
        <v>497</v>
      </c>
      <c r="B18" s="17">
        <v>706</v>
      </c>
      <c r="C18" s="7" t="s">
        <v>789</v>
      </c>
      <c r="D18" s="7" t="s">
        <v>472</v>
      </c>
      <c r="E18" s="169">
        <v>50000</v>
      </c>
      <c r="F18" s="169">
        <v>0</v>
      </c>
    </row>
    <row r="19" spans="1:6" s="3" customFormat="1" ht="56.25" customHeight="1">
      <c r="A19" s="2" t="s">
        <v>780</v>
      </c>
      <c r="B19" s="17">
        <v>706</v>
      </c>
      <c r="C19" s="7" t="s">
        <v>781</v>
      </c>
      <c r="D19" s="7"/>
      <c r="E19" s="169">
        <f aca="true" t="shared" si="1" ref="E19:F21">E20</f>
        <v>200000</v>
      </c>
      <c r="F19" s="169">
        <f t="shared" si="1"/>
        <v>0</v>
      </c>
    </row>
    <row r="20" spans="1:6" s="3" customFormat="1" ht="47.25">
      <c r="A20" s="2" t="s">
        <v>782</v>
      </c>
      <c r="B20" s="17">
        <v>706</v>
      </c>
      <c r="C20" s="7" t="s">
        <v>783</v>
      </c>
      <c r="D20" s="7"/>
      <c r="E20" s="169">
        <f t="shared" si="1"/>
        <v>200000</v>
      </c>
      <c r="F20" s="169">
        <f t="shared" si="1"/>
        <v>0</v>
      </c>
    </row>
    <row r="21" spans="1:6" s="3" customFormat="1" ht="15.75">
      <c r="A21" s="2" t="s">
        <v>495</v>
      </c>
      <c r="B21" s="17">
        <v>706</v>
      </c>
      <c r="C21" s="7" t="s">
        <v>784</v>
      </c>
      <c r="D21" s="7"/>
      <c r="E21" s="169">
        <f t="shared" si="1"/>
        <v>200000</v>
      </c>
      <c r="F21" s="169">
        <f t="shared" si="1"/>
        <v>0</v>
      </c>
    </row>
    <row r="22" spans="1:6" s="3" customFormat="1" ht="31.5">
      <c r="A22" s="2" t="s">
        <v>497</v>
      </c>
      <c r="B22" s="17">
        <v>706</v>
      </c>
      <c r="C22" s="7" t="s">
        <v>784</v>
      </c>
      <c r="D22" s="7" t="s">
        <v>472</v>
      </c>
      <c r="E22" s="169">
        <v>200000</v>
      </c>
      <c r="F22" s="169">
        <v>0</v>
      </c>
    </row>
    <row r="23" spans="1:6" s="3" customFormat="1" ht="15.75">
      <c r="A23" s="9" t="s">
        <v>469</v>
      </c>
      <c r="B23" s="17">
        <v>706</v>
      </c>
      <c r="C23" s="5" t="s">
        <v>630</v>
      </c>
      <c r="D23" s="5"/>
      <c r="E23" s="282">
        <f>E28+E34+E37+E39+E41+E43+E24+E47+E32+E51+E56+E58+E60+E63+E66+E69+E71+E73+E75+E77+E79+E81+E83+E85+E87+E89+E91+E95+E97+E102+E106+E110+E112+E116+E120+E122+E124+E128+E132+E138+E140+E142+E144+E146+E148+E150+E152+E154+E156+E158+E161+E163+E166+E168+E170+E172+E174+E176+E178+E181+E183+E185+E187+E191+E26+E45+E49+E126+E193+E189+E203+E198+E134+E136+E130+E114+E195+E30+E93+E104+E100</f>
        <v>1807551883.7000003</v>
      </c>
      <c r="F23" s="282">
        <f>F28+F34+F37+F39+F41+F43+F24+F47+F32+F51+F56+F58+F60+F63+F66+F69+F71+F73+F75+F77+F79+F81+F83+F85+F87+F89+F91+F95+F97+F102+F106+F110+F112+F116+F120+F122+F124+F128+F132+F138+F140+F142+F144+F146+F148+F150+F152+F154+F156+F158+F161+F163+F166+F168+F170+F172+F174+F176+F178+F181+F183+F185+F187+F191+F26+F45+F49+F126+F193+F189+F203+F198+F134+F136+F130+F114+F195+F30+F93+F104+F100</f>
        <v>1780782845.92</v>
      </c>
    </row>
    <row r="24" spans="1:6" s="3" customFormat="1" ht="47.25">
      <c r="A24" s="2" t="s">
        <v>906</v>
      </c>
      <c r="B24" s="17">
        <v>706</v>
      </c>
      <c r="C24" s="7" t="s">
        <v>908</v>
      </c>
      <c r="D24" s="7"/>
      <c r="E24" s="169">
        <f>E25</f>
        <v>47761301.59</v>
      </c>
      <c r="F24" s="169">
        <f>F25</f>
        <v>47038550</v>
      </c>
    </row>
    <row r="25" spans="1:6" s="3" customFormat="1" ht="31.5">
      <c r="A25" s="2" t="s">
        <v>478</v>
      </c>
      <c r="B25" s="17">
        <v>706</v>
      </c>
      <c r="C25" s="7" t="s">
        <v>908</v>
      </c>
      <c r="D25" s="7" t="s">
        <v>479</v>
      </c>
      <c r="E25" s="169">
        <v>47761301.59</v>
      </c>
      <c r="F25" s="169">
        <v>47038550</v>
      </c>
    </row>
    <row r="26" spans="1:6" s="3" customFormat="1" ht="15.75">
      <c r="A26" s="2" t="s">
        <v>560</v>
      </c>
      <c r="B26" s="17">
        <v>706</v>
      </c>
      <c r="C26" s="7" t="s">
        <v>755</v>
      </c>
      <c r="D26" s="7"/>
      <c r="E26" s="169">
        <f>E27</f>
        <v>9459800</v>
      </c>
      <c r="F26" s="169">
        <f>F27</f>
        <v>9393500</v>
      </c>
    </row>
    <row r="27" spans="1:6" s="3" customFormat="1" ht="15.75">
      <c r="A27" s="2" t="s">
        <v>483</v>
      </c>
      <c r="B27" s="17">
        <v>706</v>
      </c>
      <c r="C27" s="7" t="s">
        <v>755</v>
      </c>
      <c r="D27" s="7" t="s">
        <v>482</v>
      </c>
      <c r="E27" s="169">
        <v>9459800</v>
      </c>
      <c r="F27" s="169">
        <v>9393500</v>
      </c>
    </row>
    <row r="28" spans="1:6" s="3" customFormat="1" ht="63">
      <c r="A28" s="2" t="s">
        <v>706</v>
      </c>
      <c r="B28" s="17">
        <v>706</v>
      </c>
      <c r="C28" s="7" t="s">
        <v>720</v>
      </c>
      <c r="D28" s="7"/>
      <c r="E28" s="169">
        <f>E29</f>
        <v>1886200</v>
      </c>
      <c r="F28" s="169">
        <f>F29</f>
        <v>2003900</v>
      </c>
    </row>
    <row r="29" spans="1:6" s="3" customFormat="1" ht="31.5">
      <c r="A29" s="2" t="s">
        <v>325</v>
      </c>
      <c r="B29" s="17">
        <v>706</v>
      </c>
      <c r="C29" s="7" t="s">
        <v>720</v>
      </c>
      <c r="D29" s="7" t="s">
        <v>485</v>
      </c>
      <c r="E29" s="169">
        <v>1886200</v>
      </c>
      <c r="F29" s="169">
        <v>2003900</v>
      </c>
    </row>
    <row r="30" spans="1:6" s="3" customFormat="1" ht="31.5">
      <c r="A30" s="2" t="s">
        <v>524</v>
      </c>
      <c r="B30" s="17">
        <v>706</v>
      </c>
      <c r="C30" s="7" t="s">
        <v>722</v>
      </c>
      <c r="D30" s="7"/>
      <c r="E30" s="169">
        <f>E31</f>
        <v>1065100</v>
      </c>
      <c r="F30" s="169">
        <f>F31</f>
        <v>1087700</v>
      </c>
    </row>
    <row r="31" spans="1:6" s="3" customFormat="1" ht="15.75">
      <c r="A31" s="2" t="s">
        <v>483</v>
      </c>
      <c r="B31" s="17">
        <v>706</v>
      </c>
      <c r="C31" s="7" t="s">
        <v>722</v>
      </c>
      <c r="D31" s="7" t="s">
        <v>482</v>
      </c>
      <c r="E31" s="169">
        <v>1065100</v>
      </c>
      <c r="F31" s="169">
        <v>1087700</v>
      </c>
    </row>
    <row r="32" spans="1:6" s="3" customFormat="1" ht="63">
      <c r="A32" s="2" t="s">
        <v>728</v>
      </c>
      <c r="B32" s="17">
        <v>706</v>
      </c>
      <c r="C32" s="7" t="s">
        <v>648</v>
      </c>
      <c r="D32" s="7"/>
      <c r="E32" s="169">
        <f>E33</f>
        <v>7413500</v>
      </c>
      <c r="F32" s="169">
        <f>F33</f>
        <v>7413500</v>
      </c>
    </row>
    <row r="33" spans="1:6" s="3" customFormat="1" ht="35.25" customHeight="1">
      <c r="A33" s="2" t="s">
        <v>168</v>
      </c>
      <c r="B33" s="17">
        <v>706</v>
      </c>
      <c r="C33" s="7" t="s">
        <v>648</v>
      </c>
      <c r="D33" s="7" t="s">
        <v>485</v>
      </c>
      <c r="E33" s="169">
        <v>7413500</v>
      </c>
      <c r="F33" s="169">
        <v>7413500</v>
      </c>
    </row>
    <row r="34" spans="1:6" s="3" customFormat="1" ht="38.25" customHeight="1">
      <c r="A34" s="2" t="s">
        <v>584</v>
      </c>
      <c r="B34" s="17">
        <v>706</v>
      </c>
      <c r="C34" s="7" t="s">
        <v>663</v>
      </c>
      <c r="D34" s="7"/>
      <c r="E34" s="169">
        <f>E36+E35</f>
        <v>27335800</v>
      </c>
      <c r="F34" s="169">
        <f>F36+F35</f>
        <v>27418400</v>
      </c>
    </row>
    <row r="35" spans="1:6" s="3" customFormat="1" ht="15.75">
      <c r="A35" s="2" t="s">
        <v>373</v>
      </c>
      <c r="B35" s="17">
        <v>706</v>
      </c>
      <c r="C35" s="7" t="s">
        <v>663</v>
      </c>
      <c r="D35" s="7" t="s">
        <v>481</v>
      </c>
      <c r="E35" s="169">
        <v>6503000</v>
      </c>
      <c r="F35" s="169">
        <v>6525000</v>
      </c>
    </row>
    <row r="36" spans="1:6" s="3" customFormat="1" ht="31.5">
      <c r="A36" s="2" t="s">
        <v>478</v>
      </c>
      <c r="B36" s="17">
        <v>706</v>
      </c>
      <c r="C36" s="7" t="s">
        <v>663</v>
      </c>
      <c r="D36" s="7" t="s">
        <v>479</v>
      </c>
      <c r="E36" s="169">
        <v>20832800</v>
      </c>
      <c r="F36" s="169">
        <v>20893400</v>
      </c>
    </row>
    <row r="37" spans="1:6" s="3" customFormat="1" ht="54" customHeight="1">
      <c r="A37" s="2" t="s">
        <v>583</v>
      </c>
      <c r="B37" s="17">
        <v>706</v>
      </c>
      <c r="C37" s="7" t="s">
        <v>670</v>
      </c>
      <c r="D37" s="7"/>
      <c r="E37" s="169">
        <f>E38</f>
        <v>22791800</v>
      </c>
      <c r="F37" s="169">
        <f>F38</f>
        <v>22855800</v>
      </c>
    </row>
    <row r="38" spans="1:6" s="3" customFormat="1" ht="40.5" customHeight="1">
      <c r="A38" s="2" t="s">
        <v>478</v>
      </c>
      <c r="B38" s="17">
        <v>706</v>
      </c>
      <c r="C38" s="7" t="s">
        <v>670</v>
      </c>
      <c r="D38" s="7" t="s">
        <v>479</v>
      </c>
      <c r="E38" s="169">
        <v>22791800</v>
      </c>
      <c r="F38" s="169">
        <v>22855800</v>
      </c>
    </row>
    <row r="39" spans="1:6" s="3" customFormat="1" ht="52.5" customHeight="1">
      <c r="A39" s="2" t="s">
        <v>724</v>
      </c>
      <c r="B39" s="17">
        <v>706</v>
      </c>
      <c r="C39" s="7" t="s">
        <v>675</v>
      </c>
      <c r="D39" s="7"/>
      <c r="E39" s="289">
        <f>E40</f>
        <v>7871500</v>
      </c>
      <c r="F39" s="169">
        <f>F40</f>
        <v>7871500</v>
      </c>
    </row>
    <row r="40" spans="1:6" s="3" customFormat="1" ht="31.5">
      <c r="A40" s="2" t="s">
        <v>478</v>
      </c>
      <c r="B40" s="17">
        <v>706</v>
      </c>
      <c r="C40" s="7" t="s">
        <v>675</v>
      </c>
      <c r="D40" s="7" t="s">
        <v>479</v>
      </c>
      <c r="E40" s="169">
        <v>7871500</v>
      </c>
      <c r="F40" s="169">
        <v>7871500</v>
      </c>
    </row>
    <row r="41" spans="1:6" s="3" customFormat="1" ht="47.25">
      <c r="A41" s="2" t="s">
        <v>846</v>
      </c>
      <c r="B41" s="17">
        <v>706</v>
      </c>
      <c r="C41" s="7" t="s">
        <v>686</v>
      </c>
      <c r="D41" s="7"/>
      <c r="E41" s="169">
        <f>E42</f>
        <v>57700</v>
      </c>
      <c r="F41" s="169">
        <f>F42</f>
        <v>57700</v>
      </c>
    </row>
    <row r="42" spans="1:6" s="3" customFormat="1" ht="31.5">
      <c r="A42" s="2" t="s">
        <v>497</v>
      </c>
      <c r="B42" s="17">
        <v>706</v>
      </c>
      <c r="C42" s="7" t="s">
        <v>686</v>
      </c>
      <c r="D42" s="7" t="s">
        <v>472</v>
      </c>
      <c r="E42" s="169">
        <v>57700</v>
      </c>
      <c r="F42" s="169">
        <v>57700</v>
      </c>
    </row>
    <row r="43" spans="1:6" s="3" customFormat="1" ht="47.25">
      <c r="A43" s="2" t="s">
        <v>522</v>
      </c>
      <c r="B43" s="17">
        <v>706</v>
      </c>
      <c r="C43" s="7" t="s">
        <v>688</v>
      </c>
      <c r="D43" s="7"/>
      <c r="E43" s="169">
        <f>E44</f>
        <v>74127000</v>
      </c>
      <c r="F43" s="169">
        <f>F44</f>
        <v>81311000</v>
      </c>
    </row>
    <row r="44" spans="1:6" s="21" customFormat="1" ht="31.5">
      <c r="A44" s="2" t="s">
        <v>497</v>
      </c>
      <c r="B44" s="17">
        <v>706</v>
      </c>
      <c r="C44" s="7" t="s">
        <v>688</v>
      </c>
      <c r="D44" s="7" t="s">
        <v>472</v>
      </c>
      <c r="E44" s="169">
        <v>74127000</v>
      </c>
      <c r="F44" s="169">
        <v>81311000</v>
      </c>
    </row>
    <row r="45" spans="1:6" s="21" customFormat="1" ht="47.25">
      <c r="A45" s="2" t="s">
        <v>712</v>
      </c>
      <c r="B45" s="17">
        <v>706</v>
      </c>
      <c r="C45" s="7" t="s">
        <v>713</v>
      </c>
      <c r="D45" s="7"/>
      <c r="E45" s="169">
        <f>E46</f>
        <v>6503500</v>
      </c>
      <c r="F45" s="169">
        <f>F46</f>
        <v>0</v>
      </c>
    </row>
    <row r="46" spans="1:6" s="3" customFormat="1" ht="34.5" customHeight="1">
      <c r="A46" s="2" t="s">
        <v>168</v>
      </c>
      <c r="B46" s="17">
        <v>706</v>
      </c>
      <c r="C46" s="7" t="s">
        <v>713</v>
      </c>
      <c r="D46" s="7" t="s">
        <v>485</v>
      </c>
      <c r="E46" s="169">
        <v>6503500</v>
      </c>
      <c r="F46" s="169">
        <v>0</v>
      </c>
    </row>
    <row r="47" spans="1:6" s="3" customFormat="1" ht="82.5" customHeight="1">
      <c r="A47" s="2" t="s">
        <v>701</v>
      </c>
      <c r="B47" s="17">
        <v>706</v>
      </c>
      <c r="C47" s="7" t="s">
        <v>714</v>
      </c>
      <c r="D47" s="7"/>
      <c r="E47" s="169">
        <f>E48</f>
        <v>2987100</v>
      </c>
      <c r="F47" s="169">
        <f>F48</f>
        <v>2987100</v>
      </c>
    </row>
    <row r="48" spans="1:6" s="3" customFormat="1" ht="21" customHeight="1">
      <c r="A48" s="2" t="s">
        <v>473</v>
      </c>
      <c r="B48" s="17">
        <v>706</v>
      </c>
      <c r="C48" s="7" t="s">
        <v>714</v>
      </c>
      <c r="D48" s="7" t="s">
        <v>474</v>
      </c>
      <c r="E48" s="169">
        <v>2987100</v>
      </c>
      <c r="F48" s="169">
        <v>2987100</v>
      </c>
    </row>
    <row r="49" spans="1:6" s="3" customFormat="1" ht="31.5">
      <c r="A49" s="2" t="s">
        <v>703</v>
      </c>
      <c r="B49" s="17">
        <v>706</v>
      </c>
      <c r="C49" s="7" t="s">
        <v>711</v>
      </c>
      <c r="D49" s="7"/>
      <c r="E49" s="169">
        <f>E50</f>
        <v>5047000</v>
      </c>
      <c r="F49" s="169">
        <f>F50</f>
        <v>5047000</v>
      </c>
    </row>
    <row r="50" spans="1:6" s="3" customFormat="1" ht="31.5">
      <c r="A50" s="2" t="s">
        <v>478</v>
      </c>
      <c r="B50" s="17">
        <v>706</v>
      </c>
      <c r="C50" s="7" t="s">
        <v>711</v>
      </c>
      <c r="D50" s="7" t="s">
        <v>479</v>
      </c>
      <c r="E50" s="169">
        <v>5047000</v>
      </c>
      <c r="F50" s="169">
        <v>5047000</v>
      </c>
    </row>
    <row r="51" spans="1:6" s="3" customFormat="1" ht="15.75">
      <c r="A51" s="2" t="s">
        <v>498</v>
      </c>
      <c r="B51" s="17">
        <v>706</v>
      </c>
      <c r="C51" s="7" t="s">
        <v>629</v>
      </c>
      <c r="D51" s="7"/>
      <c r="E51" s="169">
        <f>E52+E53+E55+E54</f>
        <v>80573000</v>
      </c>
      <c r="F51" s="169">
        <f>F52+F53+F55+F54</f>
        <v>80573000</v>
      </c>
    </row>
    <row r="52" spans="1:6" s="3" customFormat="1" ht="15" customHeight="1">
      <c r="A52" s="2" t="s">
        <v>470</v>
      </c>
      <c r="B52" s="17">
        <v>706</v>
      </c>
      <c r="C52" s="7" t="s">
        <v>629</v>
      </c>
      <c r="D52" s="7" t="s">
        <v>471</v>
      </c>
      <c r="E52" s="169">
        <v>61820000</v>
      </c>
      <c r="F52" s="169">
        <v>61820000</v>
      </c>
    </row>
    <row r="53" spans="1:6" s="3" customFormat="1" ht="31.5">
      <c r="A53" s="2" t="s">
        <v>497</v>
      </c>
      <c r="B53" s="17">
        <v>706</v>
      </c>
      <c r="C53" s="7" t="s">
        <v>629</v>
      </c>
      <c r="D53" s="7" t="s">
        <v>472</v>
      </c>
      <c r="E53" s="169">
        <v>17821000</v>
      </c>
      <c r="F53" s="169">
        <v>17821000</v>
      </c>
    </row>
    <row r="54" spans="1:6" s="3" customFormat="1" ht="15.75">
      <c r="A54" s="2" t="s">
        <v>483</v>
      </c>
      <c r="B54" s="17">
        <v>706</v>
      </c>
      <c r="C54" s="7" t="s">
        <v>629</v>
      </c>
      <c r="D54" s="7" t="s">
        <v>482</v>
      </c>
      <c r="E54" s="169">
        <v>40000</v>
      </c>
      <c r="F54" s="169">
        <v>40000</v>
      </c>
    </row>
    <row r="55" spans="1:6" s="3" customFormat="1" ht="15.75">
      <c r="A55" s="2" t="s">
        <v>473</v>
      </c>
      <c r="B55" s="17">
        <v>706</v>
      </c>
      <c r="C55" s="7" t="s">
        <v>629</v>
      </c>
      <c r="D55" s="7" t="s">
        <v>474</v>
      </c>
      <c r="E55" s="169">
        <v>892000</v>
      </c>
      <c r="F55" s="169">
        <v>892000</v>
      </c>
    </row>
    <row r="56" spans="1:6" s="3" customFormat="1" ht="31.5">
      <c r="A56" s="2" t="s">
        <v>32</v>
      </c>
      <c r="B56" s="17">
        <v>706</v>
      </c>
      <c r="C56" s="7" t="s">
        <v>631</v>
      </c>
      <c r="D56" s="7"/>
      <c r="E56" s="169">
        <f>E57</f>
        <v>2883000</v>
      </c>
      <c r="F56" s="169">
        <f>F57</f>
        <v>2883000</v>
      </c>
    </row>
    <row r="57" spans="1:6" s="3" customFormat="1" ht="63">
      <c r="A57" s="2" t="s">
        <v>470</v>
      </c>
      <c r="B57" s="17">
        <v>706</v>
      </c>
      <c r="C57" s="7" t="s">
        <v>631</v>
      </c>
      <c r="D57" s="7" t="s">
        <v>471</v>
      </c>
      <c r="E57" s="169">
        <v>2883000</v>
      </c>
      <c r="F57" s="169">
        <v>2883000</v>
      </c>
    </row>
    <row r="58" spans="1:6" s="21" customFormat="1" ht="15.75">
      <c r="A58" s="2" t="s">
        <v>115</v>
      </c>
      <c r="B58" s="17">
        <v>706</v>
      </c>
      <c r="C58" s="7" t="s">
        <v>658</v>
      </c>
      <c r="D58" s="92"/>
      <c r="E58" s="169">
        <f>E59</f>
        <v>645000</v>
      </c>
      <c r="F58" s="169">
        <f>F59</f>
        <v>645000</v>
      </c>
    </row>
    <row r="59" spans="1:6" s="21" customFormat="1" ht="15.75">
      <c r="A59" s="2" t="s">
        <v>483</v>
      </c>
      <c r="B59" s="17">
        <v>706</v>
      </c>
      <c r="C59" s="7" t="s">
        <v>658</v>
      </c>
      <c r="D59" s="7" t="s">
        <v>482</v>
      </c>
      <c r="E59" s="169">
        <v>645000</v>
      </c>
      <c r="F59" s="169">
        <v>645000</v>
      </c>
    </row>
    <row r="60" spans="1:6" s="3" customFormat="1" ht="15.75">
      <c r="A60" s="2" t="s">
        <v>167</v>
      </c>
      <c r="B60" s="17">
        <v>706</v>
      </c>
      <c r="C60" s="7" t="s">
        <v>633</v>
      </c>
      <c r="D60" s="7"/>
      <c r="E60" s="169">
        <f>E61+E62</f>
        <v>13980000</v>
      </c>
      <c r="F60" s="169">
        <f>F61+F62</f>
        <v>13980000</v>
      </c>
    </row>
    <row r="61" spans="1:6" s="3" customFormat="1" ht="63">
      <c r="A61" s="2" t="s">
        <v>470</v>
      </c>
      <c r="B61" s="17">
        <v>706</v>
      </c>
      <c r="C61" s="7" t="s">
        <v>633</v>
      </c>
      <c r="D61" s="7" t="s">
        <v>471</v>
      </c>
      <c r="E61" s="169">
        <v>12271000</v>
      </c>
      <c r="F61" s="169">
        <v>12271000</v>
      </c>
    </row>
    <row r="62" spans="1:6" s="3" customFormat="1" ht="31.5">
      <c r="A62" s="2" t="s">
        <v>497</v>
      </c>
      <c r="B62" s="17">
        <v>706</v>
      </c>
      <c r="C62" s="7" t="s">
        <v>633</v>
      </c>
      <c r="D62" s="7" t="s">
        <v>472</v>
      </c>
      <c r="E62" s="169">
        <v>1709000</v>
      </c>
      <c r="F62" s="169">
        <v>1709000</v>
      </c>
    </row>
    <row r="63" spans="1:6" s="3" customFormat="1" ht="15.75">
      <c r="A63" s="2" t="s">
        <v>425</v>
      </c>
      <c r="B63" s="17">
        <v>706</v>
      </c>
      <c r="C63" s="7" t="s">
        <v>687</v>
      </c>
      <c r="D63" s="7"/>
      <c r="E63" s="169">
        <f>E64+E65</f>
        <v>24575000</v>
      </c>
      <c r="F63" s="169">
        <f>F64+F65</f>
        <v>28099200</v>
      </c>
    </row>
    <row r="64" spans="1:6" s="3" customFormat="1" ht="37.5" customHeight="1">
      <c r="A64" s="2" t="s">
        <v>497</v>
      </c>
      <c r="B64" s="17">
        <v>706</v>
      </c>
      <c r="C64" s="7" t="s">
        <v>687</v>
      </c>
      <c r="D64" s="7" t="s">
        <v>472</v>
      </c>
      <c r="E64" s="169">
        <v>18871000</v>
      </c>
      <c r="F64" s="169">
        <v>22395200</v>
      </c>
    </row>
    <row r="65" spans="1:6" s="3" customFormat="1" ht="15.75">
      <c r="A65" s="2" t="s">
        <v>373</v>
      </c>
      <c r="B65" s="17">
        <v>706</v>
      </c>
      <c r="C65" s="7" t="s">
        <v>687</v>
      </c>
      <c r="D65" s="7" t="s">
        <v>481</v>
      </c>
      <c r="E65" s="169">
        <v>5704000</v>
      </c>
      <c r="F65" s="169">
        <v>5704000</v>
      </c>
    </row>
    <row r="66" spans="1:6" s="3" customFormat="1" ht="15.75">
      <c r="A66" s="2" t="s">
        <v>426</v>
      </c>
      <c r="B66" s="17">
        <v>706</v>
      </c>
      <c r="C66" s="7" t="s">
        <v>639</v>
      </c>
      <c r="D66" s="7"/>
      <c r="E66" s="169">
        <f>E67+E68</f>
        <v>4488000</v>
      </c>
      <c r="F66" s="169">
        <f>F67+F68</f>
        <v>4488000</v>
      </c>
    </row>
    <row r="67" spans="1:6" s="3" customFormat="1" ht="63">
      <c r="A67" s="2" t="s">
        <v>470</v>
      </c>
      <c r="B67" s="17">
        <v>706</v>
      </c>
      <c r="C67" s="7" t="s">
        <v>639</v>
      </c>
      <c r="D67" s="7" t="s">
        <v>471</v>
      </c>
      <c r="E67" s="169">
        <v>2486000</v>
      </c>
      <c r="F67" s="169">
        <v>2486000</v>
      </c>
    </row>
    <row r="68" spans="1:6" s="3" customFormat="1" ht="31.5">
      <c r="A68" s="2" t="s">
        <v>497</v>
      </c>
      <c r="B68" s="17">
        <v>706</v>
      </c>
      <c r="C68" s="7" t="s">
        <v>639</v>
      </c>
      <c r="D68" s="7" t="s">
        <v>472</v>
      </c>
      <c r="E68" s="169">
        <v>2002000</v>
      </c>
      <c r="F68" s="169">
        <v>2002000</v>
      </c>
    </row>
    <row r="69" spans="1:6" s="3" customFormat="1" ht="15.75">
      <c r="A69" s="2" t="s">
        <v>327</v>
      </c>
      <c r="B69" s="17">
        <v>706</v>
      </c>
      <c r="C69" s="7" t="s">
        <v>684</v>
      </c>
      <c r="D69" s="7"/>
      <c r="E69" s="169">
        <f>E70</f>
        <v>1500000</v>
      </c>
      <c r="F69" s="169">
        <f>F70</f>
        <v>1500000</v>
      </c>
    </row>
    <row r="70" spans="1:6" s="3" customFormat="1" ht="31.5">
      <c r="A70" s="2" t="s">
        <v>497</v>
      </c>
      <c r="B70" s="17">
        <v>706</v>
      </c>
      <c r="C70" s="7" t="s">
        <v>684</v>
      </c>
      <c r="D70" s="7" t="s">
        <v>472</v>
      </c>
      <c r="E70" s="169">
        <v>1500000</v>
      </c>
      <c r="F70" s="169">
        <v>1500000</v>
      </c>
    </row>
    <row r="71" spans="1:6" s="3" customFormat="1" ht="31.5">
      <c r="A71" s="2" t="s">
        <v>88</v>
      </c>
      <c r="B71" s="17">
        <v>706</v>
      </c>
      <c r="C71" s="7" t="s">
        <v>685</v>
      </c>
      <c r="D71" s="7"/>
      <c r="E71" s="169">
        <f>E72</f>
        <v>3000000</v>
      </c>
      <c r="F71" s="169">
        <f>F72</f>
        <v>3000000</v>
      </c>
    </row>
    <row r="72" spans="1:6" s="3" customFormat="1" ht="31.5">
      <c r="A72" s="2" t="s">
        <v>497</v>
      </c>
      <c r="B72" s="17">
        <v>706</v>
      </c>
      <c r="C72" s="7" t="s">
        <v>685</v>
      </c>
      <c r="D72" s="7" t="s">
        <v>472</v>
      </c>
      <c r="E72" s="169">
        <v>3000000</v>
      </c>
      <c r="F72" s="169">
        <v>3000000</v>
      </c>
    </row>
    <row r="73" spans="1:6" s="21" customFormat="1" ht="15.75">
      <c r="A73" s="2" t="s">
        <v>40</v>
      </c>
      <c r="B73" s="17">
        <v>706</v>
      </c>
      <c r="C73" s="7" t="s">
        <v>680</v>
      </c>
      <c r="D73" s="7"/>
      <c r="E73" s="169">
        <f>E74</f>
        <v>3270000</v>
      </c>
      <c r="F73" s="169">
        <f>F74</f>
        <v>3348000</v>
      </c>
    </row>
    <row r="74" spans="1:6" s="21" customFormat="1" ht="31.5">
      <c r="A74" s="2" t="s">
        <v>497</v>
      </c>
      <c r="B74" s="17">
        <v>706</v>
      </c>
      <c r="C74" s="7" t="s">
        <v>680</v>
      </c>
      <c r="D74" s="7" t="s">
        <v>472</v>
      </c>
      <c r="E74" s="169">
        <v>3270000</v>
      </c>
      <c r="F74" s="169">
        <v>3348000</v>
      </c>
    </row>
    <row r="75" spans="1:6" s="3" customFormat="1" ht="47.25">
      <c r="A75" s="2" t="s">
        <v>458</v>
      </c>
      <c r="B75" s="17">
        <v>706</v>
      </c>
      <c r="C75" s="7" t="s">
        <v>682</v>
      </c>
      <c r="D75" s="7"/>
      <c r="E75" s="169">
        <f>E76</f>
        <v>850000</v>
      </c>
      <c r="F75" s="169">
        <f>F76</f>
        <v>850000</v>
      </c>
    </row>
    <row r="76" spans="1:6" s="3" customFormat="1" ht="31.5">
      <c r="A76" s="2" t="s">
        <v>497</v>
      </c>
      <c r="B76" s="17">
        <v>706</v>
      </c>
      <c r="C76" s="7" t="s">
        <v>682</v>
      </c>
      <c r="D76" s="7" t="s">
        <v>472</v>
      </c>
      <c r="E76" s="169">
        <v>850000</v>
      </c>
      <c r="F76" s="169">
        <v>850000</v>
      </c>
    </row>
    <row r="77" spans="1:6" s="3" customFormat="1" ht="15.75">
      <c r="A77" s="2" t="s">
        <v>125</v>
      </c>
      <c r="B77" s="17">
        <v>706</v>
      </c>
      <c r="C77" s="7" t="s">
        <v>632</v>
      </c>
      <c r="D77" s="7"/>
      <c r="E77" s="169">
        <f>E78</f>
        <v>800000</v>
      </c>
      <c r="F77" s="169">
        <f>F78</f>
        <v>800000</v>
      </c>
    </row>
    <row r="78" spans="1:6" s="3" customFormat="1" ht="15.75">
      <c r="A78" s="2" t="s">
        <v>473</v>
      </c>
      <c r="B78" s="17">
        <v>706</v>
      </c>
      <c r="C78" s="7" t="s">
        <v>632</v>
      </c>
      <c r="D78" s="7" t="s">
        <v>474</v>
      </c>
      <c r="E78" s="169">
        <v>800000</v>
      </c>
      <c r="F78" s="169">
        <v>800000</v>
      </c>
    </row>
    <row r="79" spans="1:6" s="3" customFormat="1" ht="31.5">
      <c r="A79" s="2" t="s">
        <v>100</v>
      </c>
      <c r="B79" s="17">
        <v>706</v>
      </c>
      <c r="C79" s="7" t="s">
        <v>637</v>
      </c>
      <c r="D79" s="7"/>
      <c r="E79" s="169">
        <f>E80</f>
        <v>500000</v>
      </c>
      <c r="F79" s="169">
        <f>F80</f>
        <v>500000</v>
      </c>
    </row>
    <row r="80" spans="1:6" s="3" customFormat="1" ht="31.5">
      <c r="A80" s="2" t="s">
        <v>497</v>
      </c>
      <c r="B80" s="17">
        <v>706</v>
      </c>
      <c r="C80" s="7" t="s">
        <v>637</v>
      </c>
      <c r="D80" s="7" t="s">
        <v>472</v>
      </c>
      <c r="E80" s="169">
        <v>500000</v>
      </c>
      <c r="F80" s="169">
        <v>500000</v>
      </c>
    </row>
    <row r="81" spans="1:6" s="3" customFormat="1" ht="15.75">
      <c r="A81" s="2" t="s">
        <v>285</v>
      </c>
      <c r="B81" s="17">
        <v>706</v>
      </c>
      <c r="C81" s="7" t="s">
        <v>638</v>
      </c>
      <c r="D81" s="7"/>
      <c r="E81" s="169">
        <f>E82</f>
        <v>1810000</v>
      </c>
      <c r="F81" s="169">
        <f>F82</f>
        <v>4810000</v>
      </c>
    </row>
    <row r="82" spans="1:6" s="3" customFormat="1" ht="31.5">
      <c r="A82" s="2" t="s">
        <v>497</v>
      </c>
      <c r="B82" s="17">
        <v>706</v>
      </c>
      <c r="C82" s="7" t="s">
        <v>638</v>
      </c>
      <c r="D82" s="7" t="s">
        <v>472</v>
      </c>
      <c r="E82" s="169">
        <v>1810000</v>
      </c>
      <c r="F82" s="169">
        <v>4810000</v>
      </c>
    </row>
    <row r="83" spans="1:6" s="3" customFormat="1" ht="31.5">
      <c r="A83" s="2" t="s">
        <v>475</v>
      </c>
      <c r="B83" s="17">
        <v>706</v>
      </c>
      <c r="C83" s="7" t="s">
        <v>640</v>
      </c>
      <c r="D83" s="7"/>
      <c r="E83" s="169">
        <f>E84</f>
        <v>2854000</v>
      </c>
      <c r="F83" s="169">
        <f>F84</f>
        <v>2854000</v>
      </c>
    </row>
    <row r="84" spans="1:6" s="3" customFormat="1" ht="31.5">
      <c r="A84" s="2" t="s">
        <v>478</v>
      </c>
      <c r="B84" s="17">
        <v>706</v>
      </c>
      <c r="C84" s="7" t="s">
        <v>640</v>
      </c>
      <c r="D84" s="7" t="s">
        <v>479</v>
      </c>
      <c r="E84" s="169">
        <v>2854000</v>
      </c>
      <c r="F84" s="169">
        <v>2854000</v>
      </c>
    </row>
    <row r="85" spans="1:6" s="3" customFormat="1" ht="15.75">
      <c r="A85" s="2" t="s">
        <v>408</v>
      </c>
      <c r="B85" s="17">
        <v>706</v>
      </c>
      <c r="C85" s="7" t="s">
        <v>647</v>
      </c>
      <c r="D85" s="7"/>
      <c r="E85" s="169">
        <f>E86</f>
        <v>2450000</v>
      </c>
      <c r="F85" s="169">
        <f>F86</f>
        <v>2450000</v>
      </c>
    </row>
    <row r="86" spans="1:6" s="3" customFormat="1" ht="31.5">
      <c r="A86" s="2" t="s">
        <v>478</v>
      </c>
      <c r="B86" s="17">
        <v>706</v>
      </c>
      <c r="C86" s="7" t="s">
        <v>647</v>
      </c>
      <c r="D86" s="7" t="s">
        <v>479</v>
      </c>
      <c r="E86" s="169">
        <v>2450000</v>
      </c>
      <c r="F86" s="169">
        <v>2450000</v>
      </c>
    </row>
    <row r="87" spans="1:6" s="3" customFormat="1" ht="15.75">
      <c r="A87" s="2" t="s">
        <v>405</v>
      </c>
      <c r="B87" s="17">
        <v>706</v>
      </c>
      <c r="C87" s="7" t="s">
        <v>676</v>
      </c>
      <c r="D87" s="7"/>
      <c r="E87" s="169">
        <f>E88</f>
        <v>110172000</v>
      </c>
      <c r="F87" s="169">
        <f>F88</f>
        <v>110172000</v>
      </c>
    </row>
    <row r="88" spans="1:6" s="3" customFormat="1" ht="31.5">
      <c r="A88" s="2" t="s">
        <v>478</v>
      </c>
      <c r="B88" s="17">
        <v>706</v>
      </c>
      <c r="C88" s="7" t="s">
        <v>676</v>
      </c>
      <c r="D88" s="7" t="s">
        <v>479</v>
      </c>
      <c r="E88" s="169">
        <v>110172000</v>
      </c>
      <c r="F88" s="169">
        <v>110172000</v>
      </c>
    </row>
    <row r="89" spans="1:6" s="3" customFormat="1" ht="31.5">
      <c r="A89" s="2" t="s">
        <v>480</v>
      </c>
      <c r="B89" s="17">
        <v>706</v>
      </c>
      <c r="C89" s="7" t="s">
        <v>671</v>
      </c>
      <c r="D89" s="7"/>
      <c r="E89" s="169">
        <f>E90</f>
        <v>151898000</v>
      </c>
      <c r="F89" s="169">
        <f>F90</f>
        <v>151898000</v>
      </c>
    </row>
    <row r="90" spans="1:6" s="3" customFormat="1" ht="31.5">
      <c r="A90" s="2" t="s">
        <v>478</v>
      </c>
      <c r="B90" s="17">
        <v>706</v>
      </c>
      <c r="C90" s="7" t="s">
        <v>671</v>
      </c>
      <c r="D90" s="7" t="s">
        <v>479</v>
      </c>
      <c r="E90" s="169">
        <v>151898000</v>
      </c>
      <c r="F90" s="169">
        <v>151898000</v>
      </c>
    </row>
    <row r="91" spans="1:6" s="3" customFormat="1" ht="15.75">
      <c r="A91" s="2" t="s">
        <v>173</v>
      </c>
      <c r="B91" s="17">
        <v>706</v>
      </c>
      <c r="C91" s="7" t="s">
        <v>669</v>
      </c>
      <c r="D91" s="7"/>
      <c r="E91" s="169">
        <f>E92</f>
        <v>73445000</v>
      </c>
      <c r="F91" s="169">
        <f>F92</f>
        <v>73445000</v>
      </c>
    </row>
    <row r="92" spans="1:6" s="3" customFormat="1" ht="15" customHeight="1">
      <c r="A92" s="2" t="s">
        <v>478</v>
      </c>
      <c r="B92" s="17">
        <v>706</v>
      </c>
      <c r="C92" s="7" t="s">
        <v>669</v>
      </c>
      <c r="D92" s="7" t="s">
        <v>479</v>
      </c>
      <c r="E92" s="169">
        <v>73445000</v>
      </c>
      <c r="F92" s="169">
        <v>73445000</v>
      </c>
    </row>
    <row r="93" spans="1:6" s="3" customFormat="1" ht="35.25" customHeight="1">
      <c r="A93" s="2" t="s">
        <v>905</v>
      </c>
      <c r="B93" s="17">
        <v>706</v>
      </c>
      <c r="C93" s="7" t="s">
        <v>910</v>
      </c>
      <c r="D93" s="7"/>
      <c r="E93" s="169">
        <f>E94</f>
        <v>10380000</v>
      </c>
      <c r="F93" s="169">
        <f>F94</f>
        <v>10380000</v>
      </c>
    </row>
    <row r="94" spans="1:6" s="3" customFormat="1" ht="31.5">
      <c r="A94" s="2" t="s">
        <v>478</v>
      </c>
      <c r="B94" s="17">
        <v>706</v>
      </c>
      <c r="C94" s="7" t="s">
        <v>910</v>
      </c>
      <c r="D94" s="7" t="s">
        <v>479</v>
      </c>
      <c r="E94" s="169">
        <v>10380000</v>
      </c>
      <c r="F94" s="169">
        <v>10380000</v>
      </c>
    </row>
    <row r="95" spans="1:6" s="3" customFormat="1" ht="16.5" customHeight="1">
      <c r="A95" s="2" t="s">
        <v>484</v>
      </c>
      <c r="B95" s="17">
        <v>706</v>
      </c>
      <c r="C95" s="7" t="s">
        <v>668</v>
      </c>
      <c r="D95" s="7"/>
      <c r="E95" s="169">
        <f>E96</f>
        <v>12966000</v>
      </c>
      <c r="F95" s="169">
        <f>F96</f>
        <v>12966000</v>
      </c>
    </row>
    <row r="96" spans="1:6" s="3" customFormat="1" ht="21" customHeight="1">
      <c r="A96" s="2" t="s">
        <v>478</v>
      </c>
      <c r="B96" s="17">
        <v>706</v>
      </c>
      <c r="C96" s="7" t="s">
        <v>668</v>
      </c>
      <c r="D96" s="7" t="s">
        <v>479</v>
      </c>
      <c r="E96" s="169">
        <v>12966000</v>
      </c>
      <c r="F96" s="169">
        <v>12966000</v>
      </c>
    </row>
    <row r="97" spans="1:6" s="3" customFormat="1" ht="17.25" customHeight="1">
      <c r="A97" s="2" t="s">
        <v>435</v>
      </c>
      <c r="B97" s="17">
        <v>706</v>
      </c>
      <c r="C97" s="7" t="s">
        <v>666</v>
      </c>
      <c r="D97" s="7"/>
      <c r="E97" s="169">
        <f>E98+E99</f>
        <v>2370000</v>
      </c>
      <c r="F97" s="169">
        <f>F98+F99</f>
        <v>2370000</v>
      </c>
    </row>
    <row r="98" spans="1:6" s="3" customFormat="1" ht="21.75" customHeight="1">
      <c r="A98" s="2" t="s">
        <v>483</v>
      </c>
      <c r="B98" s="17">
        <v>706</v>
      </c>
      <c r="C98" s="7" t="s">
        <v>666</v>
      </c>
      <c r="D98" s="7" t="s">
        <v>482</v>
      </c>
      <c r="E98" s="169">
        <v>550000</v>
      </c>
      <c r="F98" s="169">
        <v>550000</v>
      </c>
    </row>
    <row r="99" spans="1:6" s="3" customFormat="1" ht="31.5">
      <c r="A99" s="2" t="s">
        <v>478</v>
      </c>
      <c r="B99" s="17">
        <v>706</v>
      </c>
      <c r="C99" s="7" t="s">
        <v>666</v>
      </c>
      <c r="D99" s="7" t="s">
        <v>479</v>
      </c>
      <c r="E99" s="169">
        <v>1820000</v>
      </c>
      <c r="F99" s="169">
        <v>1820000</v>
      </c>
    </row>
    <row r="100" spans="1:6" s="3" customFormat="1" ht="15.75">
      <c r="A100" s="2" t="s">
        <v>844</v>
      </c>
      <c r="B100" s="17">
        <v>706</v>
      </c>
      <c r="C100" s="7" t="s">
        <v>909</v>
      </c>
      <c r="D100" s="7"/>
      <c r="E100" s="169">
        <f>E101</f>
        <v>1000000</v>
      </c>
      <c r="F100" s="169">
        <f>F101</f>
        <v>1000000</v>
      </c>
    </row>
    <row r="101" spans="1:6" s="3" customFormat="1" ht="31.5">
      <c r="A101" s="2" t="s">
        <v>478</v>
      </c>
      <c r="B101" s="17">
        <v>706</v>
      </c>
      <c r="C101" s="7" t="s">
        <v>909</v>
      </c>
      <c r="D101" s="7" t="s">
        <v>479</v>
      </c>
      <c r="E101" s="169">
        <v>1000000</v>
      </c>
      <c r="F101" s="169">
        <v>1000000</v>
      </c>
    </row>
    <row r="102" spans="1:6" s="3" customFormat="1" ht="31.5">
      <c r="A102" s="2" t="s">
        <v>367</v>
      </c>
      <c r="B102" s="17">
        <v>706</v>
      </c>
      <c r="C102" s="7" t="s">
        <v>683</v>
      </c>
      <c r="D102" s="7"/>
      <c r="E102" s="169">
        <f>E103</f>
        <v>2400000</v>
      </c>
      <c r="F102" s="169">
        <f>F103</f>
        <v>2400000</v>
      </c>
    </row>
    <row r="103" spans="1:6" s="3" customFormat="1" ht="15.75">
      <c r="A103" s="2" t="s">
        <v>473</v>
      </c>
      <c r="B103" s="17">
        <v>706</v>
      </c>
      <c r="C103" s="7" t="s">
        <v>683</v>
      </c>
      <c r="D103" s="7" t="s">
        <v>474</v>
      </c>
      <c r="E103" s="169">
        <v>2400000</v>
      </c>
      <c r="F103" s="169">
        <v>2400000</v>
      </c>
    </row>
    <row r="104" spans="1:6" s="3" customFormat="1" ht="15.75">
      <c r="A104" s="2" t="s">
        <v>865</v>
      </c>
      <c r="B104" s="17">
        <v>706</v>
      </c>
      <c r="C104" s="7" t="s">
        <v>912</v>
      </c>
      <c r="D104" s="7"/>
      <c r="E104" s="169">
        <f>E105</f>
        <v>100000</v>
      </c>
      <c r="F104" s="169">
        <f>F105</f>
        <v>100000</v>
      </c>
    </row>
    <row r="105" spans="1:6" s="3" customFormat="1" ht="31.5">
      <c r="A105" s="2" t="s">
        <v>497</v>
      </c>
      <c r="B105" s="17">
        <v>706</v>
      </c>
      <c r="C105" s="7" t="s">
        <v>912</v>
      </c>
      <c r="D105" s="7" t="s">
        <v>472</v>
      </c>
      <c r="E105" s="169">
        <v>100000</v>
      </c>
      <c r="F105" s="169">
        <v>100000</v>
      </c>
    </row>
    <row r="106" spans="1:6" s="3" customFormat="1" ht="17.25" customHeight="1">
      <c r="A106" s="2" t="s">
        <v>26</v>
      </c>
      <c r="B106" s="17">
        <v>706</v>
      </c>
      <c r="C106" s="7" t="s">
        <v>665</v>
      </c>
      <c r="D106" s="7"/>
      <c r="E106" s="169">
        <f>E107+E108+E109</f>
        <v>2500000</v>
      </c>
      <c r="F106" s="169">
        <f>F107+F108+F109</f>
        <v>2500000</v>
      </c>
    </row>
    <row r="107" spans="1:6" s="3" customFormat="1" ht="36.75" customHeight="1">
      <c r="A107" s="2" t="s">
        <v>470</v>
      </c>
      <c r="B107" s="17">
        <v>706</v>
      </c>
      <c r="C107" s="7" t="s">
        <v>665</v>
      </c>
      <c r="D107" s="7" t="s">
        <v>471</v>
      </c>
      <c r="E107" s="169">
        <v>1340000</v>
      </c>
      <c r="F107" s="169">
        <v>1340000</v>
      </c>
    </row>
    <row r="108" spans="1:6" s="3" customFormat="1" ht="39" customHeight="1">
      <c r="A108" s="2" t="s">
        <v>497</v>
      </c>
      <c r="B108" s="17">
        <v>706</v>
      </c>
      <c r="C108" s="7" t="s">
        <v>665</v>
      </c>
      <c r="D108" s="7" t="s">
        <v>472</v>
      </c>
      <c r="E108" s="169">
        <v>890000</v>
      </c>
      <c r="F108" s="169">
        <v>890000</v>
      </c>
    </row>
    <row r="109" spans="1:6" s="3" customFormat="1" ht="31.5">
      <c r="A109" s="2" t="s">
        <v>478</v>
      </c>
      <c r="B109" s="17">
        <v>706</v>
      </c>
      <c r="C109" s="7" t="s">
        <v>665</v>
      </c>
      <c r="D109" s="7" t="s">
        <v>479</v>
      </c>
      <c r="E109" s="169">
        <v>270000</v>
      </c>
      <c r="F109" s="169">
        <v>270000</v>
      </c>
    </row>
    <row r="110" spans="1:6" s="3" customFormat="1" ht="15.75">
      <c r="A110" s="2" t="s">
        <v>494</v>
      </c>
      <c r="B110" s="17">
        <v>706</v>
      </c>
      <c r="C110" s="7" t="s">
        <v>660</v>
      </c>
      <c r="D110" s="7"/>
      <c r="E110" s="169">
        <f>E111</f>
        <v>36981000</v>
      </c>
      <c r="F110" s="169">
        <f>F111</f>
        <v>36981000</v>
      </c>
    </row>
    <row r="111" spans="1:6" s="3" customFormat="1" ht="31.5">
      <c r="A111" s="2" t="s">
        <v>478</v>
      </c>
      <c r="B111" s="17">
        <v>706</v>
      </c>
      <c r="C111" s="7" t="s">
        <v>660</v>
      </c>
      <c r="D111" s="7" t="s">
        <v>479</v>
      </c>
      <c r="E111" s="169">
        <v>36981000</v>
      </c>
      <c r="F111" s="169">
        <v>36981000</v>
      </c>
    </row>
    <row r="112" spans="1:6" s="3" customFormat="1" ht="15.75">
      <c r="A112" s="2" t="s">
        <v>404</v>
      </c>
      <c r="B112" s="17">
        <v>706</v>
      </c>
      <c r="C112" s="7" t="s">
        <v>661</v>
      </c>
      <c r="D112" s="7"/>
      <c r="E112" s="169">
        <f>E113</f>
        <v>22334000</v>
      </c>
      <c r="F112" s="169">
        <f>F113</f>
        <v>22334000</v>
      </c>
    </row>
    <row r="113" spans="1:6" s="3" customFormat="1" ht="33.75" customHeight="1">
      <c r="A113" s="2" t="s">
        <v>478</v>
      </c>
      <c r="B113" s="17">
        <v>706</v>
      </c>
      <c r="C113" s="7" t="s">
        <v>661</v>
      </c>
      <c r="D113" s="7" t="s">
        <v>479</v>
      </c>
      <c r="E113" s="169">
        <v>22334000</v>
      </c>
      <c r="F113" s="169">
        <v>22334000</v>
      </c>
    </row>
    <row r="114" spans="1:6" s="3" customFormat="1" ht="31.5">
      <c r="A114" s="2" t="s">
        <v>893</v>
      </c>
      <c r="B114" s="17">
        <v>706</v>
      </c>
      <c r="C114" s="7" t="s">
        <v>1265</v>
      </c>
      <c r="D114" s="7"/>
      <c r="E114" s="169">
        <f>E115</f>
        <v>7400000</v>
      </c>
      <c r="F114" s="169">
        <f>F115</f>
        <v>7400000</v>
      </c>
    </row>
    <row r="115" spans="1:6" s="3" customFormat="1" ht="31.5">
      <c r="A115" s="2" t="s">
        <v>478</v>
      </c>
      <c r="B115" s="17">
        <v>706</v>
      </c>
      <c r="C115" s="7" t="s">
        <v>1265</v>
      </c>
      <c r="D115" s="7" t="s">
        <v>479</v>
      </c>
      <c r="E115" s="169">
        <v>7400000</v>
      </c>
      <c r="F115" s="169">
        <v>7400000</v>
      </c>
    </row>
    <row r="116" spans="1:6" s="3" customFormat="1" ht="51" customHeight="1">
      <c r="A116" s="2" t="s">
        <v>434</v>
      </c>
      <c r="B116" s="17">
        <v>706</v>
      </c>
      <c r="C116" s="7" t="s">
        <v>664</v>
      </c>
      <c r="D116" s="7"/>
      <c r="E116" s="169">
        <f>E117+E118+E119</f>
        <v>36983000</v>
      </c>
      <c r="F116" s="169">
        <f>F117+F118+F119</f>
        <v>36983000</v>
      </c>
    </row>
    <row r="117" spans="1:6" s="3" customFormat="1" ht="63">
      <c r="A117" s="2" t="s">
        <v>470</v>
      </c>
      <c r="B117" s="17">
        <v>706</v>
      </c>
      <c r="C117" s="7" t="s">
        <v>664</v>
      </c>
      <c r="D117" s="7" t="s">
        <v>471</v>
      </c>
      <c r="E117" s="169">
        <v>30604000</v>
      </c>
      <c r="F117" s="169">
        <v>30604000</v>
      </c>
    </row>
    <row r="118" spans="1:6" s="3" customFormat="1" ht="31.5">
      <c r="A118" s="2" t="s">
        <v>497</v>
      </c>
      <c r="B118" s="17">
        <v>706</v>
      </c>
      <c r="C118" s="7" t="s">
        <v>664</v>
      </c>
      <c r="D118" s="7" t="s">
        <v>472</v>
      </c>
      <c r="E118" s="169">
        <v>6234000</v>
      </c>
      <c r="F118" s="169">
        <v>6234000</v>
      </c>
    </row>
    <row r="119" spans="1:6" s="3" customFormat="1" ht="15.75">
      <c r="A119" s="2" t="s">
        <v>473</v>
      </c>
      <c r="B119" s="17">
        <v>706</v>
      </c>
      <c r="C119" s="7" t="s">
        <v>664</v>
      </c>
      <c r="D119" s="7" t="s">
        <v>474</v>
      </c>
      <c r="E119" s="169">
        <v>145000</v>
      </c>
      <c r="F119" s="169">
        <v>145000</v>
      </c>
    </row>
    <row r="120" spans="1:6" s="3" customFormat="1" ht="15.75">
      <c r="A120" s="2" t="s">
        <v>495</v>
      </c>
      <c r="B120" s="17">
        <v>706</v>
      </c>
      <c r="C120" s="7" t="s">
        <v>662</v>
      </c>
      <c r="D120" s="7"/>
      <c r="E120" s="169">
        <f>E121</f>
        <v>350000</v>
      </c>
      <c r="F120" s="169">
        <f>F121</f>
        <v>600000</v>
      </c>
    </row>
    <row r="121" spans="1:6" s="3" customFormat="1" ht="31.5">
      <c r="A121" s="2" t="s">
        <v>497</v>
      </c>
      <c r="B121" s="17">
        <v>706</v>
      </c>
      <c r="C121" s="7" t="s">
        <v>662</v>
      </c>
      <c r="D121" s="7" t="s">
        <v>472</v>
      </c>
      <c r="E121" s="169">
        <v>350000</v>
      </c>
      <c r="F121" s="169">
        <v>600000</v>
      </c>
    </row>
    <row r="122" spans="1:6" s="3" customFormat="1" ht="15.75">
      <c r="A122" s="2" t="s">
        <v>835</v>
      </c>
      <c r="B122" s="17">
        <v>706</v>
      </c>
      <c r="C122" s="7" t="s">
        <v>836</v>
      </c>
      <c r="D122" s="7"/>
      <c r="E122" s="169">
        <f>E123</f>
        <v>37648600</v>
      </c>
      <c r="F122" s="169">
        <f>F123</f>
        <v>40416000</v>
      </c>
    </row>
    <row r="123" spans="1:6" s="3" customFormat="1" ht="31.5">
      <c r="A123" s="2" t="s">
        <v>478</v>
      </c>
      <c r="B123" s="17">
        <v>706</v>
      </c>
      <c r="C123" s="7" t="s">
        <v>836</v>
      </c>
      <c r="D123" s="7" t="s">
        <v>479</v>
      </c>
      <c r="E123" s="169">
        <v>37648600</v>
      </c>
      <c r="F123" s="169">
        <v>40416000</v>
      </c>
    </row>
    <row r="124" spans="1:6" s="3" customFormat="1" ht="31.5">
      <c r="A124" s="2" t="s">
        <v>83</v>
      </c>
      <c r="B124" s="17">
        <v>706</v>
      </c>
      <c r="C124" s="7" t="s">
        <v>690</v>
      </c>
      <c r="D124" s="7"/>
      <c r="E124" s="169">
        <f>E125</f>
        <v>2305900</v>
      </c>
      <c r="F124" s="169">
        <f>F125</f>
        <v>2396700</v>
      </c>
    </row>
    <row r="125" spans="1:6" s="3" customFormat="1" ht="15.75">
      <c r="A125" s="2" t="s">
        <v>373</v>
      </c>
      <c r="B125" s="17">
        <v>706</v>
      </c>
      <c r="C125" s="7" t="s">
        <v>690</v>
      </c>
      <c r="D125" s="7" t="s">
        <v>481</v>
      </c>
      <c r="E125" s="169">
        <v>2305900</v>
      </c>
      <c r="F125" s="169">
        <v>2396700</v>
      </c>
    </row>
    <row r="126" spans="1:6" s="3" customFormat="1" ht="47.25">
      <c r="A126" s="2" t="s">
        <v>695</v>
      </c>
      <c r="B126" s="17">
        <v>706</v>
      </c>
      <c r="C126" s="7" t="s">
        <v>715</v>
      </c>
      <c r="D126" s="7"/>
      <c r="E126" s="169">
        <f>E127</f>
        <v>375400</v>
      </c>
      <c r="F126" s="169">
        <f>F127</f>
        <v>18000</v>
      </c>
    </row>
    <row r="127" spans="1:6" s="3" customFormat="1" ht="31.5">
      <c r="A127" s="2" t="s">
        <v>497</v>
      </c>
      <c r="B127" s="17">
        <v>706</v>
      </c>
      <c r="C127" s="7" t="s">
        <v>715</v>
      </c>
      <c r="D127" s="7" t="s">
        <v>472</v>
      </c>
      <c r="E127" s="169">
        <v>375400</v>
      </c>
      <c r="F127" s="169">
        <v>18000</v>
      </c>
    </row>
    <row r="128" spans="1:6" s="3" customFormat="1" ht="31.5">
      <c r="A128" s="2" t="s">
        <v>85</v>
      </c>
      <c r="B128" s="17">
        <v>706</v>
      </c>
      <c r="C128" s="7" t="s">
        <v>654</v>
      </c>
      <c r="D128" s="7"/>
      <c r="E128" s="169">
        <f>E129</f>
        <v>1482600</v>
      </c>
      <c r="F128" s="169">
        <f>F129</f>
        <v>1541900</v>
      </c>
    </row>
    <row r="129" spans="1:6" s="3" customFormat="1" ht="15.75">
      <c r="A129" s="2" t="s">
        <v>483</v>
      </c>
      <c r="B129" s="17">
        <v>706</v>
      </c>
      <c r="C129" s="7" t="s">
        <v>654</v>
      </c>
      <c r="D129" s="7" t="s">
        <v>482</v>
      </c>
      <c r="E129" s="169">
        <v>1482600</v>
      </c>
      <c r="F129" s="169">
        <v>1541900</v>
      </c>
    </row>
    <row r="130" spans="1:6" s="3" customFormat="1" ht="47.25">
      <c r="A130" s="2" t="s">
        <v>864</v>
      </c>
      <c r="B130" s="17">
        <v>706</v>
      </c>
      <c r="C130" s="7" t="s">
        <v>867</v>
      </c>
      <c r="D130" s="7"/>
      <c r="E130" s="169">
        <f>E131</f>
        <v>42134022</v>
      </c>
      <c r="F130" s="169">
        <f>F131</f>
        <v>42134022</v>
      </c>
    </row>
    <row r="131" spans="1:6" s="3" customFormat="1" ht="31.5">
      <c r="A131" s="2" t="s">
        <v>478</v>
      </c>
      <c r="B131" s="17">
        <v>706</v>
      </c>
      <c r="C131" s="7" t="s">
        <v>867</v>
      </c>
      <c r="D131" s="7" t="s">
        <v>479</v>
      </c>
      <c r="E131" s="169">
        <v>42134022</v>
      </c>
      <c r="F131" s="169">
        <v>42134022</v>
      </c>
    </row>
    <row r="132" spans="1:6" s="3" customFormat="1" ht="31.5">
      <c r="A132" s="2" t="s">
        <v>325</v>
      </c>
      <c r="B132" s="17">
        <v>706</v>
      </c>
      <c r="C132" s="7" t="s">
        <v>681</v>
      </c>
      <c r="D132" s="7"/>
      <c r="E132" s="169">
        <f>E133</f>
        <v>2000000</v>
      </c>
      <c r="F132" s="169">
        <f>F133</f>
        <v>2000000</v>
      </c>
    </row>
    <row r="133" spans="1:6" s="3" customFormat="1" ht="31.5">
      <c r="A133" s="2" t="s">
        <v>168</v>
      </c>
      <c r="B133" s="17">
        <v>706</v>
      </c>
      <c r="C133" s="7" t="s">
        <v>681</v>
      </c>
      <c r="D133" s="7" t="s">
        <v>485</v>
      </c>
      <c r="E133" s="169">
        <v>2000000</v>
      </c>
      <c r="F133" s="169">
        <v>2000000</v>
      </c>
    </row>
    <row r="134" spans="1:6" s="3" customFormat="1" ht="15.75">
      <c r="A134" s="2" t="s">
        <v>838</v>
      </c>
      <c r="B134" s="17">
        <v>706</v>
      </c>
      <c r="C134" s="7" t="s">
        <v>873</v>
      </c>
      <c r="D134" s="7"/>
      <c r="E134" s="169">
        <f>E135</f>
        <v>2600000</v>
      </c>
      <c r="F134" s="169">
        <f>F135</f>
        <v>2600000</v>
      </c>
    </row>
    <row r="135" spans="1:6" s="3" customFormat="1" ht="15.75">
      <c r="A135" s="2" t="s">
        <v>473</v>
      </c>
      <c r="B135" s="17">
        <v>706</v>
      </c>
      <c r="C135" s="7" t="s">
        <v>873</v>
      </c>
      <c r="D135" s="7" t="s">
        <v>474</v>
      </c>
      <c r="E135" s="169">
        <v>2600000</v>
      </c>
      <c r="F135" s="169">
        <v>2600000</v>
      </c>
    </row>
    <row r="136" spans="1:6" s="3" customFormat="1" ht="31.5">
      <c r="A136" s="2" t="s">
        <v>840</v>
      </c>
      <c r="B136" s="17">
        <v>706</v>
      </c>
      <c r="C136" s="7" t="s">
        <v>874</v>
      </c>
      <c r="D136" s="7"/>
      <c r="E136" s="169">
        <f>E137</f>
        <v>500000</v>
      </c>
      <c r="F136" s="169">
        <f>F137</f>
        <v>500000</v>
      </c>
    </row>
    <row r="137" spans="1:6" s="3" customFormat="1" ht="15.75">
      <c r="A137" s="2" t="s">
        <v>473</v>
      </c>
      <c r="B137" s="17">
        <v>706</v>
      </c>
      <c r="C137" s="7" t="s">
        <v>874</v>
      </c>
      <c r="D137" s="7" t="s">
        <v>474</v>
      </c>
      <c r="E137" s="169">
        <v>500000</v>
      </c>
      <c r="F137" s="169">
        <v>500000</v>
      </c>
    </row>
    <row r="138" spans="1:6" s="3" customFormat="1" ht="15.75">
      <c r="A138" s="2" t="s">
        <v>108</v>
      </c>
      <c r="B138" s="17">
        <v>706</v>
      </c>
      <c r="C138" s="7" t="s">
        <v>641</v>
      </c>
      <c r="D138" s="7"/>
      <c r="E138" s="169">
        <f>E139</f>
        <v>1000000</v>
      </c>
      <c r="F138" s="169">
        <f>F139</f>
        <v>1000000</v>
      </c>
    </row>
    <row r="139" spans="1:6" s="3" customFormat="1" ht="15.75">
      <c r="A139" s="2" t="s">
        <v>473</v>
      </c>
      <c r="B139" s="17">
        <v>706</v>
      </c>
      <c r="C139" s="7" t="s">
        <v>641</v>
      </c>
      <c r="D139" s="7" t="s">
        <v>474</v>
      </c>
      <c r="E139" s="169">
        <v>1000000</v>
      </c>
      <c r="F139" s="169">
        <v>1000000</v>
      </c>
    </row>
    <row r="140" spans="1:6" s="3" customFormat="1" ht="15.75">
      <c r="A140" s="2" t="s">
        <v>490</v>
      </c>
      <c r="B140" s="17">
        <v>706</v>
      </c>
      <c r="C140" s="17" t="s">
        <v>689</v>
      </c>
      <c r="D140" s="93"/>
      <c r="E140" s="169">
        <f>E141</f>
        <v>700000</v>
      </c>
      <c r="F140" s="169">
        <f>F141</f>
        <v>700000</v>
      </c>
    </row>
    <row r="141" spans="1:6" s="3" customFormat="1" ht="31.5">
      <c r="A141" s="2" t="s">
        <v>497</v>
      </c>
      <c r="B141" s="17">
        <v>706</v>
      </c>
      <c r="C141" s="17" t="s">
        <v>689</v>
      </c>
      <c r="D141" s="7" t="s">
        <v>472</v>
      </c>
      <c r="E141" s="169">
        <v>700000</v>
      </c>
      <c r="F141" s="169">
        <v>700000</v>
      </c>
    </row>
    <row r="142" spans="1:6" s="3" customFormat="1" ht="18.75" customHeight="1">
      <c r="A142" s="2" t="s">
        <v>476</v>
      </c>
      <c r="B142" s="17">
        <v>706</v>
      </c>
      <c r="C142" s="7" t="s">
        <v>646</v>
      </c>
      <c r="D142" s="7"/>
      <c r="E142" s="169">
        <f>E143</f>
        <v>3500000</v>
      </c>
      <c r="F142" s="169">
        <f>F143</f>
        <v>3500000</v>
      </c>
    </row>
    <row r="143" spans="1:6" s="3" customFormat="1" ht="33.75" customHeight="1">
      <c r="A143" s="2" t="s">
        <v>497</v>
      </c>
      <c r="B143" s="17">
        <v>706</v>
      </c>
      <c r="C143" s="7" t="s">
        <v>646</v>
      </c>
      <c r="D143" s="7" t="s">
        <v>472</v>
      </c>
      <c r="E143" s="169">
        <v>3500000</v>
      </c>
      <c r="F143" s="169">
        <v>3500000</v>
      </c>
    </row>
    <row r="144" spans="1:6" s="3" customFormat="1" ht="36.75" customHeight="1">
      <c r="A144" s="2" t="s">
        <v>477</v>
      </c>
      <c r="B144" s="17">
        <v>706</v>
      </c>
      <c r="C144" s="7" t="s">
        <v>645</v>
      </c>
      <c r="D144" s="7"/>
      <c r="E144" s="169">
        <f>E145</f>
        <v>1047000</v>
      </c>
      <c r="F144" s="169">
        <f>F145</f>
        <v>1047000</v>
      </c>
    </row>
    <row r="145" spans="1:6" s="3" customFormat="1" ht="31.5">
      <c r="A145" s="2" t="s">
        <v>497</v>
      </c>
      <c r="B145" s="17">
        <v>706</v>
      </c>
      <c r="C145" s="7" t="s">
        <v>645</v>
      </c>
      <c r="D145" s="7" t="s">
        <v>472</v>
      </c>
      <c r="E145" s="169">
        <v>1047000</v>
      </c>
      <c r="F145" s="169">
        <v>1047000</v>
      </c>
    </row>
    <row r="146" spans="1:6" s="3" customFormat="1" ht="63">
      <c r="A146" s="2" t="s">
        <v>558</v>
      </c>
      <c r="B146" s="17">
        <v>706</v>
      </c>
      <c r="C146" s="7" t="s">
        <v>659</v>
      </c>
      <c r="D146" s="7"/>
      <c r="E146" s="169">
        <f>E147</f>
        <v>938000</v>
      </c>
      <c r="F146" s="169">
        <f>F147</f>
        <v>938000</v>
      </c>
    </row>
    <row r="147" spans="1:6" s="3" customFormat="1" ht="39" customHeight="1">
      <c r="A147" s="2" t="s">
        <v>478</v>
      </c>
      <c r="B147" s="17">
        <v>706</v>
      </c>
      <c r="C147" s="7" t="s">
        <v>659</v>
      </c>
      <c r="D147" s="7" t="s">
        <v>479</v>
      </c>
      <c r="E147" s="169">
        <v>938000</v>
      </c>
      <c r="F147" s="169">
        <v>938000</v>
      </c>
    </row>
    <row r="148" spans="1:6" s="3" customFormat="1" ht="87.75" customHeight="1">
      <c r="A148" s="2" t="s">
        <v>276</v>
      </c>
      <c r="B148" s="17">
        <v>706</v>
      </c>
      <c r="C148" s="7" t="s">
        <v>650</v>
      </c>
      <c r="D148" s="18"/>
      <c r="E148" s="169">
        <f>E149</f>
        <v>24298500</v>
      </c>
      <c r="F148" s="169">
        <f>F149</f>
        <v>24298500</v>
      </c>
    </row>
    <row r="149" spans="1:6" s="3" customFormat="1" ht="36" customHeight="1">
      <c r="A149" s="2" t="s">
        <v>478</v>
      </c>
      <c r="B149" s="17">
        <v>706</v>
      </c>
      <c r="C149" s="7" t="s">
        <v>650</v>
      </c>
      <c r="D149" s="7" t="s">
        <v>479</v>
      </c>
      <c r="E149" s="169">
        <v>24298500</v>
      </c>
      <c r="F149" s="169">
        <v>24298500</v>
      </c>
    </row>
    <row r="150" spans="1:7" s="3" customFormat="1" ht="33" customHeight="1">
      <c r="A150" s="2" t="s">
        <v>513</v>
      </c>
      <c r="B150" s="17">
        <v>706</v>
      </c>
      <c r="C150" s="7" t="s">
        <v>678</v>
      </c>
      <c r="D150" s="7"/>
      <c r="E150" s="169">
        <f>E151</f>
        <v>198389200</v>
      </c>
      <c r="F150" s="169">
        <f>F151</f>
        <v>198389200</v>
      </c>
      <c r="G150" s="26"/>
    </row>
    <row r="151" spans="1:6" ht="37.5" customHeight="1">
      <c r="A151" s="2" t="s">
        <v>478</v>
      </c>
      <c r="B151" s="17">
        <v>706</v>
      </c>
      <c r="C151" s="7" t="s">
        <v>678</v>
      </c>
      <c r="D151" s="7" t="s">
        <v>479</v>
      </c>
      <c r="E151" s="169">
        <v>198389200</v>
      </c>
      <c r="F151" s="169">
        <v>198389200</v>
      </c>
    </row>
    <row r="152" spans="1:8" ht="220.5">
      <c r="A152" s="2" t="s">
        <v>7</v>
      </c>
      <c r="B152" s="17">
        <v>706</v>
      </c>
      <c r="C152" s="7" t="s">
        <v>679</v>
      </c>
      <c r="D152" s="7"/>
      <c r="E152" s="169">
        <f>E153</f>
        <v>2775400</v>
      </c>
      <c r="F152" s="169">
        <f>F153</f>
        <v>2775400</v>
      </c>
      <c r="G152" s="36"/>
      <c r="H152" s="36"/>
    </row>
    <row r="153" spans="1:8" ht="31.5">
      <c r="A153" s="2" t="s">
        <v>478</v>
      </c>
      <c r="B153" s="17">
        <v>706</v>
      </c>
      <c r="C153" s="7" t="s">
        <v>679</v>
      </c>
      <c r="D153" s="7" t="s">
        <v>479</v>
      </c>
      <c r="E153" s="169">
        <v>2775400</v>
      </c>
      <c r="F153" s="169">
        <v>2775400</v>
      </c>
      <c r="G153" s="36"/>
      <c r="H153" s="36"/>
    </row>
    <row r="154" spans="1:8" ht="189">
      <c r="A154" s="2" t="s">
        <v>515</v>
      </c>
      <c r="B154" s="17">
        <v>706</v>
      </c>
      <c r="C154" s="7" t="s">
        <v>672</v>
      </c>
      <c r="D154" s="7"/>
      <c r="E154" s="169">
        <f>E155</f>
        <v>347092300</v>
      </c>
      <c r="F154" s="169">
        <f>F155</f>
        <v>347092300</v>
      </c>
      <c r="G154" s="36"/>
      <c r="H154" s="36"/>
    </row>
    <row r="155" spans="1:8" ht="31.5">
      <c r="A155" s="2" t="s">
        <v>478</v>
      </c>
      <c r="B155" s="17">
        <v>706</v>
      </c>
      <c r="C155" s="7" t="s">
        <v>672</v>
      </c>
      <c r="D155" s="7" t="s">
        <v>479</v>
      </c>
      <c r="E155" s="169">
        <v>347092300</v>
      </c>
      <c r="F155" s="169">
        <v>347092300</v>
      </c>
      <c r="G155" s="36"/>
      <c r="H155" s="36"/>
    </row>
    <row r="156" spans="1:8" ht="189">
      <c r="A156" s="2" t="s">
        <v>516</v>
      </c>
      <c r="B156" s="17">
        <v>706</v>
      </c>
      <c r="C156" s="7" t="s">
        <v>673</v>
      </c>
      <c r="D156" s="7"/>
      <c r="E156" s="169">
        <f>E157</f>
        <v>15676500</v>
      </c>
      <c r="F156" s="169">
        <f>F157</f>
        <v>15676500</v>
      </c>
      <c r="G156" s="36"/>
      <c r="H156" s="36"/>
    </row>
    <row r="157" spans="1:8" ht="31.5">
      <c r="A157" s="2" t="s">
        <v>478</v>
      </c>
      <c r="B157" s="17">
        <v>706</v>
      </c>
      <c r="C157" s="7" t="s">
        <v>673</v>
      </c>
      <c r="D157" s="7" t="s">
        <v>479</v>
      </c>
      <c r="E157" s="169">
        <v>15676500</v>
      </c>
      <c r="F157" s="169">
        <v>15676500</v>
      </c>
      <c r="G157" s="36"/>
      <c r="H157" s="36"/>
    </row>
    <row r="158" spans="1:8" ht="31.5">
      <c r="A158" s="2" t="s">
        <v>501</v>
      </c>
      <c r="B158" s="17">
        <v>706</v>
      </c>
      <c r="C158" s="7" t="s">
        <v>634</v>
      </c>
      <c r="D158" s="7"/>
      <c r="E158" s="169">
        <f>E160+E159</f>
        <v>4734600</v>
      </c>
      <c r="F158" s="169">
        <f>F159+F160</f>
        <v>4734600</v>
      </c>
      <c r="G158" s="36"/>
      <c r="H158" s="36"/>
    </row>
    <row r="159" spans="1:8" ht="63">
      <c r="A159" s="2" t="s">
        <v>470</v>
      </c>
      <c r="B159" s="17">
        <v>706</v>
      </c>
      <c r="C159" s="7" t="s">
        <v>634</v>
      </c>
      <c r="D159" s="7" t="s">
        <v>471</v>
      </c>
      <c r="E159" s="169">
        <v>4048000</v>
      </c>
      <c r="F159" s="169">
        <v>4048000</v>
      </c>
      <c r="G159" s="36"/>
      <c r="H159" s="36"/>
    </row>
    <row r="160" spans="1:6" ht="31.5">
      <c r="A160" s="2" t="s">
        <v>497</v>
      </c>
      <c r="B160" s="17">
        <v>706</v>
      </c>
      <c r="C160" s="7" t="s">
        <v>634</v>
      </c>
      <c r="D160" s="7" t="s">
        <v>472</v>
      </c>
      <c r="E160" s="169">
        <v>686600</v>
      </c>
      <c r="F160" s="169">
        <v>686600</v>
      </c>
    </row>
    <row r="161" spans="1:8" ht="54" customHeight="1">
      <c r="A161" s="2" t="s">
        <v>503</v>
      </c>
      <c r="B161" s="17">
        <v>706</v>
      </c>
      <c r="C161" s="7" t="s">
        <v>635</v>
      </c>
      <c r="D161" s="7"/>
      <c r="E161" s="169">
        <f>E162</f>
        <v>1329700</v>
      </c>
      <c r="F161" s="169">
        <f>F162</f>
        <v>1329700</v>
      </c>
      <c r="G161" s="36"/>
      <c r="H161" s="36"/>
    </row>
    <row r="162" spans="1:8" ht="63">
      <c r="A162" s="2" t="s">
        <v>470</v>
      </c>
      <c r="B162" s="17">
        <v>706</v>
      </c>
      <c r="C162" s="7" t="s">
        <v>635</v>
      </c>
      <c r="D162" s="7" t="s">
        <v>471</v>
      </c>
      <c r="E162" s="169">
        <v>1329700</v>
      </c>
      <c r="F162" s="169">
        <v>1329700</v>
      </c>
      <c r="G162" s="36"/>
      <c r="H162" s="36"/>
    </row>
    <row r="163" spans="1:8" ht="31.5">
      <c r="A163" s="2" t="s">
        <v>504</v>
      </c>
      <c r="B163" s="17">
        <v>706</v>
      </c>
      <c r="C163" s="7" t="s">
        <v>636</v>
      </c>
      <c r="D163" s="7"/>
      <c r="E163" s="169">
        <f>E164+E165</f>
        <v>1669400</v>
      </c>
      <c r="F163" s="169">
        <f>F164+F165</f>
        <v>1669400</v>
      </c>
      <c r="G163" s="36"/>
      <c r="H163" s="36"/>
    </row>
    <row r="164" spans="1:8" ht="63">
      <c r="A164" s="2" t="s">
        <v>470</v>
      </c>
      <c r="B164" s="17">
        <v>706</v>
      </c>
      <c r="C164" s="7" t="s">
        <v>636</v>
      </c>
      <c r="D164" s="7" t="s">
        <v>471</v>
      </c>
      <c r="E164" s="169">
        <v>1497000</v>
      </c>
      <c r="F164" s="169">
        <v>1497000</v>
      </c>
      <c r="G164" s="36"/>
      <c r="H164" s="36"/>
    </row>
    <row r="165" spans="1:8" ht="31.5">
      <c r="A165" s="2" t="s">
        <v>497</v>
      </c>
      <c r="B165" s="17">
        <v>706</v>
      </c>
      <c r="C165" s="7" t="s">
        <v>636</v>
      </c>
      <c r="D165" s="7" t="s">
        <v>472</v>
      </c>
      <c r="E165" s="169">
        <v>172400</v>
      </c>
      <c r="F165" s="169">
        <v>172400</v>
      </c>
      <c r="G165" s="36"/>
      <c r="H165" s="36"/>
    </row>
    <row r="166" spans="1:8" ht="157.5">
      <c r="A166" s="2" t="s">
        <v>754</v>
      </c>
      <c r="B166" s="17">
        <v>706</v>
      </c>
      <c r="C166" s="7" t="s">
        <v>651</v>
      </c>
      <c r="D166" s="7"/>
      <c r="E166" s="169">
        <f>E167</f>
        <v>280800</v>
      </c>
      <c r="F166" s="169">
        <f>F167</f>
        <v>280800</v>
      </c>
      <c r="G166" s="36"/>
      <c r="H166" s="36"/>
    </row>
    <row r="167" spans="1:8" ht="15.75">
      <c r="A167" s="2" t="s">
        <v>483</v>
      </c>
      <c r="B167" s="17">
        <v>706</v>
      </c>
      <c r="C167" s="7" t="s">
        <v>651</v>
      </c>
      <c r="D167" s="7" t="s">
        <v>482</v>
      </c>
      <c r="E167" s="169">
        <v>280800</v>
      </c>
      <c r="F167" s="169">
        <v>280800</v>
      </c>
      <c r="G167" s="36"/>
      <c r="H167" s="36"/>
    </row>
    <row r="168" spans="1:6" ht="63">
      <c r="A168" s="2" t="s">
        <v>508</v>
      </c>
      <c r="B168" s="17">
        <v>706</v>
      </c>
      <c r="C168" s="7" t="s">
        <v>642</v>
      </c>
      <c r="D168" s="7"/>
      <c r="E168" s="169">
        <f>E169</f>
        <v>592400</v>
      </c>
      <c r="F168" s="169">
        <f>F169</f>
        <v>592400</v>
      </c>
    </row>
    <row r="169" spans="1:6" ht="31.5">
      <c r="A169" s="2" t="s">
        <v>497</v>
      </c>
      <c r="B169" s="17">
        <v>706</v>
      </c>
      <c r="C169" s="7" t="s">
        <v>642</v>
      </c>
      <c r="D169" s="7" t="s">
        <v>472</v>
      </c>
      <c r="E169" s="169">
        <v>592400</v>
      </c>
      <c r="F169" s="169">
        <v>592400</v>
      </c>
    </row>
    <row r="170" spans="1:6" ht="204.75">
      <c r="A170" s="2" t="s">
        <v>5</v>
      </c>
      <c r="B170" s="17">
        <v>706</v>
      </c>
      <c r="C170" s="7" t="s">
        <v>655</v>
      </c>
      <c r="D170" s="18"/>
      <c r="E170" s="169">
        <f>E171</f>
        <v>43595200</v>
      </c>
      <c r="F170" s="169">
        <f>F171</f>
        <v>43595200</v>
      </c>
    </row>
    <row r="171" spans="1:6" ht="15.75" customHeight="1">
      <c r="A171" s="2" t="s">
        <v>483</v>
      </c>
      <c r="B171" s="17">
        <v>706</v>
      </c>
      <c r="C171" s="7" t="s">
        <v>655</v>
      </c>
      <c r="D171" s="7" t="s">
        <v>482</v>
      </c>
      <c r="E171" s="169">
        <v>43595200</v>
      </c>
      <c r="F171" s="169">
        <v>43595200</v>
      </c>
    </row>
    <row r="172" spans="1:6" ht="63">
      <c r="A172" s="2" t="s">
        <v>519</v>
      </c>
      <c r="B172" s="17">
        <v>706</v>
      </c>
      <c r="C172" s="7" t="s">
        <v>652</v>
      </c>
      <c r="D172" s="7"/>
      <c r="E172" s="169">
        <f>E173</f>
        <v>7637500</v>
      </c>
      <c r="F172" s="169">
        <f>F173</f>
        <v>7637500</v>
      </c>
    </row>
    <row r="173" spans="1:6" ht="31.5">
      <c r="A173" s="2" t="s">
        <v>478</v>
      </c>
      <c r="B173" s="17">
        <v>706</v>
      </c>
      <c r="C173" s="7" t="s">
        <v>652</v>
      </c>
      <c r="D173" s="7" t="s">
        <v>479</v>
      </c>
      <c r="E173" s="169">
        <v>7637500</v>
      </c>
      <c r="F173" s="169">
        <v>7637500</v>
      </c>
    </row>
    <row r="174" spans="1:8" ht="78.75">
      <c r="A174" s="2" t="s">
        <v>520</v>
      </c>
      <c r="B174" s="17">
        <v>706</v>
      </c>
      <c r="C174" s="7" t="s">
        <v>653</v>
      </c>
      <c r="D174" s="7"/>
      <c r="E174" s="169">
        <f>E175</f>
        <v>1009600</v>
      </c>
      <c r="F174" s="169">
        <f>F175</f>
        <v>1009600</v>
      </c>
      <c r="G174" s="28"/>
      <c r="H174" s="28"/>
    </row>
    <row r="175" spans="1:8" ht="31.5">
      <c r="A175" s="2" t="s">
        <v>478</v>
      </c>
      <c r="B175" s="17">
        <v>706</v>
      </c>
      <c r="C175" s="7" t="s">
        <v>653</v>
      </c>
      <c r="D175" s="7" t="s">
        <v>482</v>
      </c>
      <c r="E175" s="169">
        <v>1009600</v>
      </c>
      <c r="F175" s="169">
        <v>1009600</v>
      </c>
      <c r="G175" s="28"/>
      <c r="H175" s="28"/>
    </row>
    <row r="176" spans="1:8" ht="35.25" customHeight="1">
      <c r="A176" s="2" t="s">
        <v>521</v>
      </c>
      <c r="B176" s="17">
        <v>706</v>
      </c>
      <c r="C176" s="7" t="s">
        <v>649</v>
      </c>
      <c r="D176" s="7"/>
      <c r="E176" s="169">
        <f>E177</f>
        <v>3442400</v>
      </c>
      <c r="F176" s="169">
        <f>F177</f>
        <v>3442400</v>
      </c>
      <c r="G176" s="28"/>
      <c r="H176" s="28"/>
    </row>
    <row r="177" spans="1:8" ht="15.75">
      <c r="A177" s="2" t="s">
        <v>483</v>
      </c>
      <c r="B177" s="17">
        <v>706</v>
      </c>
      <c r="C177" s="7" t="s">
        <v>649</v>
      </c>
      <c r="D177" s="7" t="s">
        <v>482</v>
      </c>
      <c r="E177" s="169">
        <v>3442400</v>
      </c>
      <c r="F177" s="169">
        <v>3442400</v>
      </c>
      <c r="G177" s="28"/>
      <c r="H177" s="28"/>
    </row>
    <row r="178" spans="1:8" ht="47.25">
      <c r="A178" s="2" t="s">
        <v>518</v>
      </c>
      <c r="B178" s="17">
        <v>706</v>
      </c>
      <c r="C178" s="7" t="s">
        <v>667</v>
      </c>
      <c r="D178" s="7"/>
      <c r="E178" s="169">
        <f>E179+E180</f>
        <v>16718100</v>
      </c>
      <c r="F178" s="169">
        <f>F179+F180</f>
        <v>16718100</v>
      </c>
      <c r="G178" s="28"/>
      <c r="H178" s="28"/>
    </row>
    <row r="179" spans="1:8" ht="31.5">
      <c r="A179" s="2" t="s">
        <v>497</v>
      </c>
      <c r="B179" s="17">
        <v>706</v>
      </c>
      <c r="C179" s="7" t="s">
        <v>667</v>
      </c>
      <c r="D179" s="7" t="s">
        <v>482</v>
      </c>
      <c r="E179" s="169">
        <v>10204100</v>
      </c>
      <c r="F179" s="169">
        <v>10204100</v>
      </c>
      <c r="G179" s="28"/>
      <c r="H179" s="28"/>
    </row>
    <row r="180" spans="1:8" ht="31.5">
      <c r="A180" s="2" t="s">
        <v>478</v>
      </c>
      <c r="B180" s="17">
        <v>706</v>
      </c>
      <c r="C180" s="7" t="s">
        <v>667</v>
      </c>
      <c r="D180" s="7" t="s">
        <v>479</v>
      </c>
      <c r="E180" s="169">
        <v>6514000</v>
      </c>
      <c r="F180" s="169">
        <v>6514000</v>
      </c>
      <c r="G180" s="28"/>
      <c r="H180" s="28"/>
    </row>
    <row r="181" spans="1:8" ht="78.75">
      <c r="A181" s="2" t="s">
        <v>419</v>
      </c>
      <c r="B181" s="17">
        <v>706</v>
      </c>
      <c r="C181" s="7" t="s">
        <v>656</v>
      </c>
      <c r="D181" s="7"/>
      <c r="E181" s="169">
        <f>E182</f>
        <v>250000</v>
      </c>
      <c r="F181" s="169">
        <f>F182</f>
        <v>250000</v>
      </c>
      <c r="G181" s="28"/>
      <c r="H181" s="28"/>
    </row>
    <row r="182" spans="1:8" ht="15.75">
      <c r="A182" s="2" t="s">
        <v>483</v>
      </c>
      <c r="B182" s="17">
        <v>706</v>
      </c>
      <c r="C182" s="7" t="s">
        <v>656</v>
      </c>
      <c r="D182" s="7" t="s">
        <v>482</v>
      </c>
      <c r="E182" s="169">
        <v>250000</v>
      </c>
      <c r="F182" s="169">
        <v>250000</v>
      </c>
      <c r="G182" s="28"/>
      <c r="H182" s="28"/>
    </row>
    <row r="183" spans="1:8" ht="236.25">
      <c r="A183" s="2" t="s">
        <v>514</v>
      </c>
      <c r="B183" s="17">
        <v>706</v>
      </c>
      <c r="C183" s="7" t="s">
        <v>677</v>
      </c>
      <c r="D183" s="7"/>
      <c r="E183" s="169">
        <f>E184</f>
        <v>77006800</v>
      </c>
      <c r="F183" s="169">
        <f>F184</f>
        <v>77006800</v>
      </c>
      <c r="G183" s="28"/>
      <c r="H183" s="28"/>
    </row>
    <row r="184" spans="1:8" ht="31.5">
      <c r="A184" s="2" t="s">
        <v>478</v>
      </c>
      <c r="B184" s="17">
        <v>706</v>
      </c>
      <c r="C184" s="7" t="s">
        <v>677</v>
      </c>
      <c r="D184" s="7" t="s">
        <v>479</v>
      </c>
      <c r="E184" s="169">
        <v>77006800</v>
      </c>
      <c r="F184" s="169">
        <v>77006800</v>
      </c>
      <c r="G184" s="28"/>
      <c r="H184" s="28"/>
    </row>
    <row r="185" spans="1:8" ht="192.75" customHeight="1">
      <c r="A185" s="2" t="s">
        <v>517</v>
      </c>
      <c r="B185" s="17">
        <v>706</v>
      </c>
      <c r="C185" s="7" t="s">
        <v>674</v>
      </c>
      <c r="D185" s="7"/>
      <c r="E185" s="169">
        <f>E186</f>
        <v>38411200</v>
      </c>
      <c r="F185" s="169">
        <f>F186</f>
        <v>38411200</v>
      </c>
      <c r="G185" s="28"/>
      <c r="H185" s="28"/>
    </row>
    <row r="186" spans="1:8" ht="31.5">
      <c r="A186" s="2" t="s">
        <v>478</v>
      </c>
      <c r="B186" s="17">
        <v>706</v>
      </c>
      <c r="C186" s="7" t="s">
        <v>674</v>
      </c>
      <c r="D186" s="7" t="s">
        <v>479</v>
      </c>
      <c r="E186" s="169">
        <v>38411200</v>
      </c>
      <c r="F186" s="169">
        <v>38411200</v>
      </c>
      <c r="G186" s="28"/>
      <c r="H186" s="28"/>
    </row>
    <row r="187" spans="1:8" ht="47.25">
      <c r="A187" s="2" t="s">
        <v>1238</v>
      </c>
      <c r="B187" s="17">
        <v>706</v>
      </c>
      <c r="C187" s="7" t="s">
        <v>643</v>
      </c>
      <c r="D187" s="7"/>
      <c r="E187" s="169">
        <f>E188</f>
        <v>1152900</v>
      </c>
      <c r="F187" s="169">
        <f>F188</f>
        <v>1152900</v>
      </c>
      <c r="G187" s="28"/>
      <c r="H187" s="28"/>
    </row>
    <row r="188" spans="1:8" ht="31.5">
      <c r="A188" s="2" t="s">
        <v>497</v>
      </c>
      <c r="B188" s="17">
        <v>706</v>
      </c>
      <c r="C188" s="7" t="s">
        <v>643</v>
      </c>
      <c r="D188" s="7" t="s">
        <v>472</v>
      </c>
      <c r="E188" s="169">
        <v>1152900</v>
      </c>
      <c r="F188" s="169">
        <v>1152900</v>
      </c>
      <c r="G188" s="28"/>
      <c r="H188" s="28"/>
    </row>
    <row r="189" spans="1:8" ht="94.5">
      <c r="A189" s="2" t="s">
        <v>707</v>
      </c>
      <c r="B189" s="17">
        <v>706</v>
      </c>
      <c r="C189" s="7" t="s">
        <v>709</v>
      </c>
      <c r="D189" s="7"/>
      <c r="E189" s="169">
        <f>E190</f>
        <v>1334800</v>
      </c>
      <c r="F189" s="169">
        <f>F190</f>
        <v>1334800</v>
      </c>
      <c r="G189" s="28"/>
      <c r="H189" s="28"/>
    </row>
    <row r="190" spans="1:8" ht="31.5">
      <c r="A190" s="2" t="s">
        <v>168</v>
      </c>
      <c r="B190" s="17">
        <v>706</v>
      </c>
      <c r="C190" s="7" t="s">
        <v>709</v>
      </c>
      <c r="D190" s="7" t="s">
        <v>485</v>
      </c>
      <c r="E190" s="169">
        <v>1334800</v>
      </c>
      <c r="F190" s="169">
        <v>1334800</v>
      </c>
      <c r="G190" s="28"/>
      <c r="H190" s="28"/>
    </row>
    <row r="191" spans="1:8" ht="78.75">
      <c r="A191" s="2" t="s">
        <v>418</v>
      </c>
      <c r="B191" s="17">
        <v>706</v>
      </c>
      <c r="C191" s="7" t="s">
        <v>657</v>
      </c>
      <c r="D191" s="7"/>
      <c r="E191" s="169">
        <f>E192</f>
        <v>16784400</v>
      </c>
      <c r="F191" s="169">
        <f>F192</f>
        <v>16784400</v>
      </c>
      <c r="G191" s="28"/>
      <c r="H191" s="28"/>
    </row>
    <row r="192" spans="1:8" ht="31.5">
      <c r="A192" s="2" t="s">
        <v>168</v>
      </c>
      <c r="B192" s="17">
        <v>706</v>
      </c>
      <c r="C192" s="7" t="s">
        <v>657</v>
      </c>
      <c r="D192" s="7" t="s">
        <v>485</v>
      </c>
      <c r="E192" s="169">
        <v>16784400</v>
      </c>
      <c r="F192" s="169">
        <v>16784400</v>
      </c>
      <c r="G192" s="28"/>
      <c r="H192" s="28"/>
    </row>
    <row r="193" spans="1:8" ht="78.75">
      <c r="A193" s="2" t="s">
        <v>705</v>
      </c>
      <c r="B193" s="17">
        <v>706</v>
      </c>
      <c r="C193" s="7" t="s">
        <v>710</v>
      </c>
      <c r="D193" s="7"/>
      <c r="E193" s="169">
        <f>E194</f>
        <v>725400</v>
      </c>
      <c r="F193" s="169">
        <f>F194</f>
        <v>725400</v>
      </c>
      <c r="G193" s="28"/>
      <c r="H193" s="28"/>
    </row>
    <row r="194" spans="1:8" ht="31.5">
      <c r="A194" s="2" t="s">
        <v>478</v>
      </c>
      <c r="B194" s="17">
        <v>706</v>
      </c>
      <c r="C194" s="7" t="s">
        <v>710</v>
      </c>
      <c r="D194" s="7" t="s">
        <v>482</v>
      </c>
      <c r="E194" s="169">
        <v>725400</v>
      </c>
      <c r="F194" s="169">
        <v>725400</v>
      </c>
      <c r="G194" s="28"/>
      <c r="H194" s="28"/>
    </row>
    <row r="195" spans="1:8" ht="31.5">
      <c r="A195" s="2" t="s">
        <v>1251</v>
      </c>
      <c r="B195" s="17">
        <v>706</v>
      </c>
      <c r="C195" s="7" t="s">
        <v>1249</v>
      </c>
      <c r="D195" s="7"/>
      <c r="E195" s="169">
        <f>E196</f>
        <v>35004177.73</v>
      </c>
      <c r="F195" s="169">
        <f>F196</f>
        <v>0</v>
      </c>
      <c r="G195" s="28"/>
      <c r="H195" s="28"/>
    </row>
    <row r="196" spans="1:8" ht="15.75">
      <c r="A196" s="2" t="s">
        <v>1247</v>
      </c>
      <c r="B196" s="17">
        <v>706</v>
      </c>
      <c r="C196" s="7" t="s">
        <v>1248</v>
      </c>
      <c r="D196" s="7"/>
      <c r="E196" s="169">
        <f>E197</f>
        <v>35004177.73</v>
      </c>
      <c r="F196" s="169">
        <f>F197</f>
        <v>0</v>
      </c>
      <c r="G196" s="28"/>
      <c r="H196" s="28"/>
    </row>
    <row r="197" spans="1:8" ht="31.5">
      <c r="A197" s="2" t="s">
        <v>478</v>
      </c>
      <c r="B197" s="17">
        <v>706</v>
      </c>
      <c r="C197" s="7" t="s">
        <v>1248</v>
      </c>
      <c r="D197" s="7" t="s">
        <v>479</v>
      </c>
      <c r="E197" s="169">
        <v>35004177.73</v>
      </c>
      <c r="F197" s="169">
        <v>0</v>
      </c>
      <c r="G197" s="28"/>
      <c r="H197" s="28"/>
    </row>
    <row r="198" spans="1:8" ht="15.75">
      <c r="A198" s="2" t="s">
        <v>911</v>
      </c>
      <c r="B198" s="17">
        <v>706</v>
      </c>
      <c r="C198" s="7" t="s">
        <v>762</v>
      </c>
      <c r="D198" s="7"/>
      <c r="E198" s="169">
        <f>E199+E201</f>
        <v>1713582.38</v>
      </c>
      <c r="F198" s="169">
        <f>F199</f>
        <v>358073.92</v>
      </c>
      <c r="G198" s="28"/>
      <c r="H198" s="28"/>
    </row>
    <row r="199" spans="1:8" ht="47.25">
      <c r="A199" s="2" t="s">
        <v>84</v>
      </c>
      <c r="B199" s="17">
        <v>706</v>
      </c>
      <c r="C199" s="7" t="s">
        <v>763</v>
      </c>
      <c r="D199" s="7"/>
      <c r="E199" s="169">
        <f>E200</f>
        <v>364408.91</v>
      </c>
      <c r="F199" s="169">
        <f>F200</f>
        <v>358073.92</v>
      </c>
      <c r="G199" s="28"/>
      <c r="H199" s="28"/>
    </row>
    <row r="200" spans="1:8" ht="31.5">
      <c r="A200" s="2" t="s">
        <v>478</v>
      </c>
      <c r="B200" s="17">
        <v>706</v>
      </c>
      <c r="C200" s="7" t="s">
        <v>763</v>
      </c>
      <c r="D200" s="7" t="s">
        <v>479</v>
      </c>
      <c r="E200" s="169">
        <v>364408.91</v>
      </c>
      <c r="F200" s="169">
        <v>358073.92</v>
      </c>
      <c r="G200" s="28"/>
      <c r="H200" s="28"/>
    </row>
    <row r="201" spans="1:8" ht="47.25">
      <c r="A201" s="2" t="s">
        <v>1260</v>
      </c>
      <c r="B201" s="17">
        <v>706</v>
      </c>
      <c r="C201" s="7" t="s">
        <v>1259</v>
      </c>
      <c r="D201" s="7"/>
      <c r="E201" s="169">
        <f>E202</f>
        <v>1349173.47</v>
      </c>
      <c r="F201" s="169">
        <f>F202</f>
        <v>0</v>
      </c>
      <c r="G201" s="28"/>
      <c r="H201" s="28"/>
    </row>
    <row r="202" spans="1:8" ht="31.5">
      <c r="A202" s="2" t="s">
        <v>478</v>
      </c>
      <c r="B202" s="17">
        <v>706</v>
      </c>
      <c r="C202" s="7" t="s">
        <v>1259</v>
      </c>
      <c r="D202" s="7" t="s">
        <v>479</v>
      </c>
      <c r="E202" s="169">
        <v>1349173.47</v>
      </c>
      <c r="F202" s="169">
        <v>0</v>
      </c>
      <c r="G202" s="28"/>
      <c r="H202" s="28"/>
    </row>
    <row r="203" spans="1:8" ht="31.5">
      <c r="A203" s="2" t="s">
        <v>1250</v>
      </c>
      <c r="B203" s="17">
        <v>706</v>
      </c>
      <c r="C203" s="7" t="s">
        <v>793</v>
      </c>
      <c r="D203" s="7"/>
      <c r="E203" s="169">
        <f>E204</f>
        <v>39931200</v>
      </c>
      <c r="F203" s="169">
        <f>F204</f>
        <v>39931200</v>
      </c>
      <c r="G203" s="28"/>
      <c r="H203" s="28"/>
    </row>
    <row r="204" spans="1:6" s="3" customFormat="1" ht="31.5">
      <c r="A204" s="2" t="s">
        <v>698</v>
      </c>
      <c r="B204" s="17">
        <v>706</v>
      </c>
      <c r="C204" s="7" t="s">
        <v>794</v>
      </c>
      <c r="D204" s="7"/>
      <c r="E204" s="169">
        <f>E205</f>
        <v>39931200</v>
      </c>
      <c r="F204" s="169">
        <f>F205</f>
        <v>39931200</v>
      </c>
    </row>
    <row r="205" spans="1:6" s="3" customFormat="1" ht="15.75">
      <c r="A205" s="2" t="s">
        <v>699</v>
      </c>
      <c r="B205" s="17">
        <v>706</v>
      </c>
      <c r="C205" s="7" t="s">
        <v>794</v>
      </c>
      <c r="D205" s="7" t="s">
        <v>481</v>
      </c>
      <c r="E205" s="169">
        <v>39931200</v>
      </c>
      <c r="F205" s="169">
        <v>39931200</v>
      </c>
    </row>
    <row r="206" spans="1:6" s="3" customFormat="1" ht="47.25">
      <c r="A206" s="9" t="s">
        <v>114</v>
      </c>
      <c r="B206" s="5" t="s">
        <v>547</v>
      </c>
      <c r="C206" s="7"/>
      <c r="D206" s="7"/>
      <c r="E206" s="282">
        <f>E207</f>
        <v>105422000</v>
      </c>
      <c r="F206" s="282">
        <f>F207</f>
        <v>128553000</v>
      </c>
    </row>
    <row r="207" spans="1:6" s="3" customFormat="1" ht="15.75">
      <c r="A207" s="9" t="s">
        <v>469</v>
      </c>
      <c r="B207" s="62">
        <v>792</v>
      </c>
      <c r="C207" s="5" t="s">
        <v>630</v>
      </c>
      <c r="D207" s="7"/>
      <c r="E207" s="282">
        <f>E208+E213+E215</f>
        <v>105422000</v>
      </c>
      <c r="F207" s="282">
        <f>F208+F213+F215</f>
        <v>128553000</v>
      </c>
    </row>
    <row r="208" spans="1:6" s="3" customFormat="1" ht="15.75">
      <c r="A208" s="2" t="s">
        <v>498</v>
      </c>
      <c r="B208" s="17">
        <v>792</v>
      </c>
      <c r="C208" s="7" t="s">
        <v>629</v>
      </c>
      <c r="D208" s="7"/>
      <c r="E208" s="169">
        <f>E209+E210+E211+E212</f>
        <v>18410000</v>
      </c>
      <c r="F208" s="169">
        <f>F209+F210+F211+F212</f>
        <v>18410000</v>
      </c>
    </row>
    <row r="209" spans="1:6" s="3" customFormat="1" ht="63">
      <c r="A209" s="2" t="s">
        <v>470</v>
      </c>
      <c r="B209" s="17">
        <v>792</v>
      </c>
      <c r="C209" s="7" t="s">
        <v>629</v>
      </c>
      <c r="D209" s="7" t="s">
        <v>471</v>
      </c>
      <c r="E209" s="169">
        <v>16258000</v>
      </c>
      <c r="F209" s="169">
        <v>16258000</v>
      </c>
    </row>
    <row r="210" spans="1:6" s="3" customFormat="1" ht="31.5">
      <c r="A210" s="2" t="s">
        <v>497</v>
      </c>
      <c r="B210" s="17">
        <v>792</v>
      </c>
      <c r="C210" s="7" t="s">
        <v>629</v>
      </c>
      <c r="D210" s="7" t="s">
        <v>472</v>
      </c>
      <c r="E210" s="169">
        <v>2139000</v>
      </c>
      <c r="F210" s="169">
        <v>2139000</v>
      </c>
    </row>
    <row r="211" spans="1:6" s="3" customFormat="1" ht="15.75">
      <c r="A211" s="2" t="s">
        <v>483</v>
      </c>
      <c r="B211" s="17">
        <v>792</v>
      </c>
      <c r="C211" s="7" t="s">
        <v>629</v>
      </c>
      <c r="D211" s="7" t="s">
        <v>482</v>
      </c>
      <c r="E211" s="169">
        <v>10000</v>
      </c>
      <c r="F211" s="169">
        <v>10000</v>
      </c>
    </row>
    <row r="212" spans="1:6" s="3" customFormat="1" ht="15.75">
      <c r="A212" s="2" t="s">
        <v>473</v>
      </c>
      <c r="B212" s="17">
        <v>792</v>
      </c>
      <c r="C212" s="7" t="s">
        <v>629</v>
      </c>
      <c r="D212" s="7" t="s">
        <v>474</v>
      </c>
      <c r="E212" s="169">
        <v>3000</v>
      </c>
      <c r="F212" s="169">
        <v>3000</v>
      </c>
    </row>
    <row r="213" spans="1:6" s="3" customFormat="1" ht="15.75">
      <c r="A213" s="2" t="s">
        <v>492</v>
      </c>
      <c r="B213" s="17">
        <v>792</v>
      </c>
      <c r="C213" s="7" t="s">
        <v>644</v>
      </c>
      <c r="D213" s="7"/>
      <c r="E213" s="169">
        <f>E214</f>
        <v>67477000</v>
      </c>
      <c r="F213" s="169">
        <f>F214</f>
        <v>69351000</v>
      </c>
    </row>
    <row r="214" spans="1:6" s="3" customFormat="1" ht="15.75">
      <c r="A214" s="2" t="s">
        <v>373</v>
      </c>
      <c r="B214" s="17">
        <v>792</v>
      </c>
      <c r="C214" s="7" t="s">
        <v>644</v>
      </c>
      <c r="D214" s="7" t="s">
        <v>481</v>
      </c>
      <c r="E214" s="169">
        <v>67477000</v>
      </c>
      <c r="F214" s="169">
        <v>69351000</v>
      </c>
    </row>
    <row r="215" spans="1:8" ht="15.75">
      <c r="A215" s="2" t="s">
        <v>111</v>
      </c>
      <c r="B215" s="17">
        <v>792</v>
      </c>
      <c r="C215" s="7" t="s">
        <v>73</v>
      </c>
      <c r="D215" s="7"/>
      <c r="E215" s="169">
        <f>E216</f>
        <v>19535000</v>
      </c>
      <c r="F215" s="169">
        <f>F216</f>
        <v>40792000</v>
      </c>
      <c r="G215" s="28"/>
      <c r="H215" s="28"/>
    </row>
    <row r="216" spans="1:8" ht="15.75">
      <c r="A216" s="2" t="s">
        <v>111</v>
      </c>
      <c r="B216" s="17">
        <v>792</v>
      </c>
      <c r="C216" s="7" t="s">
        <v>73</v>
      </c>
      <c r="D216" s="7" t="s">
        <v>410</v>
      </c>
      <c r="E216" s="169">
        <v>19535000</v>
      </c>
      <c r="F216" s="169">
        <v>40792000</v>
      </c>
      <c r="G216" s="28"/>
      <c r="H216" s="28"/>
    </row>
    <row r="217" spans="1:6" ht="15.75">
      <c r="A217" s="69" t="s">
        <v>175</v>
      </c>
      <c r="B217" s="6"/>
      <c r="C217" s="5"/>
      <c r="D217" s="5"/>
      <c r="E217" s="282">
        <f>E206+E13</f>
        <v>1913223883.7000003</v>
      </c>
      <c r="F217" s="282">
        <f>F206+F13</f>
        <v>1909335845.92</v>
      </c>
    </row>
    <row r="219" spans="1:6" s="3" customFormat="1" ht="15.75">
      <c r="A219" s="314" t="s">
        <v>44</v>
      </c>
      <c r="B219" s="314"/>
      <c r="C219" s="314"/>
      <c r="D219" s="314"/>
      <c r="E219" s="366"/>
      <c r="F219" s="366"/>
    </row>
  </sheetData>
  <sheetProtection/>
  <mergeCells count="14">
    <mergeCell ref="A219:F219"/>
    <mergeCell ref="A10:A11"/>
    <mergeCell ref="B10:B11"/>
    <mergeCell ref="C10:C11"/>
    <mergeCell ref="D10:D11"/>
    <mergeCell ref="E10:F10"/>
    <mergeCell ref="A7:F7"/>
    <mergeCell ref="A8:F8"/>
    <mergeCell ref="A1:I1"/>
    <mergeCell ref="A2:I2"/>
    <mergeCell ref="A3:I3"/>
    <mergeCell ref="A4:I4"/>
    <mergeCell ref="A5:I5"/>
    <mergeCell ref="A6:F6"/>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A1:E28"/>
  <sheetViews>
    <sheetView zoomScalePageLayoutView="0" workbookViewId="0" topLeftCell="A1">
      <selection activeCell="D9" sqref="D9"/>
    </sheetView>
  </sheetViews>
  <sheetFormatPr defaultColWidth="9.00390625" defaultRowHeight="12.75"/>
  <cols>
    <col min="1" max="1" width="6.125" style="132" customWidth="1"/>
    <col min="2" max="2" width="67.25390625" style="139" customWidth="1"/>
    <col min="3" max="3" width="15.625" style="139" customWidth="1"/>
    <col min="4" max="4" width="12.125" style="139" customWidth="1"/>
    <col min="5" max="16384" width="9.125" style="139" customWidth="1"/>
  </cols>
  <sheetData>
    <row r="1" spans="1:3" ht="15.75">
      <c r="A1" s="370" t="s">
        <v>1221</v>
      </c>
      <c r="B1" s="370"/>
      <c r="C1" s="370"/>
    </row>
    <row r="2" spans="1:3" ht="15.75">
      <c r="A2" s="370" t="s">
        <v>544</v>
      </c>
      <c r="B2" s="370"/>
      <c r="C2" s="370"/>
    </row>
    <row r="3" spans="1:3" ht="15.75">
      <c r="A3" s="370" t="s">
        <v>551</v>
      </c>
      <c r="B3" s="370"/>
      <c r="C3" s="370"/>
    </row>
    <row r="4" spans="1:3" ht="15.75">
      <c r="A4" s="370" t="s">
        <v>545</v>
      </c>
      <c r="B4" s="370"/>
      <c r="C4" s="370"/>
    </row>
    <row r="5" spans="1:3" ht="15.75">
      <c r="A5" s="342" t="s">
        <v>1276</v>
      </c>
      <c r="B5" s="342"/>
      <c r="C5" s="342"/>
    </row>
    <row r="6" ht="19.5" customHeight="1"/>
    <row r="7" spans="1:4" ht="50.25" customHeight="1">
      <c r="A7" s="358" t="s">
        <v>922</v>
      </c>
      <c r="B7" s="358"/>
      <c r="C7" s="358"/>
      <c r="D7" s="31"/>
    </row>
    <row r="8" ht="17.25" customHeight="1" thickBot="1">
      <c r="C8" s="110" t="s">
        <v>1257</v>
      </c>
    </row>
    <row r="9" spans="1:3" ht="39.75" customHeight="1" thickBot="1">
      <c r="A9" s="140" t="s">
        <v>407</v>
      </c>
      <c r="B9" s="141" t="s">
        <v>8</v>
      </c>
      <c r="C9" s="111" t="s">
        <v>388</v>
      </c>
    </row>
    <row r="10" spans="1:3" ht="15.75">
      <c r="A10" s="142">
        <v>1</v>
      </c>
      <c r="B10" s="143" t="s">
        <v>528</v>
      </c>
      <c r="C10" s="291">
        <v>4443000</v>
      </c>
    </row>
    <row r="11" spans="1:3" ht="16.5" customHeight="1">
      <c r="A11" s="144">
        <v>2</v>
      </c>
      <c r="B11" s="145" t="s">
        <v>529</v>
      </c>
      <c r="C11" s="292">
        <v>3472000</v>
      </c>
    </row>
    <row r="12" spans="1:3" ht="15.75">
      <c r="A12" s="144">
        <v>3</v>
      </c>
      <c r="B12" s="145" t="s">
        <v>530</v>
      </c>
      <c r="C12" s="292">
        <v>3261000</v>
      </c>
    </row>
    <row r="13" spans="1:3" ht="20.25" customHeight="1">
      <c r="A13" s="144">
        <v>4</v>
      </c>
      <c r="B13" s="145" t="s">
        <v>531</v>
      </c>
      <c r="C13" s="292">
        <v>3758000</v>
      </c>
    </row>
    <row r="14" spans="1:3" ht="18" customHeight="1">
      <c r="A14" s="144">
        <v>5</v>
      </c>
      <c r="B14" s="145" t="s">
        <v>532</v>
      </c>
      <c r="C14" s="292">
        <v>5073000</v>
      </c>
    </row>
    <row r="15" spans="1:3" ht="15.75">
      <c r="A15" s="144">
        <v>6</v>
      </c>
      <c r="B15" s="145" t="s">
        <v>533</v>
      </c>
      <c r="C15" s="292">
        <v>4089000</v>
      </c>
    </row>
    <row r="16" spans="1:3" ht="15.75">
      <c r="A16" s="144">
        <v>7</v>
      </c>
      <c r="B16" s="145" t="s">
        <v>534</v>
      </c>
      <c r="C16" s="292">
        <v>5670000</v>
      </c>
    </row>
    <row r="17" spans="1:3" ht="18" customHeight="1">
      <c r="A17" s="144">
        <v>8</v>
      </c>
      <c r="B17" s="145" t="s">
        <v>535</v>
      </c>
      <c r="C17" s="292">
        <v>3693000</v>
      </c>
    </row>
    <row r="18" spans="1:3" ht="15.75">
      <c r="A18" s="144">
        <v>9</v>
      </c>
      <c r="B18" s="145" t="s">
        <v>536</v>
      </c>
      <c r="C18" s="292">
        <v>3335000</v>
      </c>
    </row>
    <row r="19" spans="1:3" ht="18.75" customHeight="1">
      <c r="A19" s="144">
        <v>10</v>
      </c>
      <c r="B19" s="145" t="s">
        <v>537</v>
      </c>
      <c r="C19" s="292">
        <v>4296000</v>
      </c>
    </row>
    <row r="20" spans="1:3" ht="15.75">
      <c r="A20" s="144">
        <v>11</v>
      </c>
      <c r="B20" s="145" t="s">
        <v>538</v>
      </c>
      <c r="C20" s="292">
        <v>4147000</v>
      </c>
    </row>
    <row r="21" spans="1:3" ht="19.5" customHeight="1">
      <c r="A21" s="144">
        <v>12</v>
      </c>
      <c r="B21" s="145" t="s">
        <v>539</v>
      </c>
      <c r="C21" s="292">
        <v>5901000</v>
      </c>
    </row>
    <row r="22" spans="1:3" ht="15.75">
      <c r="A22" s="144">
        <v>13</v>
      </c>
      <c r="B22" s="145" t="s">
        <v>540</v>
      </c>
      <c r="C22" s="292">
        <v>3108000</v>
      </c>
    </row>
    <row r="23" spans="1:3" ht="20.25" customHeight="1">
      <c r="A23" s="144">
        <v>14</v>
      </c>
      <c r="B23" s="145" t="s">
        <v>541</v>
      </c>
      <c r="C23" s="292">
        <v>5020000</v>
      </c>
    </row>
    <row r="24" spans="1:3" ht="15.75">
      <c r="A24" s="144">
        <v>15</v>
      </c>
      <c r="B24" s="145" t="s">
        <v>542</v>
      </c>
      <c r="C24" s="292">
        <v>3130000</v>
      </c>
    </row>
    <row r="25" spans="1:3" ht="21.75" customHeight="1">
      <c r="A25" s="144">
        <v>16</v>
      </c>
      <c r="B25" s="145" t="s">
        <v>543</v>
      </c>
      <c r="C25" s="292">
        <v>3356000</v>
      </c>
    </row>
    <row r="26" spans="1:3" ht="15.75">
      <c r="A26" s="144"/>
      <c r="B26" s="146" t="s">
        <v>124</v>
      </c>
      <c r="C26" s="293">
        <f>C25+C24+C23+C22+C21+C20+C19+C18+C17+C16+C15+C14+C13+C12+C11+C10</f>
        <v>65752000</v>
      </c>
    </row>
    <row r="27" ht="19.5" customHeight="1"/>
    <row r="28" spans="1:5" ht="31.5" customHeight="1">
      <c r="A28" s="368" t="s">
        <v>921</v>
      </c>
      <c r="B28" s="369"/>
      <c r="C28" s="369"/>
      <c r="E28" s="147"/>
    </row>
  </sheetData>
  <sheetProtection/>
  <mergeCells count="7">
    <mergeCell ref="A28:C28"/>
    <mergeCell ref="A1:C1"/>
    <mergeCell ref="A2:C2"/>
    <mergeCell ref="A3:C3"/>
    <mergeCell ref="A4:C4"/>
    <mergeCell ref="A5:C5"/>
    <mergeCell ref="A7:C7"/>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D29"/>
  <sheetViews>
    <sheetView zoomScalePageLayoutView="0" workbookViewId="0" topLeftCell="A1">
      <selection activeCell="A5" sqref="A5:D5"/>
    </sheetView>
  </sheetViews>
  <sheetFormatPr defaultColWidth="9.00390625" defaultRowHeight="12.75"/>
  <cols>
    <col min="1" max="1" width="5.375" style="10" customWidth="1"/>
    <col min="2" max="2" width="50.25390625" style="107" customWidth="1"/>
    <col min="3" max="3" width="15.25390625" style="109" customWidth="1"/>
    <col min="4" max="4" width="15.625" style="107" customWidth="1"/>
    <col min="5" max="16384" width="9.125" style="107" customWidth="1"/>
  </cols>
  <sheetData>
    <row r="1" spans="1:4" ht="15.75">
      <c r="A1" s="342" t="s">
        <v>1222</v>
      </c>
      <c r="B1" s="342"/>
      <c r="C1" s="342"/>
      <c r="D1" s="342"/>
    </row>
    <row r="2" spans="1:4" ht="15.75">
      <c r="A2" s="342" t="s">
        <v>549</v>
      </c>
      <c r="B2" s="342"/>
      <c r="C2" s="342"/>
      <c r="D2" s="342"/>
    </row>
    <row r="3" spans="1:4" ht="15.75">
      <c r="A3" s="342" t="s">
        <v>923</v>
      </c>
      <c r="B3" s="342"/>
      <c r="C3" s="342"/>
      <c r="D3" s="342"/>
    </row>
    <row r="4" spans="1:4" ht="15.75">
      <c r="A4" s="342" t="s">
        <v>550</v>
      </c>
      <c r="B4" s="342"/>
      <c r="C4" s="342"/>
      <c r="D4" s="342"/>
    </row>
    <row r="5" spans="1:4" ht="15.75">
      <c r="A5" s="342" t="s">
        <v>1277</v>
      </c>
      <c r="B5" s="342"/>
      <c r="C5" s="342"/>
      <c r="D5" s="342"/>
    </row>
    <row r="6" ht="15" customHeight="1"/>
    <row r="7" spans="1:4" ht="49.5" customHeight="1">
      <c r="A7" s="358" t="s">
        <v>926</v>
      </c>
      <c r="B7" s="358"/>
      <c r="C7" s="358"/>
      <c r="D7" s="374"/>
    </row>
    <row r="8" ht="18" customHeight="1" thickBot="1">
      <c r="D8" s="148" t="s">
        <v>1256</v>
      </c>
    </row>
    <row r="9" spans="1:4" ht="16.5" thickBot="1">
      <c r="A9" s="329" t="s">
        <v>924</v>
      </c>
      <c r="B9" s="329" t="s">
        <v>8</v>
      </c>
      <c r="C9" s="372" t="s">
        <v>388</v>
      </c>
      <c r="D9" s="373"/>
    </row>
    <row r="10" spans="1:4" ht="16.5" thickBot="1">
      <c r="A10" s="371"/>
      <c r="B10" s="371"/>
      <c r="C10" s="150" t="s">
        <v>628</v>
      </c>
      <c r="D10" s="151" t="s">
        <v>871</v>
      </c>
    </row>
    <row r="11" spans="1:4" ht="15.75">
      <c r="A11" s="105">
        <v>1</v>
      </c>
      <c r="B11" s="152" t="s">
        <v>528</v>
      </c>
      <c r="C11" s="294">
        <v>4562000</v>
      </c>
      <c r="D11" s="294">
        <v>4690000</v>
      </c>
    </row>
    <row r="12" spans="1:4" s="28" customFormat="1" ht="19.5" customHeight="1">
      <c r="A12" s="125">
        <v>2</v>
      </c>
      <c r="B12" s="116" t="s">
        <v>529</v>
      </c>
      <c r="C12" s="292">
        <v>3556000</v>
      </c>
      <c r="D12" s="292">
        <v>3647000</v>
      </c>
    </row>
    <row r="13" spans="1:4" s="28" customFormat="1" ht="15.75">
      <c r="A13" s="125">
        <v>3</v>
      </c>
      <c r="B13" s="116" t="s">
        <v>530</v>
      </c>
      <c r="C13" s="292">
        <v>3356000</v>
      </c>
      <c r="D13" s="292">
        <v>3455000</v>
      </c>
    </row>
    <row r="14" spans="1:4" s="28" customFormat="1" ht="20.25" customHeight="1">
      <c r="A14" s="125">
        <v>4</v>
      </c>
      <c r="B14" s="116" t="s">
        <v>531</v>
      </c>
      <c r="C14" s="292">
        <v>3862000</v>
      </c>
      <c r="D14" s="292">
        <v>3974000</v>
      </c>
    </row>
    <row r="15" spans="1:4" s="28" customFormat="1" ht="18" customHeight="1">
      <c r="A15" s="125">
        <v>5</v>
      </c>
      <c r="B15" s="116" t="s">
        <v>532</v>
      </c>
      <c r="C15" s="292">
        <v>5214000</v>
      </c>
      <c r="D15" s="292">
        <v>5364000</v>
      </c>
    </row>
    <row r="16" spans="1:4" s="28" customFormat="1" ht="15.75">
      <c r="A16" s="125">
        <v>6</v>
      </c>
      <c r="B16" s="116" t="s">
        <v>533</v>
      </c>
      <c r="C16" s="292">
        <v>4209000</v>
      </c>
      <c r="D16" s="292">
        <v>4337000</v>
      </c>
    </row>
    <row r="17" spans="1:4" s="28" customFormat="1" ht="15.75">
      <c r="A17" s="125">
        <v>7</v>
      </c>
      <c r="B17" s="116" t="s">
        <v>534</v>
      </c>
      <c r="C17" s="292">
        <v>5805000</v>
      </c>
      <c r="D17" s="292">
        <v>5967000</v>
      </c>
    </row>
    <row r="18" spans="1:4" s="28" customFormat="1" ht="18" customHeight="1">
      <c r="A18" s="125">
        <v>8</v>
      </c>
      <c r="B18" s="116" t="s">
        <v>535</v>
      </c>
      <c r="C18" s="292">
        <v>3800000</v>
      </c>
      <c r="D18" s="292">
        <v>3912000</v>
      </c>
    </row>
    <row r="19" spans="1:4" s="28" customFormat="1" ht="15.75">
      <c r="A19" s="125">
        <v>9</v>
      </c>
      <c r="B19" s="116" t="s">
        <v>536</v>
      </c>
      <c r="C19" s="292">
        <v>3444000</v>
      </c>
      <c r="D19" s="292">
        <v>3560000</v>
      </c>
    </row>
    <row r="20" spans="1:4" s="28" customFormat="1" ht="18.75" customHeight="1">
      <c r="A20" s="125">
        <v>10</v>
      </c>
      <c r="B20" s="116" t="s">
        <v>537</v>
      </c>
      <c r="C20" s="292">
        <v>4388000</v>
      </c>
      <c r="D20" s="292">
        <v>4494000</v>
      </c>
    </row>
    <row r="21" spans="1:4" s="28" customFormat="1" ht="15.75">
      <c r="A21" s="125">
        <v>11</v>
      </c>
      <c r="B21" s="116" t="s">
        <v>538</v>
      </c>
      <c r="C21" s="292">
        <v>4260000</v>
      </c>
      <c r="D21" s="292">
        <v>4380000</v>
      </c>
    </row>
    <row r="22" spans="1:4" s="28" customFormat="1" ht="19.5" customHeight="1">
      <c r="A22" s="125">
        <v>12</v>
      </c>
      <c r="B22" s="116" t="s">
        <v>539</v>
      </c>
      <c r="C22" s="292">
        <v>6042000</v>
      </c>
      <c r="D22" s="292">
        <v>6195000</v>
      </c>
    </row>
    <row r="23" spans="1:4" s="28" customFormat="1" ht="15.75">
      <c r="A23" s="125">
        <v>13</v>
      </c>
      <c r="B23" s="116" t="s">
        <v>540</v>
      </c>
      <c r="C23" s="292">
        <v>3168000</v>
      </c>
      <c r="D23" s="292">
        <v>3242000</v>
      </c>
    </row>
    <row r="24" spans="1:4" s="28" customFormat="1" ht="20.25" customHeight="1">
      <c r="A24" s="125">
        <v>14</v>
      </c>
      <c r="B24" s="116" t="s">
        <v>541</v>
      </c>
      <c r="C24" s="292">
        <v>5154000</v>
      </c>
      <c r="D24" s="292">
        <v>5298000</v>
      </c>
    </row>
    <row r="25" spans="1:4" s="28" customFormat="1" ht="15.75">
      <c r="A25" s="125">
        <v>15</v>
      </c>
      <c r="B25" s="116" t="s">
        <v>542</v>
      </c>
      <c r="C25" s="292">
        <v>3216000</v>
      </c>
      <c r="D25" s="292">
        <v>3306000</v>
      </c>
    </row>
    <row r="26" spans="1:4" s="28" customFormat="1" ht="18.75" customHeight="1">
      <c r="A26" s="125">
        <v>16</v>
      </c>
      <c r="B26" s="116" t="s">
        <v>543</v>
      </c>
      <c r="C26" s="292">
        <v>3441000</v>
      </c>
      <c r="D26" s="292">
        <v>3530000</v>
      </c>
    </row>
    <row r="27" spans="1:4" ht="15.75">
      <c r="A27" s="125"/>
      <c r="B27" s="118" t="s">
        <v>124</v>
      </c>
      <c r="C27" s="293">
        <f>C26+C25+C24+C23+C22+C21+C20+C19+C18+C17+C16+C15+C14+C13+C12+C11</f>
        <v>67477000</v>
      </c>
      <c r="D27" s="293">
        <f>D26+D25+D24+D23+D22+D21+D20+D19+D18+D17+D16+D15+D14+D13+D12+D11</f>
        <v>69351000</v>
      </c>
    </row>
    <row r="28" ht="19.5" customHeight="1"/>
    <row r="29" spans="1:4" ht="15.75" customHeight="1">
      <c r="A29" s="368" t="s">
        <v>925</v>
      </c>
      <c r="B29" s="368"/>
      <c r="C29" s="368"/>
      <c r="D29" s="368"/>
    </row>
  </sheetData>
  <sheetProtection/>
  <mergeCells count="10">
    <mergeCell ref="A9:A10"/>
    <mergeCell ref="B9:B10"/>
    <mergeCell ref="C9:D9"/>
    <mergeCell ref="A29:D29"/>
    <mergeCell ref="A1:D1"/>
    <mergeCell ref="A2:D2"/>
    <mergeCell ref="A3:D3"/>
    <mergeCell ref="A4:D4"/>
    <mergeCell ref="A5:D5"/>
    <mergeCell ref="A7:D7"/>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32"/>
  <sheetViews>
    <sheetView zoomScalePageLayoutView="0" workbookViewId="0" topLeftCell="A1">
      <selection activeCell="A5" sqref="A5:C5"/>
    </sheetView>
  </sheetViews>
  <sheetFormatPr defaultColWidth="9.00390625" defaultRowHeight="12.75"/>
  <cols>
    <col min="1" max="1" width="6.375" style="109" customWidth="1"/>
    <col min="2" max="2" width="65.00390625" style="107" customWidth="1"/>
    <col min="3" max="3" width="17.25390625" style="107" customWidth="1"/>
    <col min="4" max="4" width="12.125" style="107" customWidth="1"/>
    <col min="5" max="16384" width="9.125" style="107" customWidth="1"/>
  </cols>
  <sheetData>
    <row r="1" spans="1:3" ht="15.75">
      <c r="A1" s="342" t="s">
        <v>1223</v>
      </c>
      <c r="B1" s="342"/>
      <c r="C1" s="342"/>
    </row>
    <row r="2" spans="1:3" ht="15.75">
      <c r="A2" s="342" t="s">
        <v>552</v>
      </c>
      <c r="B2" s="342"/>
      <c r="C2" s="342"/>
    </row>
    <row r="3" spans="1:3" ht="15.75">
      <c r="A3" s="342" t="s">
        <v>553</v>
      </c>
      <c r="B3" s="342"/>
      <c r="C3" s="342"/>
    </row>
    <row r="4" spans="1:3" ht="15.75">
      <c r="A4" s="342" t="s">
        <v>554</v>
      </c>
      <c r="B4" s="342"/>
      <c r="C4" s="342"/>
    </row>
    <row r="5" spans="1:3" ht="15.75">
      <c r="A5" s="342" t="s">
        <v>1278</v>
      </c>
      <c r="B5" s="342"/>
      <c r="C5" s="342"/>
    </row>
    <row r="6" spans="1:3" ht="15.75">
      <c r="A6" s="342"/>
      <c r="B6" s="376"/>
      <c r="C6" s="376"/>
    </row>
    <row r="7" spans="1:3" ht="15.75">
      <c r="A7" s="342"/>
      <c r="B7" s="376"/>
      <c r="C7" s="376"/>
    </row>
    <row r="8" spans="1:3" ht="15.75">
      <c r="A8" s="342"/>
      <c r="B8" s="376"/>
      <c r="C8" s="376"/>
    </row>
    <row r="9" spans="1:3" ht="15.75">
      <c r="A9" s="106"/>
      <c r="B9" s="108"/>
      <c r="C9" s="108"/>
    </row>
    <row r="10" spans="1:4" ht="44.25" customHeight="1">
      <c r="A10" s="358" t="s">
        <v>878</v>
      </c>
      <c r="B10" s="358"/>
      <c r="C10" s="358"/>
      <c r="D10" s="29"/>
    </row>
    <row r="11" spans="1:4" ht="15.75" customHeight="1">
      <c r="A11" s="29"/>
      <c r="B11" s="29"/>
      <c r="C11" s="29"/>
      <c r="D11" s="29"/>
    </row>
    <row r="12" ht="16.5" thickBot="1">
      <c r="C12" s="110" t="s">
        <v>1257</v>
      </c>
    </row>
    <row r="13" spans="1:3" ht="32.25" thickBot="1">
      <c r="A13" s="111" t="s">
        <v>407</v>
      </c>
      <c r="B13" s="112" t="s">
        <v>8</v>
      </c>
      <c r="C13" s="111" t="s">
        <v>388</v>
      </c>
    </row>
    <row r="14" spans="1:3" ht="15.75">
      <c r="A14" s="113">
        <v>1</v>
      </c>
      <c r="B14" s="114" t="s">
        <v>528</v>
      </c>
      <c r="C14" s="291">
        <v>103800</v>
      </c>
    </row>
    <row r="15" spans="1:3" ht="15.75">
      <c r="A15" s="115">
        <v>2</v>
      </c>
      <c r="B15" s="116" t="s">
        <v>529</v>
      </c>
      <c r="C15" s="291">
        <v>103800</v>
      </c>
    </row>
    <row r="16" spans="1:3" ht="15.75">
      <c r="A16" s="115">
        <v>3</v>
      </c>
      <c r="B16" s="116" t="s">
        <v>530</v>
      </c>
      <c r="C16" s="291">
        <v>103800</v>
      </c>
    </row>
    <row r="17" spans="1:3" ht="15.75">
      <c r="A17" s="115">
        <v>4</v>
      </c>
      <c r="B17" s="116" t="s">
        <v>531</v>
      </c>
      <c r="C17" s="291">
        <v>103800</v>
      </c>
    </row>
    <row r="18" spans="1:3" ht="15.75">
      <c r="A18" s="115">
        <v>5</v>
      </c>
      <c r="B18" s="116" t="s">
        <v>532</v>
      </c>
      <c r="C18" s="291">
        <v>103800</v>
      </c>
    </row>
    <row r="19" spans="1:3" ht="15.75">
      <c r="A19" s="115">
        <v>6</v>
      </c>
      <c r="B19" s="116" t="s">
        <v>533</v>
      </c>
      <c r="C19" s="291">
        <v>103800</v>
      </c>
    </row>
    <row r="20" spans="1:3" ht="15.75">
      <c r="A20" s="115">
        <v>7</v>
      </c>
      <c r="B20" s="116" t="s">
        <v>534</v>
      </c>
      <c r="C20" s="291">
        <v>259200</v>
      </c>
    </row>
    <row r="21" spans="1:3" ht="15.75">
      <c r="A21" s="115">
        <v>8</v>
      </c>
      <c r="B21" s="116" t="s">
        <v>535</v>
      </c>
      <c r="C21" s="291">
        <v>103800</v>
      </c>
    </row>
    <row r="22" spans="1:3" ht="15.75">
      <c r="A22" s="115">
        <v>9</v>
      </c>
      <c r="B22" s="116" t="s">
        <v>536</v>
      </c>
      <c r="C22" s="291">
        <v>103800</v>
      </c>
    </row>
    <row r="23" spans="1:3" ht="15.75">
      <c r="A23" s="115">
        <v>10</v>
      </c>
      <c r="B23" s="116" t="s">
        <v>537</v>
      </c>
      <c r="C23" s="291">
        <v>259200</v>
      </c>
    </row>
    <row r="24" spans="1:3" ht="15.75">
      <c r="A24" s="115">
        <v>11</v>
      </c>
      <c r="B24" s="116" t="s">
        <v>538</v>
      </c>
      <c r="C24" s="291">
        <v>103800</v>
      </c>
    </row>
    <row r="25" spans="1:3" ht="15.75">
      <c r="A25" s="115">
        <v>12</v>
      </c>
      <c r="B25" s="116" t="s">
        <v>539</v>
      </c>
      <c r="C25" s="291">
        <v>103800</v>
      </c>
    </row>
    <row r="26" spans="1:3" ht="15.75">
      <c r="A26" s="115">
        <v>13</v>
      </c>
      <c r="B26" s="116" t="s">
        <v>540</v>
      </c>
      <c r="C26" s="291">
        <v>259100</v>
      </c>
    </row>
    <row r="27" spans="1:3" ht="15.75">
      <c r="A27" s="115">
        <v>14</v>
      </c>
      <c r="B27" s="117" t="s">
        <v>541</v>
      </c>
      <c r="C27" s="291">
        <v>259200</v>
      </c>
    </row>
    <row r="28" spans="1:3" ht="15.75">
      <c r="A28" s="115">
        <v>15</v>
      </c>
      <c r="B28" s="117" t="s">
        <v>542</v>
      </c>
      <c r="C28" s="291">
        <v>103800</v>
      </c>
    </row>
    <row r="29" spans="1:3" ht="15.75">
      <c r="A29" s="115">
        <v>16</v>
      </c>
      <c r="B29" s="117" t="s">
        <v>543</v>
      </c>
      <c r="C29" s="291">
        <v>103800</v>
      </c>
    </row>
    <row r="30" spans="1:3" ht="15.75">
      <c r="A30" s="115"/>
      <c r="B30" s="118" t="s">
        <v>124</v>
      </c>
      <c r="C30" s="293">
        <f>C29+C28+C27+C26+C25+C24+C23+C22+C21+C20+C19+C18+C17+C16+C15+C14</f>
        <v>2282300</v>
      </c>
    </row>
    <row r="32" spans="1:5" ht="15.75">
      <c r="A32" s="375" t="s">
        <v>555</v>
      </c>
      <c r="B32" s="374"/>
      <c r="C32" s="374"/>
      <c r="E32" s="119"/>
    </row>
  </sheetData>
  <sheetProtection/>
  <mergeCells count="10">
    <mergeCell ref="A10:C10"/>
    <mergeCell ref="A32:C32"/>
    <mergeCell ref="A1:C1"/>
    <mergeCell ref="A2:C2"/>
    <mergeCell ref="A3:C3"/>
    <mergeCell ref="A4:C4"/>
    <mergeCell ref="A5:C5"/>
    <mergeCell ref="A6:C6"/>
    <mergeCell ref="A7:C7"/>
    <mergeCell ref="A8:C8"/>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32"/>
  <sheetViews>
    <sheetView zoomScalePageLayoutView="0" workbookViewId="0" topLeftCell="A1">
      <selection activeCell="A5" sqref="A5:D5"/>
    </sheetView>
  </sheetViews>
  <sheetFormatPr defaultColWidth="9.00390625" defaultRowHeight="12.75"/>
  <cols>
    <col min="1" max="1" width="6.375" style="109" customWidth="1"/>
    <col min="2" max="2" width="54.375" style="107" customWidth="1"/>
    <col min="3" max="3" width="13.375" style="107" customWidth="1"/>
    <col min="4" max="4" width="13.875" style="107" customWidth="1"/>
    <col min="5" max="16384" width="9.125" style="107" customWidth="1"/>
  </cols>
  <sheetData>
    <row r="1" spans="1:3" ht="15.75">
      <c r="A1" s="342" t="s">
        <v>1224</v>
      </c>
      <c r="B1" s="342"/>
      <c r="C1" s="342"/>
    </row>
    <row r="2" spans="1:4" ht="15.75">
      <c r="A2" s="342" t="s">
        <v>552</v>
      </c>
      <c r="B2" s="342"/>
      <c r="C2" s="342"/>
      <c r="D2" s="374"/>
    </row>
    <row r="3" spans="1:4" ht="15.75">
      <c r="A3" s="342" t="s">
        <v>553</v>
      </c>
      <c r="B3" s="342"/>
      <c r="C3" s="342"/>
      <c r="D3" s="374"/>
    </row>
    <row r="4" spans="1:4" ht="15.75">
      <c r="A4" s="342" t="s">
        <v>554</v>
      </c>
      <c r="B4" s="342"/>
      <c r="C4" s="342"/>
      <c r="D4" s="374"/>
    </row>
    <row r="5" spans="1:4" ht="15.75">
      <c r="A5" s="342" t="s">
        <v>1278</v>
      </c>
      <c r="B5" s="342"/>
      <c r="C5" s="342"/>
      <c r="D5" s="374"/>
    </row>
    <row r="6" spans="1:4" ht="15.75">
      <c r="A6" s="342"/>
      <c r="B6" s="376"/>
      <c r="C6" s="376"/>
      <c r="D6" s="376"/>
    </row>
    <row r="7" spans="1:4" ht="15.75">
      <c r="A7" s="342"/>
      <c r="B7" s="376"/>
      <c r="C7" s="376"/>
      <c r="D7" s="376"/>
    </row>
    <row r="8" spans="1:4" ht="15.75">
      <c r="A8" s="342"/>
      <c r="B8" s="376"/>
      <c r="C8" s="376"/>
      <c r="D8" s="376"/>
    </row>
    <row r="9" spans="1:4" ht="15.75">
      <c r="A9" s="106"/>
      <c r="B9" s="108"/>
      <c r="C9" s="108"/>
      <c r="D9" s="108"/>
    </row>
    <row r="10" spans="1:4" ht="45" customHeight="1">
      <c r="A10" s="358" t="s">
        <v>879</v>
      </c>
      <c r="B10" s="358"/>
      <c r="C10" s="358"/>
      <c r="D10" s="365"/>
    </row>
    <row r="11" ht="16.5" thickBot="1">
      <c r="D11" s="110" t="s">
        <v>1257</v>
      </c>
    </row>
    <row r="12" spans="1:4" ht="16.5" thickBot="1">
      <c r="A12" s="377" t="s">
        <v>407</v>
      </c>
      <c r="B12" s="378" t="s">
        <v>8</v>
      </c>
      <c r="C12" s="380" t="s">
        <v>388</v>
      </c>
      <c r="D12" s="381"/>
    </row>
    <row r="13" spans="1:4" ht="16.5" thickBot="1">
      <c r="A13" s="371"/>
      <c r="B13" s="379"/>
      <c r="C13" s="120" t="s">
        <v>628</v>
      </c>
      <c r="D13" s="120" t="s">
        <v>871</v>
      </c>
    </row>
    <row r="14" spans="1:4" ht="15.75">
      <c r="A14" s="113">
        <v>1</v>
      </c>
      <c r="B14" s="114" t="s">
        <v>528</v>
      </c>
      <c r="C14" s="291">
        <v>104800</v>
      </c>
      <c r="D14" s="295">
        <v>108900</v>
      </c>
    </row>
    <row r="15" spans="1:4" ht="15.75">
      <c r="A15" s="115">
        <v>2</v>
      </c>
      <c r="B15" s="116" t="s">
        <v>529</v>
      </c>
      <c r="C15" s="291">
        <v>104800</v>
      </c>
      <c r="D15" s="295">
        <v>108900</v>
      </c>
    </row>
    <row r="16" spans="1:4" ht="15.75">
      <c r="A16" s="115">
        <v>3</v>
      </c>
      <c r="B16" s="116" t="s">
        <v>530</v>
      </c>
      <c r="C16" s="291">
        <v>104800</v>
      </c>
      <c r="D16" s="295">
        <v>108900</v>
      </c>
    </row>
    <row r="17" spans="1:4" ht="15.75">
      <c r="A17" s="115">
        <v>4</v>
      </c>
      <c r="B17" s="116" t="s">
        <v>531</v>
      </c>
      <c r="C17" s="291">
        <v>104800</v>
      </c>
      <c r="D17" s="295">
        <v>108900</v>
      </c>
    </row>
    <row r="18" spans="1:4" ht="15.75">
      <c r="A18" s="115">
        <v>5</v>
      </c>
      <c r="B18" s="116" t="s">
        <v>532</v>
      </c>
      <c r="C18" s="291">
        <v>104800</v>
      </c>
      <c r="D18" s="295">
        <v>108900</v>
      </c>
    </row>
    <row r="19" spans="1:4" ht="15.75">
      <c r="A19" s="115">
        <v>6</v>
      </c>
      <c r="B19" s="116" t="s">
        <v>533</v>
      </c>
      <c r="C19" s="291">
        <v>104800</v>
      </c>
      <c r="D19" s="295">
        <v>108900</v>
      </c>
    </row>
    <row r="20" spans="1:4" ht="15.75">
      <c r="A20" s="115">
        <v>7</v>
      </c>
      <c r="B20" s="116" t="s">
        <v>534</v>
      </c>
      <c r="C20" s="291">
        <v>262100</v>
      </c>
      <c r="D20" s="295">
        <v>272500</v>
      </c>
    </row>
    <row r="21" spans="1:4" ht="15.75">
      <c r="A21" s="115">
        <v>8</v>
      </c>
      <c r="B21" s="116" t="s">
        <v>535</v>
      </c>
      <c r="C21" s="291">
        <v>104800</v>
      </c>
      <c r="D21" s="295">
        <v>108900</v>
      </c>
    </row>
    <row r="22" spans="1:4" ht="15.75">
      <c r="A22" s="115">
        <v>9</v>
      </c>
      <c r="B22" s="116" t="s">
        <v>536</v>
      </c>
      <c r="C22" s="291">
        <v>104800</v>
      </c>
      <c r="D22" s="295">
        <v>108900</v>
      </c>
    </row>
    <row r="23" spans="1:4" ht="15.75">
      <c r="A23" s="115">
        <v>10</v>
      </c>
      <c r="B23" s="116" t="s">
        <v>537</v>
      </c>
      <c r="C23" s="291">
        <v>262100</v>
      </c>
      <c r="D23" s="295">
        <v>272500</v>
      </c>
    </row>
    <row r="24" spans="1:4" ht="15.75">
      <c r="A24" s="115">
        <v>11</v>
      </c>
      <c r="B24" s="116" t="s">
        <v>538</v>
      </c>
      <c r="C24" s="291">
        <v>104800</v>
      </c>
      <c r="D24" s="295">
        <v>108900</v>
      </c>
    </row>
    <row r="25" spans="1:4" ht="15.75">
      <c r="A25" s="115">
        <v>12</v>
      </c>
      <c r="B25" s="116" t="s">
        <v>539</v>
      </c>
      <c r="C25" s="291">
        <v>104800</v>
      </c>
      <c r="D25" s="295">
        <v>108900</v>
      </c>
    </row>
    <row r="26" spans="1:4" ht="15.75">
      <c r="A26" s="115">
        <v>13</v>
      </c>
      <c r="B26" s="116" t="s">
        <v>540</v>
      </c>
      <c r="C26" s="291">
        <v>262000</v>
      </c>
      <c r="D26" s="295">
        <v>272400</v>
      </c>
    </row>
    <row r="27" spans="1:4" ht="15.75">
      <c r="A27" s="115">
        <v>14</v>
      </c>
      <c r="B27" s="117" t="s">
        <v>541</v>
      </c>
      <c r="C27" s="291">
        <v>262100</v>
      </c>
      <c r="D27" s="295">
        <v>272500</v>
      </c>
    </row>
    <row r="28" spans="1:4" ht="15.75">
      <c r="A28" s="115">
        <v>15</v>
      </c>
      <c r="B28" s="117" t="s">
        <v>542</v>
      </c>
      <c r="C28" s="291">
        <v>104800</v>
      </c>
      <c r="D28" s="295">
        <v>108900</v>
      </c>
    </row>
    <row r="29" spans="1:4" ht="15.75">
      <c r="A29" s="115">
        <v>16</v>
      </c>
      <c r="B29" s="117" t="s">
        <v>543</v>
      </c>
      <c r="C29" s="291">
        <v>104800</v>
      </c>
      <c r="D29" s="295">
        <v>108900</v>
      </c>
    </row>
    <row r="30" spans="1:4" ht="15.75">
      <c r="A30" s="115"/>
      <c r="B30" s="118" t="s">
        <v>124</v>
      </c>
      <c r="C30" s="293">
        <f>C29+C28+C27+C26+C25+C24+C23+C22+C21+C20+C19+C18+C17+C16+C15+C14</f>
        <v>2305900</v>
      </c>
      <c r="D30" s="296">
        <f>D29+D28+D27+D26+D25+D24+D23+D22+D21+D20+D19+D18+D17+D16+D15+D14</f>
        <v>2396700</v>
      </c>
    </row>
    <row r="32" spans="1:5" ht="15.75">
      <c r="A32" s="375" t="s">
        <v>556</v>
      </c>
      <c r="B32" s="374"/>
      <c r="C32" s="374"/>
      <c r="D32" s="374"/>
      <c r="E32" s="119"/>
    </row>
  </sheetData>
  <sheetProtection/>
  <mergeCells count="13">
    <mergeCell ref="A32:D32"/>
    <mergeCell ref="A1:C1"/>
    <mergeCell ref="A2:D2"/>
    <mergeCell ref="A3:D3"/>
    <mergeCell ref="A4:D4"/>
    <mergeCell ref="A5:D5"/>
    <mergeCell ref="A10:D10"/>
    <mergeCell ref="A6:D6"/>
    <mergeCell ref="A7:D7"/>
    <mergeCell ref="A8:D8"/>
    <mergeCell ref="A12:A13"/>
    <mergeCell ref="B12:B13"/>
    <mergeCell ref="C12:D12"/>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33"/>
  <sheetViews>
    <sheetView zoomScalePageLayoutView="0" workbookViewId="0" topLeftCell="A1">
      <selection activeCell="A5" sqref="A5:C5"/>
    </sheetView>
  </sheetViews>
  <sheetFormatPr defaultColWidth="9.00390625" defaultRowHeight="12.75"/>
  <cols>
    <col min="1" max="1" width="4.625" style="109" customWidth="1"/>
    <col min="2" max="2" width="67.00390625" style="53" customWidth="1"/>
    <col min="3" max="3" width="17.625" style="107" customWidth="1"/>
    <col min="4" max="4" width="12.125" style="107" customWidth="1"/>
    <col min="5" max="16384" width="9.125" style="107" customWidth="1"/>
  </cols>
  <sheetData>
    <row r="1" spans="1:3" s="121" customFormat="1" ht="15">
      <c r="A1" s="342" t="s">
        <v>1225</v>
      </c>
      <c r="B1" s="342"/>
      <c r="C1" s="342"/>
    </row>
    <row r="2" spans="1:3" s="121" customFormat="1" ht="15">
      <c r="A2" s="342" t="s">
        <v>166</v>
      </c>
      <c r="B2" s="342"/>
      <c r="C2" s="342"/>
    </row>
    <row r="3" spans="1:3" s="121" customFormat="1" ht="15">
      <c r="A3" s="342" t="s">
        <v>165</v>
      </c>
      <c r="B3" s="342"/>
      <c r="C3" s="342"/>
    </row>
    <row r="4" spans="1:3" s="121" customFormat="1" ht="15">
      <c r="A4" s="342" t="s">
        <v>164</v>
      </c>
      <c r="B4" s="342"/>
      <c r="C4" s="342"/>
    </row>
    <row r="5" spans="1:3" s="121" customFormat="1" ht="15">
      <c r="A5" s="342" t="s">
        <v>1279</v>
      </c>
      <c r="B5" s="342"/>
      <c r="C5" s="342"/>
    </row>
    <row r="6" spans="1:3" s="121" customFormat="1" ht="15">
      <c r="A6" s="342"/>
      <c r="B6" s="376"/>
      <c r="C6" s="376"/>
    </row>
    <row r="7" spans="1:3" s="121" customFormat="1" ht="15">
      <c r="A7" s="342"/>
      <c r="B7" s="376"/>
      <c r="C7" s="376"/>
    </row>
    <row r="8" spans="1:4" ht="15.75">
      <c r="A8" s="342"/>
      <c r="B8" s="376"/>
      <c r="C8" s="376"/>
      <c r="D8" s="108"/>
    </row>
    <row r="9" spans="1:4" ht="15.75">
      <c r="A9" s="106"/>
      <c r="B9" s="97"/>
      <c r="C9" s="108"/>
      <c r="D9" s="108"/>
    </row>
    <row r="10" spans="1:4" ht="81.75" customHeight="1">
      <c r="A10" s="358" t="s">
        <v>880</v>
      </c>
      <c r="B10" s="358"/>
      <c r="C10" s="358"/>
      <c r="D10" s="29"/>
    </row>
    <row r="11" spans="1:4" ht="18" customHeight="1" thickBot="1">
      <c r="A11" s="29"/>
      <c r="B11" s="52"/>
      <c r="C11" s="48" t="s">
        <v>1257</v>
      </c>
      <c r="D11" s="29"/>
    </row>
    <row r="12" spans="1:3" ht="15.75">
      <c r="A12" s="385" t="s">
        <v>407</v>
      </c>
      <c r="B12" s="387" t="s">
        <v>8</v>
      </c>
      <c r="C12" s="382" t="s">
        <v>548</v>
      </c>
    </row>
    <row r="13" spans="1:3" ht="16.5" thickBot="1">
      <c r="A13" s="386"/>
      <c r="B13" s="388"/>
      <c r="C13" s="383"/>
    </row>
    <row r="14" spans="1:3" ht="19.5" customHeight="1">
      <c r="A14" s="113">
        <v>1</v>
      </c>
      <c r="B14" s="122" t="s">
        <v>528</v>
      </c>
      <c r="C14" s="291">
        <v>500000</v>
      </c>
    </row>
    <row r="15" spans="1:3" ht="15.75">
      <c r="A15" s="115">
        <v>2</v>
      </c>
      <c r="B15" s="123" t="s">
        <v>529</v>
      </c>
      <c r="C15" s="291">
        <v>500000</v>
      </c>
    </row>
    <row r="16" spans="1:3" ht="17.25" customHeight="1">
      <c r="A16" s="115">
        <v>3</v>
      </c>
      <c r="B16" s="123" t="s">
        <v>530</v>
      </c>
      <c r="C16" s="291">
        <v>500000</v>
      </c>
    </row>
    <row r="17" spans="1:3" ht="18" customHeight="1">
      <c r="A17" s="115">
        <v>4</v>
      </c>
      <c r="B17" s="123" t="s">
        <v>531</v>
      </c>
      <c r="C17" s="291">
        <v>500000</v>
      </c>
    </row>
    <row r="18" spans="1:3" ht="18.75" customHeight="1">
      <c r="A18" s="115">
        <v>5</v>
      </c>
      <c r="B18" s="123" t="s">
        <v>532</v>
      </c>
      <c r="C18" s="291">
        <v>500000</v>
      </c>
    </row>
    <row r="19" spans="1:3" ht="20.25" customHeight="1">
      <c r="A19" s="115">
        <v>6</v>
      </c>
      <c r="B19" s="123" t="s">
        <v>533</v>
      </c>
      <c r="C19" s="291">
        <v>500000</v>
      </c>
    </row>
    <row r="20" spans="1:3" ht="21.75" customHeight="1">
      <c r="A20" s="115">
        <v>7</v>
      </c>
      <c r="B20" s="123" t="s">
        <v>534</v>
      </c>
      <c r="C20" s="291">
        <v>600000</v>
      </c>
    </row>
    <row r="21" spans="1:3" ht="18" customHeight="1">
      <c r="A21" s="115">
        <v>8</v>
      </c>
      <c r="B21" s="123" t="s">
        <v>535</v>
      </c>
      <c r="C21" s="291">
        <v>500000</v>
      </c>
    </row>
    <row r="22" spans="1:3" ht="18.75" customHeight="1">
      <c r="A22" s="115">
        <v>9</v>
      </c>
      <c r="B22" s="123" t="s">
        <v>536</v>
      </c>
      <c r="C22" s="291">
        <v>500000</v>
      </c>
    </row>
    <row r="23" spans="1:3" ht="15.75" customHeight="1">
      <c r="A23" s="115">
        <v>10</v>
      </c>
      <c r="B23" s="123" t="s">
        <v>537</v>
      </c>
      <c r="C23" s="291">
        <v>500000</v>
      </c>
    </row>
    <row r="24" spans="1:3" ht="22.5" customHeight="1">
      <c r="A24" s="115">
        <v>11</v>
      </c>
      <c r="B24" s="123" t="s">
        <v>538</v>
      </c>
      <c r="C24" s="291">
        <v>500000</v>
      </c>
    </row>
    <row r="25" spans="1:3" ht="16.5" customHeight="1">
      <c r="A25" s="115">
        <v>12</v>
      </c>
      <c r="B25" s="123" t="s">
        <v>539</v>
      </c>
      <c r="C25" s="291">
        <v>500000</v>
      </c>
    </row>
    <row r="26" spans="1:3" ht="15.75">
      <c r="A26" s="115">
        <v>13</v>
      </c>
      <c r="B26" s="123" t="s">
        <v>540</v>
      </c>
      <c r="C26" s="291">
        <v>500000</v>
      </c>
    </row>
    <row r="27" spans="1:3" ht="19.5" customHeight="1">
      <c r="A27" s="115">
        <v>14</v>
      </c>
      <c r="B27" s="123" t="s">
        <v>541</v>
      </c>
      <c r="C27" s="291">
        <v>500000</v>
      </c>
    </row>
    <row r="28" spans="1:3" ht="15.75">
      <c r="A28" s="115">
        <v>15</v>
      </c>
      <c r="B28" s="123" t="s">
        <v>542</v>
      </c>
      <c r="C28" s="291">
        <v>500000</v>
      </c>
    </row>
    <row r="29" spans="1:3" ht="15.75">
      <c r="A29" s="115">
        <v>16</v>
      </c>
      <c r="B29" s="123" t="s">
        <v>543</v>
      </c>
      <c r="C29" s="291">
        <v>500000</v>
      </c>
    </row>
    <row r="30" spans="1:3" ht="15.75">
      <c r="A30" s="115"/>
      <c r="B30" s="124" t="s">
        <v>124</v>
      </c>
      <c r="C30" s="297">
        <f>C29+C28+C27+C26+C25+C24+C23+C22+C21+C20+C19+C18+C17+C16+C15+C14</f>
        <v>8100000</v>
      </c>
    </row>
    <row r="33" spans="1:5" ht="15.75">
      <c r="A33" s="375" t="s">
        <v>557</v>
      </c>
      <c r="B33" s="384"/>
      <c r="C33" s="384"/>
      <c r="E33" s="119"/>
    </row>
  </sheetData>
  <sheetProtection/>
  <mergeCells count="13">
    <mergeCell ref="A33:C33"/>
    <mergeCell ref="A10:C10"/>
    <mergeCell ref="A12:A13"/>
    <mergeCell ref="B12:B13"/>
    <mergeCell ref="A1:C1"/>
    <mergeCell ref="A2:C2"/>
    <mergeCell ref="A3:C3"/>
    <mergeCell ref="A4:C4"/>
    <mergeCell ref="A5:C5"/>
    <mergeCell ref="C12:C13"/>
    <mergeCell ref="A8:C8"/>
    <mergeCell ref="A7:C7"/>
    <mergeCell ref="A6:C6"/>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A1:E34"/>
  <sheetViews>
    <sheetView zoomScalePageLayoutView="0" workbookViewId="0" topLeftCell="A1">
      <selection activeCell="A5" sqref="A5:C5"/>
    </sheetView>
  </sheetViews>
  <sheetFormatPr defaultColWidth="9.00390625" defaultRowHeight="12.75"/>
  <cols>
    <col min="1" max="1" width="7.125" style="109" customWidth="1"/>
    <col min="2" max="2" width="64.875" style="107" customWidth="1"/>
    <col min="3" max="3" width="16.00390625" style="107" customWidth="1"/>
    <col min="4" max="4" width="12.125" style="107" customWidth="1"/>
    <col min="5" max="16384" width="9.125" style="107" customWidth="1"/>
  </cols>
  <sheetData>
    <row r="1" spans="1:3" s="121" customFormat="1" ht="15">
      <c r="A1" s="342" t="s">
        <v>1226</v>
      </c>
      <c r="B1" s="342"/>
      <c r="C1" s="342"/>
    </row>
    <row r="2" spans="1:3" s="121" customFormat="1" ht="15">
      <c r="A2" s="342" t="s">
        <v>544</v>
      </c>
      <c r="B2" s="342"/>
      <c r="C2" s="342"/>
    </row>
    <row r="3" spans="1:3" s="121" customFormat="1" ht="15">
      <c r="A3" s="342" t="s">
        <v>551</v>
      </c>
      <c r="B3" s="342"/>
      <c r="C3" s="342"/>
    </row>
    <row r="4" spans="1:3" s="121" customFormat="1" ht="15">
      <c r="A4" s="342" t="s">
        <v>545</v>
      </c>
      <c r="B4" s="342"/>
      <c r="C4" s="342"/>
    </row>
    <row r="5" spans="1:3" s="121" customFormat="1" ht="15">
      <c r="A5" s="342" t="s">
        <v>1276</v>
      </c>
      <c r="B5" s="342"/>
      <c r="C5" s="342"/>
    </row>
    <row r="6" spans="1:3" s="121" customFormat="1" ht="15">
      <c r="A6" s="342"/>
      <c r="B6" s="376"/>
      <c r="C6" s="376"/>
    </row>
    <row r="7" spans="1:3" s="121" customFormat="1" ht="15">
      <c r="A7" s="342"/>
      <c r="B7" s="376"/>
      <c r="C7" s="376"/>
    </row>
    <row r="8" spans="1:3" ht="15.75">
      <c r="A8" s="342"/>
      <c r="B8" s="376"/>
      <c r="C8" s="376"/>
    </row>
    <row r="9" spans="1:3" ht="15.75">
      <c r="A9" s="106"/>
      <c r="B9" s="108"/>
      <c r="C9" s="108"/>
    </row>
    <row r="10" spans="1:4" ht="64.5" customHeight="1">
      <c r="A10" s="358" t="s">
        <v>881</v>
      </c>
      <c r="B10" s="358"/>
      <c r="C10" s="358"/>
      <c r="D10" s="29"/>
    </row>
    <row r="11" spans="1:4" ht="20.25" customHeight="1">
      <c r="A11" s="29"/>
      <c r="B11" s="29"/>
      <c r="C11" s="29"/>
      <c r="D11" s="29"/>
    </row>
    <row r="12" spans="1:4" ht="21" customHeight="1">
      <c r="A12" s="29"/>
      <c r="B12" s="29"/>
      <c r="C12" s="110" t="s">
        <v>1257</v>
      </c>
      <c r="D12" s="29"/>
    </row>
    <row r="13" spans="1:3" ht="15.75">
      <c r="A13" s="389" t="s">
        <v>407</v>
      </c>
      <c r="B13" s="389" t="s">
        <v>8</v>
      </c>
      <c r="C13" s="389" t="s">
        <v>563</v>
      </c>
    </row>
    <row r="14" spans="1:3" ht="15.75">
      <c r="A14" s="389"/>
      <c r="B14" s="389"/>
      <c r="C14" s="389"/>
    </row>
    <row r="15" spans="1:3" ht="15.75">
      <c r="A15" s="113">
        <v>1</v>
      </c>
      <c r="B15" s="114" t="s">
        <v>528</v>
      </c>
      <c r="C15" s="291">
        <v>243000</v>
      </c>
    </row>
    <row r="16" spans="1:3" ht="15.75">
      <c r="A16" s="115">
        <v>2</v>
      </c>
      <c r="B16" s="116" t="s">
        <v>529</v>
      </c>
      <c r="C16" s="291">
        <v>407000</v>
      </c>
    </row>
    <row r="17" spans="1:3" ht="15.75">
      <c r="A17" s="115">
        <v>3</v>
      </c>
      <c r="B17" s="116" t="s">
        <v>530</v>
      </c>
      <c r="C17" s="291">
        <v>156000</v>
      </c>
    </row>
    <row r="18" spans="1:3" ht="15.75">
      <c r="A18" s="115">
        <v>4</v>
      </c>
      <c r="B18" s="116" t="s">
        <v>531</v>
      </c>
      <c r="C18" s="291">
        <v>286000</v>
      </c>
    </row>
    <row r="19" spans="1:3" ht="15.75">
      <c r="A19" s="115">
        <v>5</v>
      </c>
      <c r="B19" s="116" t="s">
        <v>532</v>
      </c>
      <c r="C19" s="291">
        <v>590000</v>
      </c>
    </row>
    <row r="20" spans="1:3" ht="15.75">
      <c r="A20" s="115">
        <v>6</v>
      </c>
      <c r="B20" s="116" t="s">
        <v>533</v>
      </c>
      <c r="C20" s="291">
        <v>220000</v>
      </c>
    </row>
    <row r="21" spans="1:3" ht="15.75">
      <c r="A21" s="115">
        <v>7</v>
      </c>
      <c r="B21" s="116" t="s">
        <v>534</v>
      </c>
      <c r="C21" s="291">
        <v>988000</v>
      </c>
    </row>
    <row r="22" spans="1:3" ht="15.75">
      <c r="A22" s="115">
        <v>8</v>
      </c>
      <c r="B22" s="116" t="s">
        <v>535</v>
      </c>
      <c r="C22" s="291">
        <v>149000</v>
      </c>
    </row>
    <row r="23" spans="1:3" ht="15.75">
      <c r="A23" s="115">
        <v>9</v>
      </c>
      <c r="B23" s="116" t="s">
        <v>536</v>
      </c>
      <c r="C23" s="291">
        <v>293000</v>
      </c>
    </row>
    <row r="24" spans="1:3" ht="15.75">
      <c r="A24" s="115">
        <v>10</v>
      </c>
      <c r="B24" s="116" t="s">
        <v>537</v>
      </c>
      <c r="C24" s="291">
        <v>567000</v>
      </c>
    </row>
    <row r="25" spans="1:3" ht="15.75">
      <c r="A25" s="115">
        <v>11</v>
      </c>
      <c r="B25" s="116" t="s">
        <v>538</v>
      </c>
      <c r="C25" s="291">
        <v>195000</v>
      </c>
    </row>
    <row r="26" spans="1:3" ht="15.75">
      <c r="A26" s="115">
        <v>12</v>
      </c>
      <c r="B26" s="116" t="s">
        <v>539</v>
      </c>
      <c r="C26" s="291">
        <v>384000</v>
      </c>
    </row>
    <row r="27" spans="1:3" ht="15.75">
      <c r="A27" s="115">
        <v>13</v>
      </c>
      <c r="B27" s="116" t="s">
        <v>540</v>
      </c>
      <c r="C27" s="291">
        <v>314000</v>
      </c>
    </row>
    <row r="28" spans="1:3" ht="15.75">
      <c r="A28" s="115">
        <v>14</v>
      </c>
      <c r="B28" s="117" t="s">
        <v>541</v>
      </c>
      <c r="C28" s="291">
        <v>395000</v>
      </c>
    </row>
    <row r="29" spans="1:3" ht="15.75">
      <c r="A29" s="115">
        <v>15</v>
      </c>
      <c r="B29" s="117" t="s">
        <v>542</v>
      </c>
      <c r="C29" s="291">
        <v>146000</v>
      </c>
    </row>
    <row r="30" spans="1:3" ht="15.75">
      <c r="A30" s="115">
        <v>16</v>
      </c>
      <c r="B30" s="117" t="s">
        <v>543</v>
      </c>
      <c r="C30" s="291">
        <v>115000</v>
      </c>
    </row>
    <row r="31" spans="1:3" ht="15.75">
      <c r="A31" s="115"/>
      <c r="B31" s="118" t="s">
        <v>124</v>
      </c>
      <c r="C31" s="293">
        <f>C30+C29+C28+C27+C26+C25+C24+C23+C22+C21+C20+C19+C18+C17+C16+C15</f>
        <v>5448000</v>
      </c>
    </row>
    <row r="34" spans="1:5" ht="15.75">
      <c r="A34" s="375" t="s">
        <v>582</v>
      </c>
      <c r="B34" s="384"/>
      <c r="C34" s="384"/>
      <c r="E34" s="119"/>
    </row>
  </sheetData>
  <sheetProtection/>
  <mergeCells count="13">
    <mergeCell ref="A13:A14"/>
    <mergeCell ref="B13:B14"/>
    <mergeCell ref="C13:C14"/>
    <mergeCell ref="A34:C34"/>
    <mergeCell ref="A1:C1"/>
    <mergeCell ref="A2:C2"/>
    <mergeCell ref="A3:C3"/>
    <mergeCell ref="A4:C4"/>
    <mergeCell ref="A5:C5"/>
    <mergeCell ref="A8:C8"/>
    <mergeCell ref="A7:C7"/>
    <mergeCell ref="A6:C6"/>
    <mergeCell ref="A10:C10"/>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F34"/>
  <sheetViews>
    <sheetView zoomScalePageLayoutView="0" workbookViewId="0" topLeftCell="A1">
      <selection activeCell="A5" sqref="A5:D5"/>
    </sheetView>
  </sheetViews>
  <sheetFormatPr defaultColWidth="9.00390625" defaultRowHeight="12.75"/>
  <cols>
    <col min="1" max="1" width="7.125" style="109" customWidth="1"/>
    <col min="2" max="2" width="52.25390625" style="107" customWidth="1"/>
    <col min="3" max="3" width="15.00390625" style="107" customWidth="1"/>
    <col min="4" max="4" width="14.25390625" style="107" customWidth="1"/>
    <col min="5" max="5" width="12.125" style="107" customWidth="1"/>
    <col min="6" max="16384" width="9.125" style="107" customWidth="1"/>
  </cols>
  <sheetData>
    <row r="1" spans="1:4" s="121" customFormat="1" ht="15">
      <c r="A1" s="342" t="s">
        <v>1227</v>
      </c>
      <c r="B1" s="342"/>
      <c r="C1" s="342"/>
      <c r="D1" s="342"/>
    </row>
    <row r="2" spans="1:4" s="121" customFormat="1" ht="15">
      <c r="A2" s="342" t="s">
        <v>549</v>
      </c>
      <c r="B2" s="342"/>
      <c r="C2" s="342"/>
      <c r="D2" s="342"/>
    </row>
    <row r="3" spans="1:4" s="121" customFormat="1" ht="15">
      <c r="A3" s="342" t="s">
        <v>581</v>
      </c>
      <c r="B3" s="342"/>
      <c r="C3" s="342"/>
      <c r="D3" s="342"/>
    </row>
    <row r="4" spans="1:4" s="121" customFormat="1" ht="15">
      <c r="A4" s="342" t="s">
        <v>550</v>
      </c>
      <c r="B4" s="342"/>
      <c r="C4" s="342"/>
      <c r="D4" s="342"/>
    </row>
    <row r="5" spans="1:4" s="121" customFormat="1" ht="15">
      <c r="A5" s="342" t="s">
        <v>1280</v>
      </c>
      <c r="B5" s="342"/>
      <c r="C5" s="342"/>
      <c r="D5" s="342"/>
    </row>
    <row r="6" spans="1:4" s="121" customFormat="1" ht="15">
      <c r="A6" s="342"/>
      <c r="B6" s="376"/>
      <c r="C6" s="376"/>
      <c r="D6" s="376"/>
    </row>
    <row r="7" spans="1:4" s="121" customFormat="1" ht="15">
      <c r="A7" s="342"/>
      <c r="B7" s="376"/>
      <c r="C7" s="376"/>
      <c r="D7" s="376"/>
    </row>
    <row r="8" spans="1:4" s="121" customFormat="1" ht="15">
      <c r="A8" s="342"/>
      <c r="B8" s="376"/>
      <c r="C8" s="376"/>
      <c r="D8" s="376"/>
    </row>
    <row r="10" spans="1:5" ht="60.75" customHeight="1">
      <c r="A10" s="358" t="s">
        <v>882</v>
      </c>
      <c r="B10" s="358"/>
      <c r="C10" s="358"/>
      <c r="D10" s="358"/>
      <c r="E10" s="29"/>
    </row>
    <row r="11" spans="1:5" ht="16.5" customHeight="1">
      <c r="A11" s="29"/>
      <c r="B11" s="29"/>
      <c r="C11" s="29"/>
      <c r="D11" s="29"/>
      <c r="E11" s="29"/>
    </row>
    <row r="12" spans="1:5" ht="14.25" customHeight="1">
      <c r="A12" s="29"/>
      <c r="B12" s="29"/>
      <c r="C12" s="29"/>
      <c r="D12" s="110" t="s">
        <v>1257</v>
      </c>
      <c r="E12" s="29"/>
    </row>
    <row r="13" spans="1:4" ht="15" customHeight="1">
      <c r="A13" s="389" t="s">
        <v>407</v>
      </c>
      <c r="B13" s="389" t="s">
        <v>8</v>
      </c>
      <c r="C13" s="389" t="s">
        <v>388</v>
      </c>
      <c r="D13" s="389"/>
    </row>
    <row r="14" spans="1:4" ht="15.75">
      <c r="A14" s="389"/>
      <c r="B14" s="389"/>
      <c r="C14" s="125" t="s">
        <v>628</v>
      </c>
      <c r="D14" s="125" t="s">
        <v>871</v>
      </c>
    </row>
    <row r="15" spans="1:4" ht="15.75">
      <c r="A15" s="113">
        <v>1</v>
      </c>
      <c r="B15" s="114" t="s">
        <v>528</v>
      </c>
      <c r="C15" s="291">
        <v>254000</v>
      </c>
      <c r="D15" s="291">
        <v>254000</v>
      </c>
    </row>
    <row r="16" spans="1:4" ht="15.75">
      <c r="A16" s="115">
        <v>2</v>
      </c>
      <c r="B16" s="116" t="s">
        <v>529</v>
      </c>
      <c r="C16" s="291">
        <v>426000</v>
      </c>
      <c r="D16" s="291">
        <v>426000</v>
      </c>
    </row>
    <row r="17" spans="1:4" ht="15.75">
      <c r="A17" s="115">
        <v>3</v>
      </c>
      <c r="B17" s="116" t="s">
        <v>530</v>
      </c>
      <c r="C17" s="291">
        <v>163000</v>
      </c>
      <c r="D17" s="291">
        <v>163000</v>
      </c>
    </row>
    <row r="18" spans="1:4" ht="15.75">
      <c r="A18" s="115">
        <v>4</v>
      </c>
      <c r="B18" s="116" t="s">
        <v>531</v>
      </c>
      <c r="C18" s="291">
        <v>299000</v>
      </c>
      <c r="D18" s="291">
        <v>299000</v>
      </c>
    </row>
    <row r="19" spans="1:4" ht="15.75">
      <c r="A19" s="115">
        <v>5</v>
      </c>
      <c r="B19" s="116" t="s">
        <v>532</v>
      </c>
      <c r="C19" s="291">
        <v>618000</v>
      </c>
      <c r="D19" s="291">
        <v>618000</v>
      </c>
    </row>
    <row r="20" spans="1:4" ht="15.75">
      <c r="A20" s="115">
        <v>6</v>
      </c>
      <c r="B20" s="116" t="s">
        <v>533</v>
      </c>
      <c r="C20" s="291">
        <v>231000</v>
      </c>
      <c r="D20" s="291">
        <v>231000</v>
      </c>
    </row>
    <row r="21" spans="1:4" ht="15.75">
      <c r="A21" s="115">
        <v>7</v>
      </c>
      <c r="B21" s="116" t="s">
        <v>534</v>
      </c>
      <c r="C21" s="291">
        <v>1034000</v>
      </c>
      <c r="D21" s="291">
        <v>1034000</v>
      </c>
    </row>
    <row r="22" spans="1:4" ht="15.75">
      <c r="A22" s="115">
        <v>8</v>
      </c>
      <c r="B22" s="116" t="s">
        <v>535</v>
      </c>
      <c r="C22" s="291">
        <v>156000</v>
      </c>
      <c r="D22" s="291">
        <v>156000</v>
      </c>
    </row>
    <row r="23" spans="1:4" ht="15.75">
      <c r="A23" s="115">
        <v>9</v>
      </c>
      <c r="B23" s="116" t="s">
        <v>536</v>
      </c>
      <c r="C23" s="291">
        <v>306000</v>
      </c>
      <c r="D23" s="291">
        <v>306000</v>
      </c>
    </row>
    <row r="24" spans="1:4" ht="15.75">
      <c r="A24" s="115">
        <v>10</v>
      </c>
      <c r="B24" s="116" t="s">
        <v>537</v>
      </c>
      <c r="C24" s="291">
        <v>594000</v>
      </c>
      <c r="D24" s="291">
        <v>594000</v>
      </c>
    </row>
    <row r="25" spans="1:4" ht="15.75">
      <c r="A25" s="115">
        <v>11</v>
      </c>
      <c r="B25" s="116" t="s">
        <v>538</v>
      </c>
      <c r="C25" s="291">
        <v>204000</v>
      </c>
      <c r="D25" s="291">
        <v>204000</v>
      </c>
    </row>
    <row r="26" spans="1:4" ht="15.75">
      <c r="A26" s="115">
        <v>12</v>
      </c>
      <c r="B26" s="116" t="s">
        <v>539</v>
      </c>
      <c r="C26" s="291">
        <v>402000</v>
      </c>
      <c r="D26" s="291">
        <v>402000</v>
      </c>
    </row>
    <row r="27" spans="1:4" ht="15.75">
      <c r="A27" s="115">
        <v>13</v>
      </c>
      <c r="B27" s="116" t="s">
        <v>540</v>
      </c>
      <c r="C27" s="291">
        <v>329000</v>
      </c>
      <c r="D27" s="291">
        <v>329000</v>
      </c>
    </row>
    <row r="28" spans="1:4" ht="15.75">
      <c r="A28" s="115">
        <v>14</v>
      </c>
      <c r="B28" s="117" t="s">
        <v>541</v>
      </c>
      <c r="C28" s="291">
        <v>414000</v>
      </c>
      <c r="D28" s="291">
        <v>414000</v>
      </c>
    </row>
    <row r="29" spans="1:4" ht="15.75">
      <c r="A29" s="115">
        <v>15</v>
      </c>
      <c r="B29" s="117" t="s">
        <v>542</v>
      </c>
      <c r="C29" s="291">
        <v>153000</v>
      </c>
      <c r="D29" s="291">
        <v>153000</v>
      </c>
    </row>
    <row r="30" spans="1:4" ht="15.75">
      <c r="A30" s="115">
        <v>16</v>
      </c>
      <c r="B30" s="117" t="s">
        <v>543</v>
      </c>
      <c r="C30" s="291">
        <v>121000</v>
      </c>
      <c r="D30" s="291">
        <v>121000</v>
      </c>
    </row>
    <row r="31" spans="1:4" ht="15.75">
      <c r="A31" s="115"/>
      <c r="B31" s="118" t="s">
        <v>124</v>
      </c>
      <c r="C31" s="293">
        <f>C30+C29+C28+C27+C26+C25+C24+C23+C22+C21+C20+C19+C18+C17+C16+C15</f>
        <v>5704000</v>
      </c>
      <c r="D31" s="293">
        <f>D30+D29+D28+D27+D26+D25+D24+D23+D22+D21+D20+D19+D18+D17+D16+D15</f>
        <v>5704000</v>
      </c>
    </row>
    <row r="34" spans="1:6" ht="15.75">
      <c r="A34" s="375" t="s">
        <v>557</v>
      </c>
      <c r="B34" s="384"/>
      <c r="C34" s="384"/>
      <c r="D34" s="384"/>
      <c r="F34" s="119"/>
    </row>
  </sheetData>
  <sheetProtection/>
  <mergeCells count="13">
    <mergeCell ref="A13:A14"/>
    <mergeCell ref="B13:B14"/>
    <mergeCell ref="C13:D13"/>
    <mergeCell ref="A34:D34"/>
    <mergeCell ref="A1:D1"/>
    <mergeCell ref="A2:D2"/>
    <mergeCell ref="A3:D3"/>
    <mergeCell ref="A4:D4"/>
    <mergeCell ref="A5:D5"/>
    <mergeCell ref="A8:D8"/>
    <mergeCell ref="A7:D7"/>
    <mergeCell ref="A6:D6"/>
    <mergeCell ref="A10:D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F82"/>
  <sheetViews>
    <sheetView zoomScalePageLayoutView="0" workbookViewId="0" topLeftCell="A1">
      <selection activeCell="A5" sqref="A5:C5"/>
    </sheetView>
  </sheetViews>
  <sheetFormatPr defaultColWidth="9.00390625" defaultRowHeight="12.75"/>
  <cols>
    <col min="1" max="1" width="27.375" style="205" customWidth="1"/>
    <col min="2" max="2" width="59.625" style="228" customWidth="1"/>
    <col min="3" max="3" width="11.875" style="229" customWidth="1"/>
    <col min="4" max="4" width="22.125" style="205" customWidth="1"/>
    <col min="5" max="5" width="46.125" style="205" customWidth="1"/>
    <col min="6" max="6" width="17.875" style="205" customWidth="1"/>
    <col min="7" max="7" width="24.375" style="205" customWidth="1"/>
    <col min="8" max="16384" width="9.125" style="205" customWidth="1"/>
  </cols>
  <sheetData>
    <row r="1" spans="1:3" ht="15">
      <c r="A1" s="316" t="s">
        <v>1194</v>
      </c>
      <c r="B1" s="316"/>
      <c r="C1" s="316"/>
    </row>
    <row r="2" spans="1:3" ht="15">
      <c r="A2" s="316" t="s">
        <v>166</v>
      </c>
      <c r="B2" s="316"/>
      <c r="C2" s="316"/>
    </row>
    <row r="3" spans="1:3" ht="15">
      <c r="A3" s="316" t="s">
        <v>958</v>
      </c>
      <c r="B3" s="316"/>
      <c r="C3" s="316"/>
    </row>
    <row r="4" spans="1:3" ht="15">
      <c r="A4" s="316" t="s">
        <v>164</v>
      </c>
      <c r="B4" s="316"/>
      <c r="C4" s="316"/>
    </row>
    <row r="5" spans="1:3" ht="15">
      <c r="A5" s="316" t="s">
        <v>1268</v>
      </c>
      <c r="B5" s="316"/>
      <c r="C5" s="316"/>
    </row>
    <row r="6" spans="1:3" ht="15">
      <c r="A6" s="204"/>
      <c r="B6" s="201"/>
      <c r="C6" s="206"/>
    </row>
    <row r="7" spans="1:3" ht="77.25" customHeight="1">
      <c r="A7" s="317" t="s">
        <v>1086</v>
      </c>
      <c r="B7" s="317"/>
      <c r="C7" s="317"/>
    </row>
    <row r="8" spans="1:3" ht="15">
      <c r="A8" s="315" t="s">
        <v>959</v>
      </c>
      <c r="B8" s="315"/>
      <c r="C8" s="315"/>
    </row>
    <row r="9" spans="1:3" ht="63">
      <c r="A9" s="207" t="s">
        <v>960</v>
      </c>
      <c r="B9" s="208" t="s">
        <v>961</v>
      </c>
      <c r="C9" s="17" t="s">
        <v>962</v>
      </c>
    </row>
    <row r="10" spans="1:3" ht="15.75">
      <c r="A10" s="17">
        <v>1</v>
      </c>
      <c r="B10" s="1">
        <v>2</v>
      </c>
      <c r="C10" s="17">
        <v>3</v>
      </c>
    </row>
    <row r="11" spans="1:3" ht="47.25">
      <c r="A11" s="194"/>
      <c r="B11" s="209" t="s">
        <v>963</v>
      </c>
      <c r="C11" s="1"/>
    </row>
    <row r="12" spans="1:3" ht="47.25">
      <c r="A12" s="2" t="s">
        <v>964</v>
      </c>
      <c r="B12" s="2" t="s">
        <v>965</v>
      </c>
      <c r="C12" s="1">
        <v>100</v>
      </c>
    </row>
    <row r="13" spans="1:3" ht="47.25">
      <c r="A13" s="2" t="s">
        <v>966</v>
      </c>
      <c r="B13" s="175" t="s">
        <v>967</v>
      </c>
      <c r="C13" s="1">
        <v>100</v>
      </c>
    </row>
    <row r="14" spans="1:3" ht="33" customHeight="1">
      <c r="A14" s="194"/>
      <c r="B14" s="209" t="s">
        <v>968</v>
      </c>
      <c r="C14" s="1"/>
    </row>
    <row r="15" spans="1:3" ht="63">
      <c r="A15" s="2" t="s">
        <v>969</v>
      </c>
      <c r="B15" s="175" t="s">
        <v>970</v>
      </c>
      <c r="C15" s="1">
        <v>100</v>
      </c>
    </row>
    <row r="16" spans="1:3" ht="31.5">
      <c r="A16" s="2" t="s">
        <v>971</v>
      </c>
      <c r="B16" s="2" t="s">
        <v>972</v>
      </c>
      <c r="C16" s="1">
        <v>100</v>
      </c>
    </row>
    <row r="17" spans="1:3" ht="31.5">
      <c r="A17" s="2" t="s">
        <v>973</v>
      </c>
      <c r="B17" s="2" t="s">
        <v>974</v>
      </c>
      <c r="C17" s="1">
        <v>100</v>
      </c>
    </row>
    <row r="18" spans="1:3" ht="47.25">
      <c r="A18" s="2" t="s">
        <v>975</v>
      </c>
      <c r="B18" s="2" t="s">
        <v>976</v>
      </c>
      <c r="C18" s="1">
        <v>100</v>
      </c>
    </row>
    <row r="19" spans="1:3" ht="47.25">
      <c r="A19" s="2" t="s">
        <v>977</v>
      </c>
      <c r="B19" s="2" t="s">
        <v>978</v>
      </c>
      <c r="C19" s="1">
        <v>100</v>
      </c>
    </row>
    <row r="20" spans="1:3" ht="31.5">
      <c r="A20" s="2" t="s">
        <v>979</v>
      </c>
      <c r="B20" s="2" t="s">
        <v>980</v>
      </c>
      <c r="C20" s="1">
        <v>100</v>
      </c>
    </row>
    <row r="21" spans="1:3" ht="31.5">
      <c r="A21" s="2" t="s">
        <v>981</v>
      </c>
      <c r="B21" s="2" t="s">
        <v>982</v>
      </c>
      <c r="C21" s="1">
        <v>100</v>
      </c>
    </row>
    <row r="22" spans="1:6" ht="31.5">
      <c r="A22" s="197"/>
      <c r="B22" s="9" t="s">
        <v>104</v>
      </c>
      <c r="C22" s="17"/>
      <c r="D22" s="210"/>
      <c r="E22" s="211"/>
      <c r="F22" s="212"/>
    </row>
    <row r="23" spans="1:3" ht="63">
      <c r="A23" s="2" t="s">
        <v>983</v>
      </c>
      <c r="B23" s="2" t="s">
        <v>984</v>
      </c>
      <c r="C23" s="1">
        <v>100</v>
      </c>
    </row>
    <row r="24" spans="1:3" ht="63">
      <c r="A24" s="2" t="s">
        <v>985</v>
      </c>
      <c r="B24" s="2" t="s">
        <v>986</v>
      </c>
      <c r="C24" s="1">
        <v>100</v>
      </c>
    </row>
    <row r="25" spans="1:3" ht="63">
      <c r="A25" s="2" t="s">
        <v>987</v>
      </c>
      <c r="B25" s="2" t="s">
        <v>988</v>
      </c>
      <c r="C25" s="1">
        <v>100</v>
      </c>
    </row>
    <row r="26" spans="1:3" ht="63">
      <c r="A26" s="2" t="s">
        <v>989</v>
      </c>
      <c r="B26" s="2" t="s">
        <v>990</v>
      </c>
      <c r="C26" s="1">
        <v>100</v>
      </c>
    </row>
    <row r="27" spans="1:3" ht="31.5">
      <c r="A27" s="194"/>
      <c r="B27" s="209" t="s">
        <v>991</v>
      </c>
      <c r="C27" s="1"/>
    </row>
    <row r="28" spans="1:3" ht="47.25">
      <c r="A28" s="2" t="s">
        <v>992</v>
      </c>
      <c r="B28" s="2" t="s">
        <v>993</v>
      </c>
      <c r="C28" s="1">
        <v>100</v>
      </c>
    </row>
    <row r="29" spans="1:3" ht="47.25">
      <c r="A29" s="2" t="s">
        <v>994</v>
      </c>
      <c r="B29" s="2" t="s">
        <v>995</v>
      </c>
      <c r="C29" s="1">
        <v>100</v>
      </c>
    </row>
    <row r="30" spans="1:3" ht="31.5">
      <c r="A30" s="194"/>
      <c r="B30" s="213" t="s">
        <v>996</v>
      </c>
      <c r="C30" s="1"/>
    </row>
    <row r="31" spans="1:3" ht="63">
      <c r="A31" s="214" t="s">
        <v>997</v>
      </c>
      <c r="B31" s="215" t="s">
        <v>814</v>
      </c>
      <c r="C31" s="1">
        <v>100</v>
      </c>
    </row>
    <row r="32" spans="1:3" ht="94.5">
      <c r="A32" s="2" t="s">
        <v>998</v>
      </c>
      <c r="B32" s="265" t="s">
        <v>999</v>
      </c>
      <c r="C32" s="1">
        <v>100</v>
      </c>
    </row>
    <row r="33" spans="1:3" ht="94.5">
      <c r="A33" s="2" t="s">
        <v>1000</v>
      </c>
      <c r="B33" s="265" t="s">
        <v>1001</v>
      </c>
      <c r="C33" s="1">
        <v>100</v>
      </c>
    </row>
    <row r="34" spans="1:3" ht="94.5">
      <c r="A34" s="2" t="s">
        <v>1002</v>
      </c>
      <c r="B34" s="2" t="s">
        <v>1003</v>
      </c>
      <c r="C34" s="1">
        <v>100</v>
      </c>
    </row>
    <row r="35" spans="1:3" ht="94.5">
      <c r="A35" s="2" t="s">
        <v>1004</v>
      </c>
      <c r="B35" s="2" t="s">
        <v>1005</v>
      </c>
      <c r="C35" s="1">
        <v>100</v>
      </c>
    </row>
    <row r="36" spans="1:3" ht="47.25">
      <c r="A36" s="2" t="s">
        <v>1006</v>
      </c>
      <c r="B36" s="2" t="s">
        <v>1007</v>
      </c>
      <c r="C36" s="1">
        <v>100</v>
      </c>
    </row>
    <row r="37" spans="1:3" ht="47.25">
      <c r="A37" s="2" t="s">
        <v>1008</v>
      </c>
      <c r="B37" s="2" t="s">
        <v>1009</v>
      </c>
      <c r="C37" s="1">
        <v>100</v>
      </c>
    </row>
    <row r="38" spans="1:3" ht="78.75">
      <c r="A38" s="2" t="s">
        <v>1010</v>
      </c>
      <c r="B38" s="2" t="s">
        <v>1011</v>
      </c>
      <c r="C38" s="1">
        <v>100</v>
      </c>
    </row>
    <row r="39" spans="1:3" ht="78.75">
      <c r="A39" s="2" t="s">
        <v>1012</v>
      </c>
      <c r="B39" s="2" t="s">
        <v>1013</v>
      </c>
      <c r="C39" s="216">
        <v>100</v>
      </c>
    </row>
    <row r="40" spans="1:3" ht="110.25">
      <c r="A40" s="2" t="s">
        <v>1014</v>
      </c>
      <c r="B40" s="2" t="s">
        <v>1015</v>
      </c>
      <c r="C40" s="216">
        <v>100</v>
      </c>
    </row>
    <row r="41" spans="1:3" ht="110.25">
      <c r="A41" s="2" t="s">
        <v>1016</v>
      </c>
      <c r="B41" s="2" t="s">
        <v>1017</v>
      </c>
      <c r="C41" s="216">
        <v>100</v>
      </c>
    </row>
    <row r="42" spans="1:3" ht="94.5">
      <c r="A42" s="2" t="s">
        <v>1018</v>
      </c>
      <c r="B42" s="2" t="s">
        <v>1019</v>
      </c>
      <c r="C42" s="1">
        <v>100</v>
      </c>
    </row>
    <row r="43" spans="1:3" ht="94.5">
      <c r="A43" s="2" t="s">
        <v>1020</v>
      </c>
      <c r="B43" s="2" t="s">
        <v>1021</v>
      </c>
      <c r="C43" s="1">
        <v>100</v>
      </c>
    </row>
    <row r="44" spans="1:3" ht="126">
      <c r="A44" s="2" t="s">
        <v>1022</v>
      </c>
      <c r="B44" s="2" t="s">
        <v>1023</v>
      </c>
      <c r="C44" s="1">
        <v>100</v>
      </c>
    </row>
    <row r="45" spans="1:3" ht="126">
      <c r="A45" s="2" t="s">
        <v>1024</v>
      </c>
      <c r="B45" s="2" t="s">
        <v>1025</v>
      </c>
      <c r="C45" s="1">
        <v>100</v>
      </c>
    </row>
    <row r="46" spans="1:3" ht="78.75">
      <c r="A46" s="2" t="s">
        <v>1026</v>
      </c>
      <c r="B46" s="2" t="s">
        <v>1027</v>
      </c>
      <c r="C46" s="1">
        <v>100</v>
      </c>
    </row>
    <row r="47" spans="1:3" ht="78.75">
      <c r="A47" s="2" t="s">
        <v>1028</v>
      </c>
      <c r="B47" s="2" t="s">
        <v>1029</v>
      </c>
      <c r="C47" s="1">
        <v>100</v>
      </c>
    </row>
    <row r="48" spans="1:3" ht="60">
      <c r="A48" s="266" t="s">
        <v>1030</v>
      </c>
      <c r="B48" s="267" t="s">
        <v>1031</v>
      </c>
      <c r="C48" s="1">
        <v>100</v>
      </c>
    </row>
    <row r="49" spans="1:3" ht="60">
      <c r="A49" s="266" t="s">
        <v>1032</v>
      </c>
      <c r="B49" s="267" t="s">
        <v>1033</v>
      </c>
      <c r="C49" s="218">
        <v>100</v>
      </c>
    </row>
    <row r="50" spans="1:3" ht="78.75">
      <c r="A50" s="219" t="s">
        <v>1034</v>
      </c>
      <c r="B50" s="268" t="s">
        <v>1035</v>
      </c>
      <c r="C50" s="1">
        <v>100</v>
      </c>
    </row>
    <row r="51" spans="1:3" ht="78.75">
      <c r="A51" s="6" t="s">
        <v>1036</v>
      </c>
      <c r="B51" s="220" t="s">
        <v>1037</v>
      </c>
      <c r="C51" s="1">
        <v>100</v>
      </c>
    </row>
    <row r="52" spans="1:3" ht="116.25" customHeight="1">
      <c r="A52" s="6" t="s">
        <v>1038</v>
      </c>
      <c r="B52" s="220" t="s">
        <v>1039</v>
      </c>
      <c r="C52" s="216">
        <v>100</v>
      </c>
    </row>
    <row r="53" spans="1:3" ht="66" customHeight="1">
      <c r="A53" s="2" t="s">
        <v>1040</v>
      </c>
      <c r="B53" s="2" t="s">
        <v>1041</v>
      </c>
      <c r="C53" s="1">
        <v>100</v>
      </c>
    </row>
    <row r="54" spans="1:3" ht="15.75">
      <c r="A54" s="221"/>
      <c r="B54" s="51" t="s">
        <v>377</v>
      </c>
      <c r="C54" s="222"/>
    </row>
    <row r="55" spans="1:3" ht="31.5">
      <c r="A55" s="2" t="s">
        <v>1042</v>
      </c>
      <c r="B55" s="175" t="s">
        <v>1043</v>
      </c>
      <c r="C55" s="1">
        <v>100</v>
      </c>
    </row>
    <row r="56" spans="1:3" ht="31.5">
      <c r="A56" s="2" t="s">
        <v>1044</v>
      </c>
      <c r="B56" s="175" t="s">
        <v>1045</v>
      </c>
      <c r="C56" s="1">
        <v>100</v>
      </c>
    </row>
    <row r="57" spans="1:3" ht="63">
      <c r="A57" s="2" t="s">
        <v>1046</v>
      </c>
      <c r="B57" s="175" t="s">
        <v>1047</v>
      </c>
      <c r="C57" s="1">
        <v>100</v>
      </c>
    </row>
    <row r="58" spans="1:3" ht="63">
      <c r="A58" s="2" t="s">
        <v>1048</v>
      </c>
      <c r="B58" s="175" t="s">
        <v>1049</v>
      </c>
      <c r="C58" s="1">
        <v>100</v>
      </c>
    </row>
    <row r="59" spans="1:3" ht="31.5">
      <c r="A59" s="2" t="s">
        <v>1050</v>
      </c>
      <c r="B59" s="175" t="s">
        <v>1051</v>
      </c>
      <c r="C59" s="1">
        <v>100</v>
      </c>
    </row>
    <row r="60" spans="1:3" ht="31.5">
      <c r="A60" s="1" t="s">
        <v>1052</v>
      </c>
      <c r="B60" s="175" t="s">
        <v>1053</v>
      </c>
      <c r="C60" s="1">
        <v>100</v>
      </c>
    </row>
    <row r="61" spans="1:3" ht="31.5">
      <c r="A61" s="2" t="s">
        <v>1054</v>
      </c>
      <c r="B61" s="2" t="s">
        <v>1055</v>
      </c>
      <c r="C61" s="1">
        <v>100</v>
      </c>
    </row>
    <row r="62" spans="1:3" ht="31.5">
      <c r="A62" s="2" t="s">
        <v>1056</v>
      </c>
      <c r="B62" s="175" t="s">
        <v>1057</v>
      </c>
      <c r="C62" s="1">
        <v>100</v>
      </c>
    </row>
    <row r="63" spans="1:3" ht="31.5">
      <c r="A63" s="271" t="s">
        <v>1200</v>
      </c>
      <c r="B63" s="272" t="s">
        <v>1201</v>
      </c>
      <c r="C63" s="1">
        <v>100</v>
      </c>
    </row>
    <row r="64" spans="1:3" ht="31.5">
      <c r="A64" s="271" t="s">
        <v>1202</v>
      </c>
      <c r="B64" s="272" t="s">
        <v>1203</v>
      </c>
      <c r="C64" s="1">
        <v>100</v>
      </c>
    </row>
    <row r="65" spans="1:3" ht="15.75">
      <c r="A65" s="223"/>
      <c r="B65" s="224" t="s">
        <v>1058</v>
      </c>
      <c r="C65" s="57"/>
    </row>
    <row r="66" spans="1:3" ht="110.25">
      <c r="A66" s="269" t="s">
        <v>1059</v>
      </c>
      <c r="B66" s="270" t="s">
        <v>1060</v>
      </c>
      <c r="C66" s="1">
        <v>100</v>
      </c>
    </row>
    <row r="67" spans="1:3" ht="110.25">
      <c r="A67" s="270" t="s">
        <v>1061</v>
      </c>
      <c r="B67" s="270" t="s">
        <v>1062</v>
      </c>
      <c r="C67" s="1">
        <v>100</v>
      </c>
    </row>
    <row r="68" spans="1:3" ht="47.25">
      <c r="A68" s="193" t="s">
        <v>1063</v>
      </c>
      <c r="B68" s="193" t="s">
        <v>1064</v>
      </c>
      <c r="C68" s="225">
        <v>100</v>
      </c>
    </row>
    <row r="69" spans="1:3" ht="47.25">
      <c r="A69" s="2" t="s">
        <v>1065</v>
      </c>
      <c r="B69" s="2" t="s">
        <v>1066</v>
      </c>
      <c r="C69" s="1">
        <v>100</v>
      </c>
    </row>
    <row r="70" spans="1:3" ht="47.25">
      <c r="A70" s="2" t="s">
        <v>1067</v>
      </c>
      <c r="B70" s="2" t="s">
        <v>1068</v>
      </c>
      <c r="C70" s="1">
        <v>100</v>
      </c>
    </row>
    <row r="71" spans="1:3" ht="47.25">
      <c r="A71" s="2" t="s">
        <v>1069</v>
      </c>
      <c r="B71" s="2" t="s">
        <v>1070</v>
      </c>
      <c r="C71" s="1">
        <v>100</v>
      </c>
    </row>
    <row r="72" spans="1:3" ht="31.5">
      <c r="A72" s="2" t="s">
        <v>1071</v>
      </c>
      <c r="B72" s="2" t="s">
        <v>1072</v>
      </c>
      <c r="C72" s="1">
        <v>100</v>
      </c>
    </row>
    <row r="73" spans="1:3" ht="31.5">
      <c r="A73" s="2" t="s">
        <v>1073</v>
      </c>
      <c r="B73" s="2" t="s">
        <v>1074</v>
      </c>
      <c r="C73" s="1">
        <v>100</v>
      </c>
    </row>
    <row r="74" spans="1:3" ht="63">
      <c r="A74" s="6" t="s">
        <v>1075</v>
      </c>
      <c r="B74" s="2" t="s">
        <v>1076</v>
      </c>
      <c r="C74" s="1">
        <v>100</v>
      </c>
    </row>
    <row r="75" spans="1:3" ht="63">
      <c r="A75" s="6" t="s">
        <v>1077</v>
      </c>
      <c r="B75" s="171" t="s">
        <v>1078</v>
      </c>
      <c r="C75" s="1">
        <v>100</v>
      </c>
    </row>
    <row r="76" spans="1:3" ht="73.5" customHeight="1">
      <c r="A76" s="6" t="s">
        <v>1079</v>
      </c>
      <c r="B76" s="2" t="s">
        <v>1080</v>
      </c>
      <c r="C76" s="1">
        <v>100</v>
      </c>
    </row>
    <row r="77" spans="1:3" ht="63">
      <c r="A77" s="6" t="s">
        <v>1081</v>
      </c>
      <c r="B77" s="171" t="s">
        <v>1082</v>
      </c>
      <c r="C77" s="216">
        <v>100</v>
      </c>
    </row>
    <row r="78" spans="1:6" s="4" customFormat="1" ht="15.75" customHeight="1">
      <c r="A78" s="47"/>
      <c r="B78" s="47"/>
      <c r="C78" s="226"/>
      <c r="D78" s="205"/>
      <c r="E78" s="205"/>
      <c r="F78" s="205"/>
    </row>
    <row r="79" spans="1:3" ht="15.75">
      <c r="A79" s="227" t="s">
        <v>1083</v>
      </c>
      <c r="B79" s="81"/>
      <c r="C79" s="49"/>
    </row>
    <row r="80" spans="1:3" ht="72" customHeight="1">
      <c r="A80" s="318" t="s">
        <v>1084</v>
      </c>
      <c r="B80" s="318"/>
      <c r="C80" s="318"/>
    </row>
    <row r="81" spans="1:3" ht="15.75">
      <c r="A81" s="49"/>
      <c r="B81" s="81"/>
      <c r="C81" s="49"/>
    </row>
    <row r="82" spans="1:3" ht="15.75">
      <c r="A82" s="314" t="s">
        <v>1085</v>
      </c>
      <c r="B82" s="314"/>
      <c r="C82" s="314"/>
    </row>
  </sheetData>
  <sheetProtection/>
  <mergeCells count="9">
    <mergeCell ref="A82:C82"/>
    <mergeCell ref="A8:C8"/>
    <mergeCell ref="A1:C1"/>
    <mergeCell ref="A2:C2"/>
    <mergeCell ref="A3:C3"/>
    <mergeCell ref="A4:C4"/>
    <mergeCell ref="A5:C5"/>
    <mergeCell ref="A7:C7"/>
    <mergeCell ref="A80:C80"/>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dimension ref="A1:D17"/>
  <sheetViews>
    <sheetView zoomScalePageLayoutView="0" workbookViewId="0" topLeftCell="A1">
      <selection activeCell="A5" sqref="A5:C5"/>
    </sheetView>
  </sheetViews>
  <sheetFormatPr defaultColWidth="9.00390625" defaultRowHeight="12.75"/>
  <cols>
    <col min="1" max="1" width="3.625" style="10" customWidth="1"/>
    <col min="2" max="2" width="61.75390625" style="10" customWidth="1"/>
    <col min="3" max="3" width="23.75390625" style="10" customWidth="1"/>
    <col min="4" max="16384" width="9.125" style="10" customWidth="1"/>
  </cols>
  <sheetData>
    <row r="1" spans="1:3" s="126" customFormat="1" ht="15">
      <c r="A1" s="353" t="s">
        <v>1228</v>
      </c>
      <c r="B1" s="353"/>
      <c r="C1" s="353"/>
    </row>
    <row r="2" spans="1:3" s="126" customFormat="1" ht="15">
      <c r="A2" s="353" t="s">
        <v>913</v>
      </c>
      <c r="B2" s="353"/>
      <c r="C2" s="353"/>
    </row>
    <row r="3" spans="1:3" s="126" customFormat="1" ht="15">
      <c r="A3" s="353" t="s">
        <v>914</v>
      </c>
      <c r="B3" s="353"/>
      <c r="C3" s="353"/>
    </row>
    <row r="4" spans="1:3" s="126" customFormat="1" ht="15">
      <c r="A4" s="353" t="s">
        <v>915</v>
      </c>
      <c r="B4" s="353"/>
      <c r="C4" s="353"/>
    </row>
    <row r="5" spans="1:3" s="126" customFormat="1" ht="15">
      <c r="A5" s="353" t="s">
        <v>1281</v>
      </c>
      <c r="B5" s="353"/>
      <c r="C5" s="353"/>
    </row>
    <row r="6" spans="1:3" s="126" customFormat="1" ht="15">
      <c r="A6" s="12"/>
      <c r="B6" s="12"/>
      <c r="C6" s="12"/>
    </row>
    <row r="7" spans="1:3" s="126" customFormat="1" ht="15">
      <c r="A7" s="12"/>
      <c r="B7" s="12"/>
      <c r="C7" s="15"/>
    </row>
    <row r="8" spans="1:3" ht="138" customHeight="1">
      <c r="A8" s="390" t="s">
        <v>919</v>
      </c>
      <c r="B8" s="390"/>
      <c r="C8" s="390"/>
    </row>
    <row r="9" spans="1:3" ht="27.75" customHeight="1">
      <c r="A9" s="127"/>
      <c r="B9" s="127"/>
      <c r="C9" s="127"/>
    </row>
    <row r="10" spans="1:4" ht="12.75" customHeight="1">
      <c r="A10" s="11"/>
      <c r="B10" s="11"/>
      <c r="C10" s="19" t="s">
        <v>1258</v>
      </c>
      <c r="D10" s="11"/>
    </row>
    <row r="11" spans="1:3" ht="30" customHeight="1">
      <c r="A11" s="389" t="s">
        <v>407</v>
      </c>
      <c r="B11" s="389" t="s">
        <v>8</v>
      </c>
      <c r="C11" s="389" t="s">
        <v>388</v>
      </c>
    </row>
    <row r="12" spans="1:3" ht="20.25" customHeight="1">
      <c r="A12" s="389"/>
      <c r="B12" s="389"/>
      <c r="C12" s="389"/>
    </row>
    <row r="13" spans="1:3" ht="21" customHeight="1">
      <c r="A13" s="125">
        <v>1</v>
      </c>
      <c r="B13" s="123" t="s">
        <v>916</v>
      </c>
      <c r="C13" s="292">
        <v>6503000</v>
      </c>
    </row>
    <row r="14" spans="1:3" ht="15.75">
      <c r="A14" s="125"/>
      <c r="B14" s="128" t="s">
        <v>124</v>
      </c>
      <c r="C14" s="282">
        <f>C13</f>
        <v>6503000</v>
      </c>
    </row>
    <row r="15" spans="1:3" ht="15.75">
      <c r="A15" s="129"/>
      <c r="B15" s="130"/>
      <c r="C15" s="131"/>
    </row>
    <row r="17" spans="1:3" ht="15.75">
      <c r="A17" s="368" t="s">
        <v>917</v>
      </c>
      <c r="B17" s="368"/>
      <c r="C17" s="368"/>
    </row>
    <row r="18" ht="15" customHeight="1"/>
  </sheetData>
  <sheetProtection/>
  <mergeCells count="10">
    <mergeCell ref="A17:C17"/>
    <mergeCell ref="A11:A12"/>
    <mergeCell ref="B11:B12"/>
    <mergeCell ref="C11:C12"/>
    <mergeCell ref="A1:C1"/>
    <mergeCell ref="A2:C2"/>
    <mergeCell ref="A3:C3"/>
    <mergeCell ref="A4:C4"/>
    <mergeCell ref="A5:C5"/>
    <mergeCell ref="A8:C8"/>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D17"/>
  <sheetViews>
    <sheetView zoomScalePageLayoutView="0" workbookViewId="0" topLeftCell="A1">
      <selection activeCell="A5" sqref="A5:D5"/>
    </sheetView>
  </sheetViews>
  <sheetFormatPr defaultColWidth="9.00390625" defaultRowHeight="12.75"/>
  <cols>
    <col min="1" max="1" width="3.625" style="10" customWidth="1"/>
    <col min="2" max="2" width="55.625" style="10" customWidth="1"/>
    <col min="3" max="3" width="13.875" style="10" customWidth="1"/>
    <col min="4" max="4" width="13.25390625" style="10" customWidth="1"/>
    <col min="5" max="16384" width="9.125" style="10" customWidth="1"/>
  </cols>
  <sheetData>
    <row r="1" spans="1:3" s="126" customFormat="1" ht="15">
      <c r="A1" s="353" t="s">
        <v>1229</v>
      </c>
      <c r="B1" s="353"/>
      <c r="C1" s="353"/>
    </row>
    <row r="2" spans="1:4" s="126" customFormat="1" ht="15">
      <c r="A2" s="353" t="s">
        <v>913</v>
      </c>
      <c r="B2" s="353"/>
      <c r="C2" s="353"/>
      <c r="D2" s="391"/>
    </row>
    <row r="3" spans="1:4" s="126" customFormat="1" ht="15">
      <c r="A3" s="353" t="s">
        <v>914</v>
      </c>
      <c r="B3" s="353"/>
      <c r="C3" s="353"/>
      <c r="D3" s="391"/>
    </row>
    <row r="4" spans="1:4" s="126" customFormat="1" ht="15">
      <c r="A4" s="353" t="s">
        <v>915</v>
      </c>
      <c r="B4" s="353"/>
      <c r="C4" s="353"/>
      <c r="D4" s="391"/>
    </row>
    <row r="5" spans="1:4" s="126" customFormat="1" ht="15">
      <c r="A5" s="353" t="s">
        <v>1281</v>
      </c>
      <c r="B5" s="353"/>
      <c r="C5" s="353"/>
      <c r="D5" s="391"/>
    </row>
    <row r="6" spans="1:4" s="126" customFormat="1" ht="15">
      <c r="A6" s="12"/>
      <c r="B6" s="12"/>
      <c r="C6" s="12"/>
      <c r="D6" s="133"/>
    </row>
    <row r="7" spans="1:3" s="126" customFormat="1" ht="15">
      <c r="A7" s="12"/>
      <c r="B7" s="12"/>
      <c r="C7" s="15"/>
    </row>
    <row r="8" spans="1:4" ht="145.5" customHeight="1">
      <c r="A8" s="390" t="s">
        <v>918</v>
      </c>
      <c r="B8" s="390"/>
      <c r="C8" s="390"/>
      <c r="D8" s="365"/>
    </row>
    <row r="9" spans="1:4" ht="25.5" customHeight="1">
      <c r="A9" s="134"/>
      <c r="B9" s="135"/>
      <c r="C9" s="135"/>
      <c r="D9" s="11"/>
    </row>
    <row r="10" spans="1:4" ht="12.75" customHeight="1">
      <c r="A10" s="11"/>
      <c r="B10" s="11"/>
      <c r="C10" s="392" t="s">
        <v>1258</v>
      </c>
      <c r="D10" s="393"/>
    </row>
    <row r="11" spans="1:4" ht="30" customHeight="1">
      <c r="A11" s="389" t="s">
        <v>407</v>
      </c>
      <c r="B11" s="389" t="s">
        <v>8</v>
      </c>
      <c r="C11" s="389">
        <v>2022</v>
      </c>
      <c r="D11" s="389">
        <v>2023</v>
      </c>
    </row>
    <row r="12" spans="1:4" ht="20.25" customHeight="1">
      <c r="A12" s="389"/>
      <c r="B12" s="389"/>
      <c r="C12" s="389"/>
      <c r="D12" s="394"/>
    </row>
    <row r="13" spans="1:4" ht="21.75" customHeight="1">
      <c r="A13" s="125">
        <v>1</v>
      </c>
      <c r="B13" s="123" t="s">
        <v>916</v>
      </c>
      <c r="C13" s="292">
        <v>6503000</v>
      </c>
      <c r="D13" s="292">
        <v>6525000</v>
      </c>
    </row>
    <row r="14" spans="1:4" ht="15.75">
      <c r="A14" s="125"/>
      <c r="B14" s="128" t="s">
        <v>124</v>
      </c>
      <c r="C14" s="282">
        <f>C13</f>
        <v>6503000</v>
      </c>
      <c r="D14" s="282">
        <f>D13</f>
        <v>6525000</v>
      </c>
    </row>
    <row r="15" spans="1:3" ht="15.75">
      <c r="A15" s="129"/>
      <c r="B15" s="130"/>
      <c r="C15" s="131"/>
    </row>
    <row r="17" spans="1:4" ht="15.75">
      <c r="A17" s="368" t="s">
        <v>917</v>
      </c>
      <c r="B17" s="368"/>
      <c r="C17" s="368"/>
      <c r="D17" s="366"/>
    </row>
    <row r="18" ht="15" customHeight="1"/>
  </sheetData>
  <sheetProtection/>
  <mergeCells count="12">
    <mergeCell ref="C10:D10"/>
    <mergeCell ref="A11:A12"/>
    <mergeCell ref="B11:B12"/>
    <mergeCell ref="C11:C12"/>
    <mergeCell ref="D11:D12"/>
    <mergeCell ref="A17:D17"/>
    <mergeCell ref="A1:C1"/>
    <mergeCell ref="A2:D2"/>
    <mergeCell ref="A3:D3"/>
    <mergeCell ref="A4:D4"/>
    <mergeCell ref="A5:D5"/>
    <mergeCell ref="A8:D8"/>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H15"/>
  <sheetViews>
    <sheetView zoomScalePageLayoutView="0" workbookViewId="0" topLeftCell="A1">
      <selection activeCell="A5" sqref="A5:F5"/>
    </sheetView>
  </sheetViews>
  <sheetFormatPr defaultColWidth="9.00390625" defaultRowHeight="12.75"/>
  <cols>
    <col min="1" max="1" width="3.75390625" style="109" customWidth="1"/>
    <col min="2" max="2" width="29.625" style="107" customWidth="1"/>
    <col min="3" max="3" width="14.25390625" style="107" customWidth="1"/>
    <col min="4" max="4" width="13.875" style="107" customWidth="1"/>
    <col min="5" max="5" width="12.75390625" style="107" customWidth="1"/>
    <col min="6" max="6" width="13.625" style="107" customWidth="1"/>
    <col min="7" max="7" width="12.125" style="107" customWidth="1"/>
    <col min="8" max="16384" width="9.125" style="107" customWidth="1"/>
  </cols>
  <sheetData>
    <row r="1" spans="1:6" s="121" customFormat="1" ht="15">
      <c r="A1" s="342" t="s">
        <v>1230</v>
      </c>
      <c r="B1" s="342"/>
      <c r="C1" s="342"/>
      <c r="D1" s="342"/>
      <c r="E1" s="342"/>
      <c r="F1" s="342"/>
    </row>
    <row r="2" spans="1:6" s="121" customFormat="1" ht="15">
      <c r="A2" s="342" t="s">
        <v>166</v>
      </c>
      <c r="B2" s="342"/>
      <c r="C2" s="342"/>
      <c r="D2" s="342"/>
      <c r="E2" s="342"/>
      <c r="F2" s="342"/>
    </row>
    <row r="3" spans="1:6" s="121" customFormat="1" ht="15">
      <c r="A3" s="342" t="s">
        <v>165</v>
      </c>
      <c r="B3" s="342"/>
      <c r="C3" s="342"/>
      <c r="D3" s="342"/>
      <c r="E3" s="342"/>
      <c r="F3" s="342"/>
    </row>
    <row r="4" spans="1:6" s="121" customFormat="1" ht="15">
      <c r="A4" s="342" t="s">
        <v>164</v>
      </c>
      <c r="B4" s="342"/>
      <c r="C4" s="342"/>
      <c r="D4" s="342"/>
      <c r="E4" s="342"/>
      <c r="F4" s="342"/>
    </row>
    <row r="5" spans="1:6" s="121" customFormat="1" ht="15">
      <c r="A5" s="342" t="s">
        <v>1279</v>
      </c>
      <c r="B5" s="342"/>
      <c r="C5" s="342"/>
      <c r="D5" s="342"/>
      <c r="E5" s="342"/>
      <c r="F5" s="342"/>
    </row>
    <row r="6" spans="2:7" ht="15.75">
      <c r="B6" s="12"/>
      <c r="C6" s="12"/>
      <c r="D6" s="12"/>
      <c r="E6" s="12"/>
      <c r="F6" s="15"/>
      <c r="G6" s="108"/>
    </row>
    <row r="7" spans="1:7" ht="42" customHeight="1">
      <c r="A7" s="358" t="s">
        <v>927</v>
      </c>
      <c r="B7" s="358"/>
      <c r="C7" s="358"/>
      <c r="D7" s="358"/>
      <c r="E7" s="358"/>
      <c r="F7" s="358"/>
      <c r="G7" s="29"/>
    </row>
    <row r="8" spans="1:7" ht="18" customHeight="1" thickBot="1">
      <c r="A8" s="29"/>
      <c r="B8" s="29"/>
      <c r="C8" s="29"/>
      <c r="D8" s="29"/>
      <c r="E8" s="29"/>
      <c r="F8" s="110" t="s">
        <v>1257</v>
      </c>
      <c r="G8" s="29"/>
    </row>
    <row r="9" spans="1:6" ht="21.75" customHeight="1">
      <c r="A9" s="385" t="s">
        <v>407</v>
      </c>
      <c r="B9" s="395" t="s">
        <v>8</v>
      </c>
      <c r="C9" s="395" t="s">
        <v>388</v>
      </c>
      <c r="D9" s="398" t="s">
        <v>795</v>
      </c>
      <c r="E9" s="399"/>
      <c r="F9" s="400"/>
    </row>
    <row r="10" spans="1:6" ht="51.75" customHeight="1" thickBot="1">
      <c r="A10" s="386"/>
      <c r="B10" s="396"/>
      <c r="C10" s="397"/>
      <c r="D10" s="136" t="s">
        <v>920</v>
      </c>
      <c r="E10" s="137" t="s">
        <v>796</v>
      </c>
      <c r="F10" s="138" t="s">
        <v>797</v>
      </c>
    </row>
    <row r="11" spans="1:6" ht="31.5">
      <c r="A11" s="115">
        <v>1</v>
      </c>
      <c r="B11" s="116" t="s">
        <v>916</v>
      </c>
      <c r="C11" s="295">
        <f>E11+F11+D11</f>
        <v>28280108.57</v>
      </c>
      <c r="D11" s="295">
        <v>26400326.4</v>
      </c>
      <c r="E11" s="295">
        <v>538782.17</v>
      </c>
      <c r="F11" s="291">
        <v>1341000</v>
      </c>
    </row>
    <row r="12" spans="1:6" ht="15.75">
      <c r="A12" s="115"/>
      <c r="B12" s="118" t="s">
        <v>124</v>
      </c>
      <c r="C12" s="282">
        <f>C11</f>
        <v>28280108.57</v>
      </c>
      <c r="D12" s="282">
        <f>D11</f>
        <v>26400326.4</v>
      </c>
      <c r="E12" s="282">
        <f>E11</f>
        <v>538782.17</v>
      </c>
      <c r="F12" s="282">
        <f>F11</f>
        <v>1341000</v>
      </c>
    </row>
    <row r="15" spans="1:8" ht="15.75">
      <c r="A15" s="375" t="s">
        <v>557</v>
      </c>
      <c r="B15" s="384"/>
      <c r="C15" s="384"/>
      <c r="D15" s="384"/>
      <c r="E15" s="384"/>
      <c r="F15" s="384"/>
      <c r="H15" s="119"/>
    </row>
  </sheetData>
  <sheetProtection/>
  <mergeCells count="11">
    <mergeCell ref="A9:A10"/>
    <mergeCell ref="B9:B10"/>
    <mergeCell ref="C9:C10"/>
    <mergeCell ref="D9:F9"/>
    <mergeCell ref="A15:F15"/>
    <mergeCell ref="A1:F1"/>
    <mergeCell ref="A2:F2"/>
    <mergeCell ref="A3:F3"/>
    <mergeCell ref="A4:F4"/>
    <mergeCell ref="A5:F5"/>
    <mergeCell ref="A7:F7"/>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L17"/>
  <sheetViews>
    <sheetView zoomScalePageLayoutView="0" workbookViewId="0" topLeftCell="A1">
      <selection activeCell="A5" sqref="A5:J5"/>
    </sheetView>
  </sheetViews>
  <sheetFormatPr defaultColWidth="9.00390625" defaultRowHeight="12.75"/>
  <cols>
    <col min="1" max="1" width="4.125" style="109" customWidth="1"/>
    <col min="2" max="2" width="16.375" style="107" customWidth="1"/>
    <col min="3" max="3" width="15.00390625" style="107" customWidth="1"/>
    <col min="4" max="4" width="14.25390625" style="107" customWidth="1"/>
    <col min="5" max="5" width="12.75390625" style="107" customWidth="1"/>
    <col min="6" max="6" width="13.375" style="107" customWidth="1"/>
    <col min="7" max="7" width="14.625" style="107" customWidth="1"/>
    <col min="8" max="8" width="15.125" style="107" customWidth="1"/>
    <col min="9" max="9" width="12.75390625" style="107" customWidth="1"/>
    <col min="10" max="10" width="14.00390625" style="107" customWidth="1"/>
    <col min="11" max="11" width="12.125" style="107" customWidth="1"/>
    <col min="12" max="16384" width="9.125" style="107" customWidth="1"/>
  </cols>
  <sheetData>
    <row r="1" spans="1:10" s="121" customFormat="1" ht="15">
      <c r="A1" s="342" t="s">
        <v>1231</v>
      </c>
      <c r="B1" s="342"/>
      <c r="C1" s="342"/>
      <c r="D1" s="342"/>
      <c r="E1" s="342"/>
      <c r="F1" s="342"/>
      <c r="G1" s="342"/>
      <c r="H1" s="342"/>
      <c r="I1" s="342"/>
      <c r="J1" s="342"/>
    </row>
    <row r="2" spans="1:10" s="121" customFormat="1" ht="15">
      <c r="A2" s="342" t="s">
        <v>928</v>
      </c>
      <c r="B2" s="342"/>
      <c r="C2" s="342"/>
      <c r="D2" s="342"/>
      <c r="E2" s="342"/>
      <c r="F2" s="342"/>
      <c r="G2" s="342"/>
      <c r="H2" s="342"/>
      <c r="I2" s="342"/>
      <c r="J2" s="342"/>
    </row>
    <row r="3" spans="1:10" s="121" customFormat="1" ht="15">
      <c r="A3" s="342" t="s">
        <v>798</v>
      </c>
      <c r="B3" s="342"/>
      <c r="C3" s="342"/>
      <c r="D3" s="342"/>
      <c r="E3" s="342"/>
      <c r="F3" s="342"/>
      <c r="G3" s="342"/>
      <c r="H3" s="342"/>
      <c r="I3" s="342"/>
      <c r="J3" s="342"/>
    </row>
    <row r="4" spans="1:10" s="121" customFormat="1" ht="15">
      <c r="A4" s="342" t="s">
        <v>799</v>
      </c>
      <c r="B4" s="342"/>
      <c r="C4" s="342"/>
      <c r="D4" s="342"/>
      <c r="E4" s="342"/>
      <c r="F4" s="342"/>
      <c r="G4" s="342"/>
      <c r="H4" s="342"/>
      <c r="I4" s="342"/>
      <c r="J4" s="342"/>
    </row>
    <row r="5" spans="1:10" s="121" customFormat="1" ht="15">
      <c r="A5" s="342" t="s">
        <v>1282</v>
      </c>
      <c r="B5" s="342"/>
      <c r="C5" s="342"/>
      <c r="D5" s="342"/>
      <c r="E5" s="342"/>
      <c r="F5" s="342"/>
      <c r="G5" s="342"/>
      <c r="H5" s="342"/>
      <c r="I5" s="342"/>
      <c r="J5" s="342"/>
    </row>
    <row r="6" spans="1:10" s="121" customFormat="1" ht="15">
      <c r="A6" s="106"/>
      <c r="B6" s="106"/>
      <c r="C6" s="106"/>
      <c r="D6" s="106"/>
      <c r="E6" s="106"/>
      <c r="F6" s="106"/>
      <c r="G6" s="106"/>
      <c r="H6" s="106"/>
      <c r="I6" s="106"/>
      <c r="J6" s="106"/>
    </row>
    <row r="7" spans="2:10" ht="15.75">
      <c r="B7" s="12"/>
      <c r="C7" s="15"/>
      <c r="D7" s="15"/>
      <c r="E7" s="15"/>
      <c r="F7" s="15"/>
      <c r="G7" s="15"/>
      <c r="H7" s="15"/>
      <c r="I7" s="15"/>
      <c r="J7" s="108"/>
    </row>
    <row r="8" spans="1:11" ht="35.25" customHeight="1">
      <c r="A8" s="358" t="s">
        <v>933</v>
      </c>
      <c r="B8" s="358"/>
      <c r="C8" s="358"/>
      <c r="D8" s="358"/>
      <c r="E8" s="358"/>
      <c r="F8" s="358"/>
      <c r="G8" s="358"/>
      <c r="H8" s="358"/>
      <c r="I8" s="358"/>
      <c r="J8" s="358"/>
      <c r="K8" s="29"/>
    </row>
    <row r="9" spans="1:11" ht="19.5" customHeight="1">
      <c r="A9" s="29"/>
      <c r="B9" s="29"/>
      <c r="C9" s="29"/>
      <c r="D9" s="29"/>
      <c r="E9" s="29"/>
      <c r="F9" s="29"/>
      <c r="G9" s="29"/>
      <c r="H9" s="29"/>
      <c r="I9" s="29"/>
      <c r="J9" s="29"/>
      <c r="K9" s="29"/>
    </row>
    <row r="10" spans="1:11" s="121" customFormat="1" ht="15.75" thickBot="1">
      <c r="A10" s="153"/>
      <c r="B10" s="153"/>
      <c r="C10" s="153"/>
      <c r="D10" s="153"/>
      <c r="E10" s="153"/>
      <c r="F10" s="153"/>
      <c r="G10" s="153"/>
      <c r="H10" s="153"/>
      <c r="I10" s="153"/>
      <c r="J10" s="126" t="s">
        <v>1256</v>
      </c>
      <c r="K10" s="153"/>
    </row>
    <row r="11" spans="1:10" ht="15" customHeight="1" thickBot="1">
      <c r="A11" s="401" t="s">
        <v>407</v>
      </c>
      <c r="B11" s="403" t="s">
        <v>8</v>
      </c>
      <c r="C11" s="372" t="s">
        <v>628</v>
      </c>
      <c r="D11" s="405"/>
      <c r="E11" s="406"/>
      <c r="F11" s="407"/>
      <c r="G11" s="408" t="s">
        <v>871</v>
      </c>
      <c r="H11" s="409"/>
      <c r="I11" s="410"/>
      <c r="J11" s="411"/>
    </row>
    <row r="12" spans="1:10" ht="52.5" customHeight="1" thickBot="1">
      <c r="A12" s="402"/>
      <c r="B12" s="404"/>
      <c r="C12" s="149" t="s">
        <v>929</v>
      </c>
      <c r="D12" s="154" t="s">
        <v>930</v>
      </c>
      <c r="E12" s="155" t="s">
        <v>931</v>
      </c>
      <c r="F12" s="156" t="s">
        <v>932</v>
      </c>
      <c r="G12" s="149" t="s">
        <v>929</v>
      </c>
      <c r="H12" s="154" t="s">
        <v>930</v>
      </c>
      <c r="I12" s="155" t="s">
        <v>931</v>
      </c>
      <c r="J12" s="156" t="s">
        <v>932</v>
      </c>
    </row>
    <row r="13" spans="1:10" ht="48.75" customHeight="1">
      <c r="A13" s="157">
        <v>1</v>
      </c>
      <c r="B13" s="123" t="s">
        <v>916</v>
      </c>
      <c r="C13" s="299">
        <f>E13+F13+D13</f>
        <v>39931200</v>
      </c>
      <c r="D13" s="300">
        <v>37175500</v>
      </c>
      <c r="E13" s="300">
        <v>758700</v>
      </c>
      <c r="F13" s="301">
        <v>1997000</v>
      </c>
      <c r="G13" s="299">
        <f>I13+J13+H13</f>
        <v>39931200</v>
      </c>
      <c r="H13" s="300">
        <v>37175500</v>
      </c>
      <c r="I13" s="300">
        <v>758700</v>
      </c>
      <c r="J13" s="301">
        <v>1997000</v>
      </c>
    </row>
    <row r="14" spans="1:10" ht="16.5" thickBot="1">
      <c r="A14" s="158"/>
      <c r="B14" s="159" t="s">
        <v>124</v>
      </c>
      <c r="C14" s="302">
        <f>C13</f>
        <v>39931200</v>
      </c>
      <c r="D14" s="302">
        <f aca="true" t="shared" si="0" ref="D14:J14">D13</f>
        <v>37175500</v>
      </c>
      <c r="E14" s="302">
        <f t="shared" si="0"/>
        <v>758700</v>
      </c>
      <c r="F14" s="302">
        <f t="shared" si="0"/>
        <v>1997000</v>
      </c>
      <c r="G14" s="302">
        <f t="shared" si="0"/>
        <v>39931200</v>
      </c>
      <c r="H14" s="302">
        <f t="shared" si="0"/>
        <v>37175500</v>
      </c>
      <c r="I14" s="302">
        <f t="shared" si="0"/>
        <v>758700</v>
      </c>
      <c r="J14" s="303">
        <f t="shared" si="0"/>
        <v>1997000</v>
      </c>
    </row>
    <row r="15" spans="1:10" ht="15.75">
      <c r="A15" s="160"/>
      <c r="B15" s="161"/>
      <c r="C15" s="162"/>
      <c r="D15" s="162"/>
      <c r="E15" s="162"/>
      <c r="F15" s="162"/>
      <c r="G15" s="162"/>
      <c r="H15" s="162"/>
      <c r="I15" s="162"/>
      <c r="J15" s="162"/>
    </row>
    <row r="17" spans="1:12" ht="15.75">
      <c r="A17" s="375" t="s">
        <v>557</v>
      </c>
      <c r="B17" s="384"/>
      <c r="C17" s="384"/>
      <c r="D17" s="384"/>
      <c r="E17" s="384"/>
      <c r="F17" s="384"/>
      <c r="G17" s="384"/>
      <c r="H17" s="384"/>
      <c r="I17" s="384"/>
      <c r="J17" s="384"/>
      <c r="L17" s="119"/>
    </row>
  </sheetData>
  <sheetProtection/>
  <mergeCells count="11">
    <mergeCell ref="A1:J1"/>
    <mergeCell ref="A2:J2"/>
    <mergeCell ref="A3:J3"/>
    <mergeCell ref="A4:J4"/>
    <mergeCell ref="A5:J5"/>
    <mergeCell ref="A8:J8"/>
    <mergeCell ref="A11:A12"/>
    <mergeCell ref="B11:B12"/>
    <mergeCell ref="C11:F11"/>
    <mergeCell ref="G11:J11"/>
    <mergeCell ref="A17:J17"/>
  </mergeCells>
  <printOptions/>
  <pageMargins left="0.7" right="0.7" top="0.75" bottom="0.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H18"/>
  <sheetViews>
    <sheetView tabSelected="1" zoomScalePageLayoutView="0" workbookViewId="0" topLeftCell="A1">
      <selection activeCell="L16" sqref="L15:L16"/>
    </sheetView>
  </sheetViews>
  <sheetFormatPr defaultColWidth="9.00390625" defaultRowHeight="12.75"/>
  <cols>
    <col min="1" max="1" width="3.75390625" style="109" customWidth="1"/>
    <col min="2" max="2" width="27.125" style="107" customWidth="1"/>
    <col min="3" max="3" width="15.625" style="107" customWidth="1"/>
    <col min="4" max="4" width="14.875" style="107" customWidth="1"/>
    <col min="5" max="5" width="14.25390625" style="107" customWidth="1"/>
    <col min="6" max="6" width="13.125" style="107" customWidth="1"/>
    <col min="7" max="7" width="12.125" style="107" customWidth="1"/>
    <col min="8" max="16384" width="9.125" style="107" customWidth="1"/>
  </cols>
  <sheetData>
    <row r="1" spans="1:6" s="121" customFormat="1" ht="15">
      <c r="A1" s="342" t="s">
        <v>1212</v>
      </c>
      <c r="B1" s="342"/>
      <c r="C1" s="342"/>
      <c r="D1" s="342"/>
      <c r="E1" s="342"/>
      <c r="F1" s="342"/>
    </row>
    <row r="2" spans="1:6" s="121" customFormat="1" ht="15">
      <c r="A2" s="342" t="s">
        <v>166</v>
      </c>
      <c r="B2" s="342"/>
      <c r="C2" s="342"/>
      <c r="D2" s="342"/>
      <c r="E2" s="342"/>
      <c r="F2" s="342"/>
    </row>
    <row r="3" spans="1:6" s="121" customFormat="1" ht="15">
      <c r="A3" s="342" t="s">
        <v>165</v>
      </c>
      <c r="B3" s="342"/>
      <c r="C3" s="342"/>
      <c r="D3" s="342"/>
      <c r="E3" s="342"/>
      <c r="F3" s="342"/>
    </row>
    <row r="4" spans="1:6" s="121" customFormat="1" ht="15">
      <c r="A4" s="342" t="s">
        <v>164</v>
      </c>
      <c r="B4" s="342"/>
      <c r="C4" s="342"/>
      <c r="D4" s="342"/>
      <c r="E4" s="342"/>
      <c r="F4" s="342"/>
    </row>
    <row r="5" spans="1:6" s="121" customFormat="1" ht="15">
      <c r="A5" s="342" t="s">
        <v>1279</v>
      </c>
      <c r="B5" s="342"/>
      <c r="C5" s="342"/>
      <c r="D5" s="342"/>
      <c r="E5" s="342"/>
      <c r="F5" s="342"/>
    </row>
    <row r="6" spans="1:6" s="121" customFormat="1" ht="15">
      <c r="A6" s="106"/>
      <c r="B6" s="163"/>
      <c r="C6" s="163"/>
      <c r="D6" s="163"/>
      <c r="E6" s="163"/>
      <c r="F6" s="163"/>
    </row>
    <row r="7" spans="2:7" ht="15.75">
      <c r="B7" s="12"/>
      <c r="C7" s="12"/>
      <c r="D7" s="12"/>
      <c r="E7" s="12"/>
      <c r="F7" s="15"/>
      <c r="G7" s="108"/>
    </row>
    <row r="8" spans="1:7" ht="77.25" customHeight="1">
      <c r="A8" s="358" t="s">
        <v>934</v>
      </c>
      <c r="B8" s="358"/>
      <c r="C8" s="358"/>
      <c r="D8" s="358"/>
      <c r="E8" s="358"/>
      <c r="F8" s="358"/>
      <c r="G8" s="29"/>
    </row>
    <row r="9" spans="1:7" ht="17.25" customHeight="1">
      <c r="A9" s="29"/>
      <c r="B9" s="29"/>
      <c r="C9" s="29"/>
      <c r="D9" s="29"/>
      <c r="E9" s="29"/>
      <c r="F9" s="29"/>
      <c r="G9" s="29"/>
    </row>
    <row r="10" spans="1:7" ht="18" customHeight="1" thickBot="1">
      <c r="A10" s="29"/>
      <c r="B10" s="29"/>
      <c r="C10" s="29"/>
      <c r="D10" s="29"/>
      <c r="E10" s="29"/>
      <c r="F10" s="110" t="s">
        <v>1257</v>
      </c>
      <c r="G10" s="29"/>
    </row>
    <row r="11" spans="1:6" ht="21.75" customHeight="1">
      <c r="A11" s="385" t="s">
        <v>407</v>
      </c>
      <c r="B11" s="395" t="s">
        <v>8</v>
      </c>
      <c r="C11" s="389" t="s">
        <v>388</v>
      </c>
      <c r="D11" s="398" t="s">
        <v>795</v>
      </c>
      <c r="E11" s="399"/>
      <c r="F11" s="400"/>
    </row>
    <row r="12" spans="1:6" ht="51.75" customHeight="1" thickBot="1">
      <c r="A12" s="386"/>
      <c r="B12" s="412"/>
      <c r="C12" s="413"/>
      <c r="D12" s="165" t="s">
        <v>920</v>
      </c>
      <c r="E12" s="166" t="s">
        <v>796</v>
      </c>
      <c r="F12" s="167" t="s">
        <v>797</v>
      </c>
    </row>
    <row r="13" spans="1:6" ht="33" customHeight="1">
      <c r="A13" s="164">
        <v>1</v>
      </c>
      <c r="B13" s="123" t="s">
        <v>935</v>
      </c>
      <c r="C13" s="295">
        <f>E13+F13+D13</f>
        <v>102786100</v>
      </c>
      <c r="D13" s="168">
        <v>50000000</v>
      </c>
      <c r="E13" s="169">
        <v>52786100</v>
      </c>
      <c r="F13" s="169">
        <v>0</v>
      </c>
    </row>
    <row r="14" spans="1:6" ht="31.5">
      <c r="A14" s="115">
        <v>2</v>
      </c>
      <c r="B14" s="122" t="s">
        <v>916</v>
      </c>
      <c r="C14" s="295">
        <f>E14+F14+D14</f>
        <v>1806000</v>
      </c>
      <c r="D14" s="295">
        <v>0</v>
      </c>
      <c r="E14" s="295">
        <v>0</v>
      </c>
      <c r="F14" s="291">
        <v>1806000</v>
      </c>
    </row>
    <row r="15" spans="1:6" ht="15.75">
      <c r="A15" s="115"/>
      <c r="B15" s="118" t="s">
        <v>124</v>
      </c>
      <c r="C15" s="282">
        <f>C14+C13</f>
        <v>104592100</v>
      </c>
      <c r="D15" s="282">
        <f>D14+D13</f>
        <v>50000000</v>
      </c>
      <c r="E15" s="282">
        <f>E14+E13</f>
        <v>52786100</v>
      </c>
      <c r="F15" s="282">
        <f>F14+F13</f>
        <v>1806000</v>
      </c>
    </row>
    <row r="18" spans="1:8" ht="15.75">
      <c r="A18" s="375" t="s">
        <v>557</v>
      </c>
      <c r="B18" s="384"/>
      <c r="C18" s="384"/>
      <c r="D18" s="384"/>
      <c r="E18" s="384"/>
      <c r="F18" s="384"/>
      <c r="H18" s="119"/>
    </row>
  </sheetData>
  <sheetProtection/>
  <mergeCells count="11">
    <mergeCell ref="D11:F11"/>
    <mergeCell ref="A1:F1"/>
    <mergeCell ref="A2:F2"/>
    <mergeCell ref="A3:F3"/>
    <mergeCell ref="A4:F4"/>
    <mergeCell ref="A5:F5"/>
    <mergeCell ref="A18:F18"/>
    <mergeCell ref="A8:F8"/>
    <mergeCell ref="A11:A12"/>
    <mergeCell ref="B11:B12"/>
    <mergeCell ref="C11:C1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F110"/>
  <sheetViews>
    <sheetView view="pageBreakPreview" zoomScale="60" zoomScalePageLayoutView="0" workbookViewId="0" topLeftCell="A1">
      <selection activeCell="A5" sqref="A5:C5"/>
    </sheetView>
  </sheetViews>
  <sheetFormatPr defaultColWidth="9.00390625" defaultRowHeight="12.75"/>
  <cols>
    <col min="1" max="1" width="6.75390625" style="230" customWidth="1"/>
    <col min="2" max="2" width="27.00390625" style="201" customWidth="1"/>
    <col min="3" max="3" width="65.00390625" style="228" customWidth="1"/>
    <col min="4" max="4" width="28.125" style="228" customWidth="1"/>
    <col min="5" max="5" width="112.25390625" style="228" customWidth="1"/>
    <col min="6" max="16384" width="9.125" style="228" customWidth="1"/>
  </cols>
  <sheetData>
    <row r="1" spans="1:3" ht="15">
      <c r="A1" s="312" t="s">
        <v>1195</v>
      </c>
      <c r="B1" s="312"/>
      <c r="C1" s="312"/>
    </row>
    <row r="2" spans="1:3" ht="15">
      <c r="A2" s="312" t="s">
        <v>1087</v>
      </c>
      <c r="B2" s="312"/>
      <c r="C2" s="312"/>
    </row>
    <row r="3" spans="1:3" ht="15">
      <c r="A3" s="312" t="s">
        <v>1088</v>
      </c>
      <c r="B3" s="312"/>
      <c r="C3" s="312"/>
    </row>
    <row r="4" spans="1:3" ht="15">
      <c r="A4" s="312" t="s">
        <v>1089</v>
      </c>
      <c r="B4" s="312"/>
      <c r="C4" s="312"/>
    </row>
    <row r="5" spans="1:3" ht="15">
      <c r="A5" s="312" t="s">
        <v>1269</v>
      </c>
      <c r="B5" s="312"/>
      <c r="C5" s="312"/>
    </row>
    <row r="7" spans="1:3" ht="35.25" customHeight="1">
      <c r="A7" s="323" t="s">
        <v>1090</v>
      </c>
      <c r="B7" s="324"/>
      <c r="C7" s="324"/>
    </row>
    <row r="8" spans="2:3" ht="15">
      <c r="B8" s="232"/>
      <c r="C8" s="233"/>
    </row>
    <row r="9" spans="1:3" ht="15">
      <c r="A9" s="325" t="s">
        <v>1091</v>
      </c>
      <c r="B9" s="325"/>
      <c r="C9" s="326" t="s">
        <v>403</v>
      </c>
    </row>
    <row r="10" spans="1:3" ht="75">
      <c r="A10" s="235" t="s">
        <v>1092</v>
      </c>
      <c r="B10" s="234" t="s">
        <v>1093</v>
      </c>
      <c r="C10" s="327"/>
    </row>
    <row r="11" spans="1:3" s="230" customFormat="1" ht="15">
      <c r="A11" s="234">
        <v>1</v>
      </c>
      <c r="B11" s="234">
        <v>2</v>
      </c>
      <c r="C11" s="234">
        <v>3</v>
      </c>
    </row>
    <row r="12" spans="1:3" ht="28.5">
      <c r="A12" s="237">
        <v>706</v>
      </c>
      <c r="B12" s="238"/>
      <c r="C12" s="238" t="s">
        <v>936</v>
      </c>
    </row>
    <row r="13" spans="1:3" ht="30">
      <c r="A13" s="234">
        <v>706</v>
      </c>
      <c r="B13" s="239" t="s">
        <v>546</v>
      </c>
      <c r="C13" s="240" t="s">
        <v>130</v>
      </c>
    </row>
    <row r="14" spans="1:3" ht="90">
      <c r="A14" s="234">
        <v>706</v>
      </c>
      <c r="B14" s="239" t="s">
        <v>1094</v>
      </c>
      <c r="C14" s="240" t="s">
        <v>1095</v>
      </c>
    </row>
    <row r="15" spans="1:3" ht="75">
      <c r="A15" s="234">
        <v>706</v>
      </c>
      <c r="B15" s="305" t="s">
        <v>420</v>
      </c>
      <c r="C15" s="306" t="s">
        <v>302</v>
      </c>
    </row>
    <row r="16" spans="1:3" ht="60">
      <c r="A16" s="234">
        <v>706</v>
      </c>
      <c r="B16" s="305" t="s">
        <v>569</v>
      </c>
      <c r="C16" s="306" t="s">
        <v>570</v>
      </c>
    </row>
    <row r="17" spans="1:3" ht="30">
      <c r="A17" s="308">
        <v>706</v>
      </c>
      <c r="B17" s="305" t="s">
        <v>370</v>
      </c>
      <c r="C17" s="306" t="s">
        <v>371</v>
      </c>
    </row>
    <row r="18" spans="1:3" ht="45">
      <c r="A18" s="308">
        <v>706</v>
      </c>
      <c r="B18" s="217" t="s">
        <v>1264</v>
      </c>
      <c r="C18" s="309" t="s">
        <v>1263</v>
      </c>
    </row>
    <row r="19" spans="1:3" ht="45">
      <c r="A19" s="308">
        <v>706</v>
      </c>
      <c r="B19" s="239" t="s">
        <v>1096</v>
      </c>
      <c r="C19" s="240" t="s">
        <v>1097</v>
      </c>
    </row>
    <row r="20" spans="1:3" ht="75">
      <c r="A20" s="236">
        <v>706</v>
      </c>
      <c r="B20" s="241" t="s">
        <v>436</v>
      </c>
      <c r="C20" s="242" t="s">
        <v>74</v>
      </c>
    </row>
    <row r="21" spans="1:3" ht="45">
      <c r="A21" s="234">
        <v>706</v>
      </c>
      <c r="B21" s="239" t="s">
        <v>1098</v>
      </c>
      <c r="C21" s="240" t="s">
        <v>1099</v>
      </c>
    </row>
    <row r="22" spans="1:3" ht="30">
      <c r="A22" s="234">
        <v>706</v>
      </c>
      <c r="B22" s="239" t="s">
        <v>1100</v>
      </c>
      <c r="C22" s="240" t="s">
        <v>1101</v>
      </c>
    </row>
    <row r="23" spans="1:3" ht="45">
      <c r="A23" s="234">
        <v>706</v>
      </c>
      <c r="B23" s="239" t="s">
        <v>132</v>
      </c>
      <c r="C23" s="240" t="s">
        <v>1102</v>
      </c>
    </row>
    <row r="24" spans="1:6" ht="30">
      <c r="A24" s="234">
        <v>706</v>
      </c>
      <c r="B24" s="239" t="s">
        <v>1103</v>
      </c>
      <c r="C24" s="240" t="s">
        <v>1104</v>
      </c>
      <c r="F24" s="281"/>
    </row>
    <row r="25" spans="1:6" ht="90">
      <c r="A25" s="234">
        <v>706</v>
      </c>
      <c r="B25" s="305" t="s">
        <v>294</v>
      </c>
      <c r="C25" s="305" t="s">
        <v>574</v>
      </c>
      <c r="D25" s="226"/>
      <c r="E25" s="47"/>
      <c r="F25" s="307"/>
    </row>
    <row r="26" spans="1:3" ht="75">
      <c r="A26" s="234">
        <v>706</v>
      </c>
      <c r="B26" s="266" t="s">
        <v>1216</v>
      </c>
      <c r="C26" s="273" t="s">
        <v>1197</v>
      </c>
    </row>
    <row r="27" spans="1:3" ht="75">
      <c r="A27" s="234">
        <v>706</v>
      </c>
      <c r="B27" s="266" t="s">
        <v>1217</v>
      </c>
      <c r="C27" s="273" t="s">
        <v>1199</v>
      </c>
    </row>
    <row r="28" spans="1:3" ht="105">
      <c r="A28" s="234">
        <v>706</v>
      </c>
      <c r="B28" s="267" t="s">
        <v>1105</v>
      </c>
      <c r="C28" s="273" t="s">
        <v>1106</v>
      </c>
    </row>
    <row r="29" spans="1:3" ht="75">
      <c r="A29" s="234">
        <v>706</v>
      </c>
      <c r="B29" s="267" t="s">
        <v>1218</v>
      </c>
      <c r="C29" s="274" t="s">
        <v>1198</v>
      </c>
    </row>
    <row r="30" spans="1:3" s="247" customFormat="1" ht="45">
      <c r="A30" s="234">
        <v>706</v>
      </c>
      <c r="B30" s="243" t="s">
        <v>813</v>
      </c>
      <c r="C30" s="239" t="s">
        <v>814</v>
      </c>
    </row>
    <row r="31" spans="1:3" s="247" customFormat="1" ht="75">
      <c r="A31" s="234">
        <v>706</v>
      </c>
      <c r="B31" s="267" t="s">
        <v>945</v>
      </c>
      <c r="C31" s="244" t="s">
        <v>946</v>
      </c>
    </row>
    <row r="32" spans="1:3" ht="60">
      <c r="A32" s="234">
        <v>706</v>
      </c>
      <c r="B32" s="245" t="s">
        <v>1107</v>
      </c>
      <c r="C32" s="246" t="s">
        <v>1108</v>
      </c>
    </row>
    <row r="33" spans="1:3" ht="45">
      <c r="A33" s="234">
        <v>706</v>
      </c>
      <c r="B33" s="243" t="s">
        <v>1109</v>
      </c>
      <c r="C33" s="239" t="s">
        <v>1110</v>
      </c>
    </row>
    <row r="34" spans="1:3" ht="60">
      <c r="A34" s="234">
        <v>706</v>
      </c>
      <c r="B34" s="243" t="s">
        <v>1111</v>
      </c>
      <c r="C34" s="239" t="s">
        <v>1112</v>
      </c>
    </row>
    <row r="35" spans="1:3" ht="75">
      <c r="A35" s="234">
        <v>706</v>
      </c>
      <c r="B35" s="243" t="s">
        <v>1113</v>
      </c>
      <c r="C35" s="239" t="s">
        <v>1114</v>
      </c>
    </row>
    <row r="36" spans="1:3" ht="75">
      <c r="A36" s="234">
        <v>706</v>
      </c>
      <c r="B36" s="243" t="s">
        <v>1115</v>
      </c>
      <c r="C36" s="239" t="s">
        <v>1116</v>
      </c>
    </row>
    <row r="37" spans="1:3" ht="90">
      <c r="A37" s="234">
        <v>706</v>
      </c>
      <c r="B37" s="243" t="s">
        <v>1117</v>
      </c>
      <c r="C37" s="239" t="s">
        <v>1118</v>
      </c>
    </row>
    <row r="38" spans="1:3" ht="60">
      <c r="A38" s="234">
        <v>706</v>
      </c>
      <c r="B38" s="243" t="s">
        <v>1119</v>
      </c>
      <c r="C38" s="239" t="s">
        <v>1120</v>
      </c>
    </row>
    <row r="39" spans="1:3" ht="60">
      <c r="A39" s="234">
        <v>706</v>
      </c>
      <c r="B39" s="275" t="s">
        <v>951</v>
      </c>
      <c r="C39" s="276" t="s">
        <v>952</v>
      </c>
    </row>
    <row r="40" spans="1:3" ht="75">
      <c r="A40" s="234">
        <v>706</v>
      </c>
      <c r="B40" s="241" t="s">
        <v>955</v>
      </c>
      <c r="C40" s="250" t="s">
        <v>1121</v>
      </c>
    </row>
    <row r="41" spans="1:3" ht="60">
      <c r="A41" s="234">
        <v>706</v>
      </c>
      <c r="B41" s="241" t="s">
        <v>1122</v>
      </c>
      <c r="C41" s="241" t="s">
        <v>1041</v>
      </c>
    </row>
    <row r="42" spans="1:3" ht="30">
      <c r="A42" s="234">
        <v>706</v>
      </c>
      <c r="B42" s="239" t="s">
        <v>1123</v>
      </c>
      <c r="C42" s="240" t="s">
        <v>1124</v>
      </c>
    </row>
    <row r="43" spans="1:3" ht="15">
      <c r="A43" s="234">
        <v>706</v>
      </c>
      <c r="B43" s="239" t="s">
        <v>283</v>
      </c>
      <c r="C43" s="240" t="s">
        <v>284</v>
      </c>
    </row>
    <row r="44" spans="1:3" ht="30">
      <c r="A44" s="234">
        <v>706</v>
      </c>
      <c r="B44" s="239" t="s">
        <v>1125</v>
      </c>
      <c r="C44" s="241" t="s">
        <v>1126</v>
      </c>
    </row>
    <row r="45" spans="1:3" ht="31.5">
      <c r="A45" s="234">
        <v>706</v>
      </c>
      <c r="B45" s="277" t="s">
        <v>1219</v>
      </c>
      <c r="C45" s="278" t="s">
        <v>1220</v>
      </c>
    </row>
    <row r="46" spans="1:3" ht="15">
      <c r="A46" s="234">
        <v>706</v>
      </c>
      <c r="B46" s="239" t="s">
        <v>46</v>
      </c>
      <c r="C46" s="239" t="s">
        <v>1127</v>
      </c>
    </row>
    <row r="47" spans="1:3" ht="28.5">
      <c r="A47" s="251">
        <v>792</v>
      </c>
      <c r="B47" s="238"/>
      <c r="C47" s="238" t="s">
        <v>1128</v>
      </c>
    </row>
    <row r="48" spans="1:3" ht="30">
      <c r="A48" s="234">
        <v>792</v>
      </c>
      <c r="B48" s="239" t="s">
        <v>1129</v>
      </c>
      <c r="C48" s="252" t="s">
        <v>1130</v>
      </c>
    </row>
    <row r="49" spans="1:3" ht="30">
      <c r="A49" s="234">
        <v>792</v>
      </c>
      <c r="B49" s="239" t="s">
        <v>1103</v>
      </c>
      <c r="C49" s="252" t="s">
        <v>1104</v>
      </c>
    </row>
    <row r="50" spans="1:3" ht="75">
      <c r="A50" s="234">
        <v>792</v>
      </c>
      <c r="B50" s="266" t="s">
        <v>1216</v>
      </c>
      <c r="C50" s="273" t="s">
        <v>1197</v>
      </c>
    </row>
    <row r="51" spans="1:3" ht="75">
      <c r="A51" s="234">
        <v>792</v>
      </c>
      <c r="B51" s="267" t="s">
        <v>1218</v>
      </c>
      <c r="C51" s="274" t="s">
        <v>1198</v>
      </c>
    </row>
    <row r="52" spans="1:3" ht="45">
      <c r="A52" s="234">
        <v>792</v>
      </c>
      <c r="B52" s="243" t="s">
        <v>1109</v>
      </c>
      <c r="C52" s="239" t="s">
        <v>1110</v>
      </c>
    </row>
    <row r="53" spans="1:3" s="247" customFormat="1" ht="60">
      <c r="A53" s="234">
        <v>792</v>
      </c>
      <c r="B53" s="243" t="s">
        <v>1111</v>
      </c>
      <c r="C53" s="239" t="s">
        <v>1112</v>
      </c>
    </row>
    <row r="54" spans="1:3" ht="75">
      <c r="A54" s="234">
        <v>792</v>
      </c>
      <c r="B54" s="267" t="s">
        <v>945</v>
      </c>
      <c r="C54" s="244" t="s">
        <v>946</v>
      </c>
    </row>
    <row r="55" spans="1:3" ht="60">
      <c r="A55" s="234">
        <v>792</v>
      </c>
      <c r="B55" s="243" t="s">
        <v>1107</v>
      </c>
      <c r="C55" s="239" t="s">
        <v>1108</v>
      </c>
    </row>
    <row r="56" spans="1:3" ht="90">
      <c r="A56" s="234">
        <v>792</v>
      </c>
      <c r="B56" s="243" t="s">
        <v>1117</v>
      </c>
      <c r="C56" s="239" t="s">
        <v>1118</v>
      </c>
    </row>
    <row r="57" spans="1:3" ht="60">
      <c r="A57" s="234">
        <v>792</v>
      </c>
      <c r="B57" s="243" t="s">
        <v>1119</v>
      </c>
      <c r="C57" s="239" t="s">
        <v>1120</v>
      </c>
    </row>
    <row r="58" spans="1:3" ht="105">
      <c r="A58" s="234">
        <v>792</v>
      </c>
      <c r="B58" s="243" t="s">
        <v>1105</v>
      </c>
      <c r="C58" s="239" t="s">
        <v>1106</v>
      </c>
    </row>
    <row r="59" spans="1:3" ht="75">
      <c r="A59" s="234">
        <v>792</v>
      </c>
      <c r="B59" s="243" t="s">
        <v>1113</v>
      </c>
      <c r="C59" s="239" t="s">
        <v>1114</v>
      </c>
    </row>
    <row r="60" spans="1:3" ht="75">
      <c r="A60" s="234">
        <v>792</v>
      </c>
      <c r="B60" s="243" t="s">
        <v>1115</v>
      </c>
      <c r="C60" s="239" t="s">
        <v>1116</v>
      </c>
    </row>
    <row r="61" spans="1:3" ht="60">
      <c r="A61" s="234">
        <v>792</v>
      </c>
      <c r="B61" s="248" t="s">
        <v>951</v>
      </c>
      <c r="C61" s="249" t="s">
        <v>952</v>
      </c>
    </row>
    <row r="62" spans="1:3" ht="30">
      <c r="A62" s="234">
        <v>792</v>
      </c>
      <c r="B62" s="253" t="s">
        <v>1123</v>
      </c>
      <c r="C62" s="254" t="s">
        <v>1131</v>
      </c>
    </row>
    <row r="63" spans="1:3" ht="15">
      <c r="A63" s="234">
        <v>792</v>
      </c>
      <c r="B63" s="253" t="s">
        <v>283</v>
      </c>
      <c r="C63" s="254" t="s">
        <v>284</v>
      </c>
    </row>
    <row r="64" spans="1:3" ht="15">
      <c r="A64" s="234">
        <v>792</v>
      </c>
      <c r="B64" s="239" t="s">
        <v>437</v>
      </c>
      <c r="C64" s="239" t="s">
        <v>1127</v>
      </c>
    </row>
    <row r="65" spans="1:3" ht="85.5">
      <c r="A65" s="251"/>
      <c r="B65" s="238"/>
      <c r="C65" s="238" t="s">
        <v>1132</v>
      </c>
    </row>
    <row r="66" spans="1:3" ht="75">
      <c r="A66" s="251"/>
      <c r="B66" s="305" t="s">
        <v>420</v>
      </c>
      <c r="C66" s="306" t="s">
        <v>302</v>
      </c>
    </row>
    <row r="67" spans="1:3" ht="60">
      <c r="A67" s="251"/>
      <c r="B67" s="305" t="s">
        <v>569</v>
      </c>
      <c r="C67" s="306" t="s">
        <v>570</v>
      </c>
    </row>
    <row r="68" spans="1:3" ht="30">
      <c r="A68" s="251"/>
      <c r="B68" s="305" t="s">
        <v>370</v>
      </c>
      <c r="C68" s="306" t="s">
        <v>371</v>
      </c>
    </row>
    <row r="69" spans="1:3" ht="45">
      <c r="A69" s="251"/>
      <c r="B69" s="217" t="s">
        <v>1264</v>
      </c>
      <c r="C69" s="309" t="s">
        <v>1263</v>
      </c>
    </row>
    <row r="70" spans="1:3" ht="90">
      <c r="A70" s="251"/>
      <c r="B70" s="305" t="s">
        <v>294</v>
      </c>
      <c r="C70" s="305" t="s">
        <v>574</v>
      </c>
    </row>
    <row r="71" spans="1:3" ht="45">
      <c r="A71" s="234"/>
      <c r="B71" s="239" t="s">
        <v>1133</v>
      </c>
      <c r="C71" s="240" t="s">
        <v>1134</v>
      </c>
    </row>
    <row r="72" spans="1:3" ht="45">
      <c r="A72" s="234"/>
      <c r="B72" s="239" t="s">
        <v>1135</v>
      </c>
      <c r="C72" s="240" t="s">
        <v>1136</v>
      </c>
    </row>
    <row r="73" spans="1:3" ht="75">
      <c r="A73" s="234"/>
      <c r="B73" s="239" t="s">
        <v>436</v>
      </c>
      <c r="C73" s="240" t="s">
        <v>1137</v>
      </c>
    </row>
    <row r="74" spans="1:3" ht="45">
      <c r="A74" s="234"/>
      <c r="B74" s="239" t="s">
        <v>1138</v>
      </c>
      <c r="C74" s="240" t="s">
        <v>1139</v>
      </c>
    </row>
    <row r="75" spans="1:3" s="205" customFormat="1" ht="45">
      <c r="A75" s="234"/>
      <c r="B75" s="239" t="s">
        <v>1140</v>
      </c>
      <c r="C75" s="240" t="s">
        <v>1141</v>
      </c>
    </row>
    <row r="76" spans="1:3" s="205" customFormat="1" ht="30">
      <c r="A76" s="234"/>
      <c r="B76" s="239" t="s">
        <v>1100</v>
      </c>
      <c r="C76" s="240" t="s">
        <v>1101</v>
      </c>
    </row>
    <row r="77" spans="1:3" s="205" customFormat="1" ht="30">
      <c r="A77" s="234"/>
      <c r="B77" s="239" t="s">
        <v>132</v>
      </c>
      <c r="C77" s="240" t="s">
        <v>1102</v>
      </c>
    </row>
    <row r="78" spans="1:3" s="205" customFormat="1" ht="30">
      <c r="A78" s="234"/>
      <c r="B78" s="239" t="s">
        <v>1103</v>
      </c>
      <c r="C78" s="240" t="s">
        <v>1104</v>
      </c>
    </row>
    <row r="79" spans="1:3" s="205" customFormat="1" ht="30">
      <c r="A79" s="234"/>
      <c r="B79" s="239" t="s">
        <v>1142</v>
      </c>
      <c r="C79" s="240" t="s">
        <v>1143</v>
      </c>
    </row>
    <row r="80" spans="1:3" s="205" customFormat="1" ht="45">
      <c r="A80" s="234"/>
      <c r="B80" s="239" t="s">
        <v>1144</v>
      </c>
      <c r="C80" s="240" t="s">
        <v>1145</v>
      </c>
    </row>
    <row r="81" spans="1:3" ht="45">
      <c r="A81" s="234"/>
      <c r="B81" s="239" t="s">
        <v>1146</v>
      </c>
      <c r="C81" s="240" t="s">
        <v>1147</v>
      </c>
    </row>
    <row r="82" spans="1:3" ht="30">
      <c r="A82" s="234"/>
      <c r="B82" s="239" t="s">
        <v>1148</v>
      </c>
      <c r="C82" s="240" t="s">
        <v>1149</v>
      </c>
    </row>
    <row r="83" spans="1:3" ht="45">
      <c r="A83" s="234"/>
      <c r="B83" s="239" t="s">
        <v>1150</v>
      </c>
      <c r="C83" s="240" t="s">
        <v>1151</v>
      </c>
    </row>
    <row r="84" spans="1:3" ht="75">
      <c r="A84" s="234"/>
      <c r="B84" s="266" t="s">
        <v>1216</v>
      </c>
      <c r="C84" s="273" t="s">
        <v>1197</v>
      </c>
    </row>
    <row r="85" spans="1:3" ht="75">
      <c r="A85" s="234"/>
      <c r="B85" s="266" t="s">
        <v>1217</v>
      </c>
      <c r="C85" s="273" t="s">
        <v>1199</v>
      </c>
    </row>
    <row r="86" spans="1:3" s="205" customFormat="1" ht="105">
      <c r="A86" s="234"/>
      <c r="B86" s="267" t="s">
        <v>1105</v>
      </c>
      <c r="C86" s="273" t="s">
        <v>1106</v>
      </c>
    </row>
    <row r="87" spans="1:3" ht="75">
      <c r="A87" s="234"/>
      <c r="B87" s="267" t="s">
        <v>1218</v>
      </c>
      <c r="C87" s="274" t="s">
        <v>1198</v>
      </c>
    </row>
    <row r="88" spans="1:3" ht="45">
      <c r="A88" s="234"/>
      <c r="B88" s="243" t="s">
        <v>813</v>
      </c>
      <c r="C88" s="239" t="s">
        <v>814</v>
      </c>
    </row>
    <row r="89" spans="1:3" ht="60">
      <c r="A89" s="234"/>
      <c r="B89" s="243" t="s">
        <v>1107</v>
      </c>
      <c r="C89" s="239" t="s">
        <v>1108</v>
      </c>
    </row>
    <row r="90" spans="1:3" ht="45">
      <c r="A90" s="234"/>
      <c r="B90" s="243" t="s">
        <v>1109</v>
      </c>
      <c r="C90" s="239" t="s">
        <v>1110</v>
      </c>
    </row>
    <row r="91" spans="1:3" ht="60">
      <c r="A91" s="234"/>
      <c r="B91" s="243" t="s">
        <v>1111</v>
      </c>
      <c r="C91" s="239" t="s">
        <v>1112</v>
      </c>
    </row>
    <row r="92" spans="1:3" ht="75">
      <c r="A92" s="234"/>
      <c r="B92" s="243" t="s">
        <v>1113</v>
      </c>
      <c r="C92" s="239" t="s">
        <v>1114</v>
      </c>
    </row>
    <row r="93" spans="1:3" ht="75">
      <c r="A93" s="234"/>
      <c r="B93" s="243" t="s">
        <v>1115</v>
      </c>
      <c r="C93" s="239" t="s">
        <v>1116</v>
      </c>
    </row>
    <row r="94" spans="1:3" ht="90">
      <c r="A94" s="234"/>
      <c r="B94" s="243" t="s">
        <v>1117</v>
      </c>
      <c r="C94" s="239" t="s">
        <v>1118</v>
      </c>
    </row>
    <row r="95" spans="1:3" ht="60">
      <c r="A95" s="234"/>
      <c r="B95" s="243" t="s">
        <v>1119</v>
      </c>
      <c r="C95" s="239" t="s">
        <v>1120</v>
      </c>
    </row>
    <row r="96" spans="1:3" ht="60">
      <c r="A96" s="234"/>
      <c r="B96" s="275" t="s">
        <v>951</v>
      </c>
      <c r="C96" s="276" t="s">
        <v>952</v>
      </c>
    </row>
    <row r="97" spans="1:3" ht="75">
      <c r="A97" s="234"/>
      <c r="B97" s="241" t="s">
        <v>955</v>
      </c>
      <c r="C97" s="250" t="s">
        <v>1121</v>
      </c>
    </row>
    <row r="98" spans="1:3" ht="60">
      <c r="A98" s="234"/>
      <c r="B98" s="241" t="s">
        <v>1122</v>
      </c>
      <c r="C98" s="241" t="s">
        <v>1041</v>
      </c>
    </row>
    <row r="99" spans="1:3" ht="30">
      <c r="A99" s="234"/>
      <c r="B99" s="239" t="s">
        <v>1123</v>
      </c>
      <c r="C99" s="240" t="s">
        <v>1152</v>
      </c>
    </row>
    <row r="100" spans="1:3" ht="15">
      <c r="A100" s="234"/>
      <c r="B100" s="239" t="s">
        <v>283</v>
      </c>
      <c r="C100" s="240" t="s">
        <v>284</v>
      </c>
    </row>
    <row r="101" spans="1:3" ht="31.5">
      <c r="A101" s="234"/>
      <c r="B101" s="277" t="s">
        <v>1219</v>
      </c>
      <c r="C101" s="278" t="s">
        <v>1220</v>
      </c>
    </row>
    <row r="102" spans="1:3" ht="15">
      <c r="A102" s="234"/>
      <c r="B102" s="239" t="s">
        <v>46</v>
      </c>
      <c r="C102" s="239" t="s">
        <v>1153</v>
      </c>
    </row>
    <row r="104" spans="1:3" ht="45.75" customHeight="1">
      <c r="A104" s="229" t="s">
        <v>1154</v>
      </c>
      <c r="B104" s="319" t="s">
        <v>1155</v>
      </c>
      <c r="C104" s="319"/>
    </row>
    <row r="105" spans="1:3" ht="91.5" customHeight="1">
      <c r="A105" s="229" t="s">
        <v>1156</v>
      </c>
      <c r="B105" s="320" t="s">
        <v>1157</v>
      </c>
      <c r="C105" s="320"/>
    </row>
    <row r="106" spans="1:3" ht="53.25" customHeight="1">
      <c r="A106" s="229"/>
      <c r="B106" s="319" t="s">
        <v>1158</v>
      </c>
      <c r="C106" s="319"/>
    </row>
    <row r="107" spans="1:3" ht="45" customHeight="1">
      <c r="A107" s="230" t="s">
        <v>1159</v>
      </c>
      <c r="B107" s="321" t="s">
        <v>1160</v>
      </c>
      <c r="C107" s="321"/>
    </row>
    <row r="108" spans="1:3" ht="15">
      <c r="A108" s="255"/>
      <c r="B108" s="256"/>
      <c r="C108" s="256"/>
    </row>
    <row r="109" spans="1:3" ht="15">
      <c r="A109" s="255"/>
      <c r="B109" s="256"/>
      <c r="C109" s="256"/>
    </row>
    <row r="110" spans="1:3" ht="15">
      <c r="A110" s="322" t="s">
        <v>1161</v>
      </c>
      <c r="B110" s="322"/>
      <c r="C110" s="322"/>
    </row>
  </sheetData>
  <sheetProtection/>
  <mergeCells count="13">
    <mergeCell ref="A7:C7"/>
    <mergeCell ref="A9:B9"/>
    <mergeCell ref="C9:C10"/>
    <mergeCell ref="B104:C104"/>
    <mergeCell ref="B105:C105"/>
    <mergeCell ref="B106:C106"/>
    <mergeCell ref="B107:C107"/>
    <mergeCell ref="A110:C110"/>
    <mergeCell ref="A1:C1"/>
    <mergeCell ref="A2:C2"/>
    <mergeCell ref="A3:C3"/>
    <mergeCell ref="A4:C4"/>
    <mergeCell ref="A5:C5"/>
  </mergeCells>
  <printOptions/>
  <pageMargins left="0.7" right="0.7" top="0.75" bottom="0.75" header="0.3" footer="0.3"/>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rgb="FF00B050"/>
  </sheetPr>
  <dimension ref="A1:C34"/>
  <sheetViews>
    <sheetView zoomScalePageLayoutView="0" workbookViewId="0" topLeftCell="A1">
      <selection activeCell="E12" sqref="E12"/>
    </sheetView>
  </sheetViews>
  <sheetFormatPr defaultColWidth="9.00390625" defaultRowHeight="12.75"/>
  <cols>
    <col min="1" max="1" width="7.00390625" style="202" customWidth="1"/>
    <col min="2" max="2" width="24.00390625" style="202" customWidth="1"/>
    <col min="3" max="3" width="58.375" style="264" customWidth="1"/>
    <col min="4" max="16384" width="9.125" style="202" customWidth="1"/>
  </cols>
  <sheetData>
    <row r="1" spans="1:3" s="257" customFormat="1" ht="14.25" customHeight="1">
      <c r="A1" s="342" t="s">
        <v>1196</v>
      </c>
      <c r="B1" s="342"/>
      <c r="C1" s="342"/>
    </row>
    <row r="2" spans="1:3" s="257" customFormat="1" ht="14.25" customHeight="1">
      <c r="A2" s="342" t="s">
        <v>1162</v>
      </c>
      <c r="B2" s="342"/>
      <c r="C2" s="342"/>
    </row>
    <row r="3" spans="1:3" s="257" customFormat="1" ht="14.25" customHeight="1">
      <c r="A3" s="342" t="s">
        <v>1163</v>
      </c>
      <c r="B3" s="342"/>
      <c r="C3" s="342"/>
    </row>
    <row r="4" spans="1:3" s="257" customFormat="1" ht="14.25" customHeight="1">
      <c r="A4" s="342" t="s">
        <v>1164</v>
      </c>
      <c r="B4" s="342"/>
      <c r="C4" s="342"/>
    </row>
    <row r="5" spans="1:3" s="257" customFormat="1" ht="14.25" customHeight="1">
      <c r="A5" s="342" t="s">
        <v>1270</v>
      </c>
      <c r="B5" s="342"/>
      <c r="C5" s="342"/>
    </row>
    <row r="6" spans="1:3" s="257" customFormat="1" ht="14.25" customHeight="1">
      <c r="A6" s="106"/>
      <c r="B6" s="106"/>
      <c r="C6" s="258" t="s">
        <v>1165</v>
      </c>
    </row>
    <row r="7" spans="1:3" ht="42.75" customHeight="1">
      <c r="A7" s="328" t="s">
        <v>1166</v>
      </c>
      <c r="B7" s="328"/>
      <c r="C7" s="328"/>
    </row>
    <row r="8" spans="1:3" ht="18.75" customHeight="1" thickBot="1">
      <c r="A8" s="259"/>
      <c r="B8" s="259"/>
      <c r="C8" s="231"/>
    </row>
    <row r="9" spans="1:3" ht="15" customHeight="1">
      <c r="A9" s="329" t="s">
        <v>1167</v>
      </c>
      <c r="B9" s="330"/>
      <c r="C9" s="335" t="s">
        <v>403</v>
      </c>
    </row>
    <row r="10" spans="1:3" ht="12.75">
      <c r="A10" s="331"/>
      <c r="B10" s="332"/>
      <c r="C10" s="336"/>
    </row>
    <row r="11" spans="1:3" ht="19.5" customHeight="1" thickBot="1">
      <c r="A11" s="333"/>
      <c r="B11" s="334"/>
      <c r="C11" s="336"/>
    </row>
    <row r="12" spans="1:3" ht="12.75" customHeight="1">
      <c r="A12" s="338" t="s">
        <v>1092</v>
      </c>
      <c r="B12" s="340" t="s">
        <v>1168</v>
      </c>
      <c r="C12" s="336"/>
    </row>
    <row r="13" spans="1:3" ht="12.75" customHeight="1">
      <c r="A13" s="339"/>
      <c r="B13" s="341"/>
      <c r="C13" s="336"/>
    </row>
    <row r="14" spans="1:3" ht="7.5" customHeight="1">
      <c r="A14" s="339"/>
      <c r="B14" s="341"/>
      <c r="C14" s="336"/>
    </row>
    <row r="15" spans="1:3" ht="6" customHeight="1" hidden="1">
      <c r="A15" s="339"/>
      <c r="B15" s="341"/>
      <c r="C15" s="337"/>
    </row>
    <row r="16" spans="1:3" ht="31.5" customHeight="1">
      <c r="A16" s="5" t="s">
        <v>1169</v>
      </c>
      <c r="B16" s="6"/>
      <c r="C16" s="51" t="s">
        <v>936</v>
      </c>
    </row>
    <row r="17" spans="1:3" ht="45.75" customHeight="1">
      <c r="A17" s="7" t="s">
        <v>1169</v>
      </c>
      <c r="B17" s="6" t="s">
        <v>1170</v>
      </c>
      <c r="C17" s="2" t="s">
        <v>1171</v>
      </c>
    </row>
    <row r="18" spans="1:3" ht="93.75" customHeight="1">
      <c r="A18" s="7" t="s">
        <v>1169</v>
      </c>
      <c r="B18" s="6" t="s">
        <v>1172</v>
      </c>
      <c r="C18" s="2" t="s">
        <v>1173</v>
      </c>
    </row>
    <row r="19" spans="1:3" ht="32.25" customHeight="1">
      <c r="A19" s="7" t="s">
        <v>1169</v>
      </c>
      <c r="B19" s="6" t="s">
        <v>1174</v>
      </c>
      <c r="C19" s="2" t="s">
        <v>1175</v>
      </c>
    </row>
    <row r="20" spans="1:3" ht="36.75" customHeight="1">
      <c r="A20" s="7" t="s">
        <v>1169</v>
      </c>
      <c r="B20" s="6" t="s">
        <v>1174</v>
      </c>
      <c r="C20" s="2" t="s">
        <v>1176</v>
      </c>
    </row>
    <row r="21" spans="1:3" ht="54" customHeight="1">
      <c r="A21" s="7" t="s">
        <v>1169</v>
      </c>
      <c r="B21" s="6" t="s">
        <v>1177</v>
      </c>
      <c r="C21" s="2" t="s">
        <v>1178</v>
      </c>
    </row>
    <row r="22" spans="1:3" ht="52.5" customHeight="1">
      <c r="A22" s="7" t="s">
        <v>1169</v>
      </c>
      <c r="B22" s="6" t="s">
        <v>1177</v>
      </c>
      <c r="C22" s="2" t="s">
        <v>1179</v>
      </c>
    </row>
    <row r="23" spans="1:3" ht="48" customHeight="1">
      <c r="A23" s="5" t="s">
        <v>547</v>
      </c>
      <c r="B23" s="6"/>
      <c r="C23" s="51" t="s">
        <v>1128</v>
      </c>
    </row>
    <row r="24" spans="1:3" ht="32.25" customHeight="1">
      <c r="A24" s="7" t="s">
        <v>547</v>
      </c>
      <c r="B24" s="6" t="s">
        <v>1180</v>
      </c>
      <c r="C24" s="2" t="s">
        <v>1181</v>
      </c>
    </row>
    <row r="25" spans="1:3" ht="31.5">
      <c r="A25" s="7" t="s">
        <v>547</v>
      </c>
      <c r="B25" s="6" t="s">
        <v>1182</v>
      </c>
      <c r="C25" s="2" t="s">
        <v>1183</v>
      </c>
    </row>
    <row r="26" spans="1:3" ht="15.75">
      <c r="A26" s="260"/>
      <c r="B26" s="3"/>
      <c r="C26" s="47"/>
    </row>
    <row r="27" spans="1:3" s="4" customFormat="1" ht="15.75">
      <c r="A27" s="314" t="s">
        <v>1184</v>
      </c>
      <c r="B27" s="314"/>
      <c r="C27" s="314"/>
    </row>
    <row r="28" spans="1:3" ht="15">
      <c r="A28" s="203"/>
      <c r="B28" s="203"/>
      <c r="C28" s="261"/>
    </row>
    <row r="29" spans="1:3" ht="15">
      <c r="A29" s="203"/>
      <c r="B29" s="203"/>
      <c r="C29" s="261"/>
    </row>
    <row r="30" spans="1:3" ht="15">
      <c r="A30" s="203"/>
      <c r="B30" s="203"/>
      <c r="C30" s="261"/>
    </row>
    <row r="31" spans="1:3" s="257" customFormat="1" ht="15">
      <c r="A31" s="203"/>
      <c r="B31" s="262"/>
      <c r="C31" s="263" t="s">
        <v>1185</v>
      </c>
    </row>
    <row r="32" spans="1:3" ht="15">
      <c r="A32" s="203"/>
      <c r="B32" s="203"/>
      <c r="C32" s="261"/>
    </row>
    <row r="33" spans="1:3" ht="15">
      <c r="A33" s="203"/>
      <c r="B33" s="203"/>
      <c r="C33" s="261"/>
    </row>
    <row r="34" spans="1:3" ht="15">
      <c r="A34" s="203"/>
      <c r="B34" s="203"/>
      <c r="C34" s="261"/>
    </row>
    <row r="65" ht="409.5" customHeight="1"/>
  </sheetData>
  <sheetProtection/>
  <mergeCells count="11">
    <mergeCell ref="A1:C1"/>
    <mergeCell ref="A2:C2"/>
    <mergeCell ref="A3:C3"/>
    <mergeCell ref="A4:C4"/>
    <mergeCell ref="A5:C5"/>
    <mergeCell ref="A7:C7"/>
    <mergeCell ref="A9:B11"/>
    <mergeCell ref="C9:C15"/>
    <mergeCell ref="A12:A15"/>
    <mergeCell ref="B12:B15"/>
    <mergeCell ref="A27:C2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A1:G178"/>
  <sheetViews>
    <sheetView zoomScalePageLayoutView="0" workbookViewId="0" topLeftCell="A1">
      <selection activeCell="A6" sqref="A6:C6"/>
    </sheetView>
  </sheetViews>
  <sheetFormatPr defaultColWidth="9.00390625" defaultRowHeight="12.75"/>
  <cols>
    <col min="1" max="1" width="24.375" style="81" customWidth="1"/>
    <col min="2" max="2" width="68.625" style="82" customWidth="1"/>
    <col min="3" max="3" width="22.75390625" style="48" customWidth="1"/>
    <col min="4" max="4" width="9.125" style="80" customWidth="1"/>
    <col min="5" max="5" width="11.75390625" style="80" bestFit="1" customWidth="1"/>
    <col min="6" max="16384" width="9.125" style="80" customWidth="1"/>
  </cols>
  <sheetData>
    <row r="1" spans="1:3" ht="15.75" customHeight="1">
      <c r="A1" s="312" t="s">
        <v>1204</v>
      </c>
      <c r="B1" s="312"/>
      <c r="C1" s="312"/>
    </row>
    <row r="2" spans="1:3" ht="15.75" customHeight="1">
      <c r="A2" s="312" t="s">
        <v>564</v>
      </c>
      <c r="B2" s="312"/>
      <c r="C2" s="312"/>
    </row>
    <row r="3" spans="1:3" ht="15.75" customHeight="1">
      <c r="A3" s="312" t="s">
        <v>565</v>
      </c>
      <c r="B3" s="312"/>
      <c r="C3" s="312"/>
    </row>
    <row r="4" spans="1:3" ht="15.75" customHeight="1">
      <c r="A4" s="312" t="s">
        <v>566</v>
      </c>
      <c r="B4" s="312"/>
      <c r="C4" s="312"/>
    </row>
    <row r="5" spans="1:3" ht="15.75" customHeight="1">
      <c r="A5" s="312" t="s">
        <v>1267</v>
      </c>
      <c r="B5" s="312"/>
      <c r="C5" s="312"/>
    </row>
    <row r="6" spans="1:3" ht="15.75" customHeight="1">
      <c r="A6" s="312"/>
      <c r="B6" s="313"/>
      <c r="C6" s="313"/>
    </row>
    <row r="7" spans="1:3" ht="15.75" customHeight="1">
      <c r="A7" s="312"/>
      <c r="B7" s="313"/>
      <c r="C7" s="313"/>
    </row>
    <row r="8" spans="1:3" ht="15.75" customHeight="1">
      <c r="A8" s="312"/>
      <c r="B8" s="313"/>
      <c r="C8" s="313"/>
    </row>
    <row r="9" ht="15.75">
      <c r="C9" s="83"/>
    </row>
    <row r="10" spans="1:3" ht="15.75" customHeight="1">
      <c r="A10" s="310" t="s">
        <v>279</v>
      </c>
      <c r="B10" s="310"/>
      <c r="C10" s="310"/>
    </row>
    <row r="11" spans="1:3" ht="15.75" customHeight="1">
      <c r="A11" s="310" t="s">
        <v>868</v>
      </c>
      <c r="B11" s="310"/>
      <c r="C11" s="310"/>
    </row>
    <row r="12" spans="1:3" ht="15.75">
      <c r="A12" s="84"/>
      <c r="B12" s="84"/>
      <c r="C12" s="85"/>
    </row>
    <row r="13" ht="15.75">
      <c r="C13" s="86" t="s">
        <v>1256</v>
      </c>
    </row>
    <row r="14" spans="1:3" s="48" customFormat="1" ht="31.5">
      <c r="A14" s="1" t="s">
        <v>352</v>
      </c>
      <c r="B14" s="1" t="s">
        <v>403</v>
      </c>
      <c r="C14" s="174" t="s">
        <v>388</v>
      </c>
    </row>
    <row r="15" spans="1:3" s="55" customFormat="1" ht="15.75">
      <c r="A15" s="1" t="s">
        <v>90</v>
      </c>
      <c r="B15" s="2" t="s">
        <v>375</v>
      </c>
      <c r="C15" s="281">
        <v>645895000</v>
      </c>
    </row>
    <row r="16" spans="1:3" s="55" customFormat="1" ht="15.75">
      <c r="A16" s="1" t="s">
        <v>91</v>
      </c>
      <c r="B16" s="175" t="s">
        <v>384</v>
      </c>
      <c r="C16" s="281">
        <v>394220000</v>
      </c>
    </row>
    <row r="17" spans="1:3" s="55" customFormat="1" ht="15.75">
      <c r="A17" s="1" t="s">
        <v>34</v>
      </c>
      <c r="B17" s="2" t="s">
        <v>389</v>
      </c>
      <c r="C17" s="281">
        <v>394220000</v>
      </c>
    </row>
    <row r="18" spans="1:3" s="55" customFormat="1" ht="66.75" customHeight="1">
      <c r="A18" s="1" t="s">
        <v>378</v>
      </c>
      <c r="B18" s="176" t="s">
        <v>33</v>
      </c>
      <c r="C18" s="281">
        <v>385875000</v>
      </c>
    </row>
    <row r="19" spans="1:3" s="55" customFormat="1" ht="114.75" customHeight="1">
      <c r="A19" s="1" t="s">
        <v>286</v>
      </c>
      <c r="B19" s="176" t="s">
        <v>413</v>
      </c>
      <c r="C19" s="281">
        <v>5200000</v>
      </c>
    </row>
    <row r="20" spans="1:3" s="55" customFormat="1" ht="47.25">
      <c r="A20" s="1" t="s">
        <v>278</v>
      </c>
      <c r="B20" s="2" t="s">
        <v>414</v>
      </c>
      <c r="C20" s="281">
        <v>2600000</v>
      </c>
    </row>
    <row r="21" spans="1:3" s="55" customFormat="1" ht="94.5">
      <c r="A21" s="1" t="s">
        <v>421</v>
      </c>
      <c r="B21" s="177" t="s">
        <v>356</v>
      </c>
      <c r="C21" s="281">
        <v>545000</v>
      </c>
    </row>
    <row r="22" spans="1:3" s="55" customFormat="1" ht="31.5">
      <c r="A22" s="1" t="s">
        <v>92</v>
      </c>
      <c r="B22" s="176" t="s">
        <v>464</v>
      </c>
      <c r="C22" s="281">
        <v>23454000</v>
      </c>
    </row>
    <row r="23" spans="1:3" s="55" customFormat="1" ht="31.5">
      <c r="A23" s="1" t="s">
        <v>357</v>
      </c>
      <c r="B23" s="176" t="s">
        <v>465</v>
      </c>
      <c r="C23" s="281">
        <v>23454000</v>
      </c>
    </row>
    <row r="24" spans="1:3" s="55" customFormat="1" ht="78.75">
      <c r="A24" s="1" t="s">
        <v>358</v>
      </c>
      <c r="B24" s="2" t="s">
        <v>274</v>
      </c>
      <c r="C24" s="281">
        <v>10812000</v>
      </c>
    </row>
    <row r="25" spans="1:3" s="55" customFormat="1" ht="98.25" customHeight="1">
      <c r="A25" s="1" t="s">
        <v>800</v>
      </c>
      <c r="B25" s="2" t="s">
        <v>801</v>
      </c>
      <c r="C25" s="281">
        <v>10812000</v>
      </c>
    </row>
    <row r="26" spans="1:3" s="55" customFormat="1" ht="94.5">
      <c r="A26" s="1" t="s">
        <v>359</v>
      </c>
      <c r="B26" s="176" t="s">
        <v>275</v>
      </c>
      <c r="C26" s="281">
        <v>54000</v>
      </c>
    </row>
    <row r="27" spans="1:3" s="55" customFormat="1" ht="113.25" customHeight="1">
      <c r="A27" s="1" t="s">
        <v>802</v>
      </c>
      <c r="B27" s="176" t="s">
        <v>803</v>
      </c>
      <c r="C27" s="281">
        <v>54000</v>
      </c>
    </row>
    <row r="28" spans="1:3" s="55" customFormat="1" ht="78.75">
      <c r="A28" s="1" t="s">
        <v>360</v>
      </c>
      <c r="B28" s="2" t="s">
        <v>45</v>
      </c>
      <c r="C28" s="281">
        <v>12588000</v>
      </c>
    </row>
    <row r="29" spans="1:3" s="55" customFormat="1" ht="97.5" customHeight="1">
      <c r="A29" s="1" t="s">
        <v>804</v>
      </c>
      <c r="B29" s="2" t="s">
        <v>805</v>
      </c>
      <c r="C29" s="281">
        <v>12588000</v>
      </c>
    </row>
    <row r="30" spans="1:3" s="55" customFormat="1" ht="15.75">
      <c r="A30" s="1" t="s">
        <v>93</v>
      </c>
      <c r="B30" s="2" t="s">
        <v>386</v>
      </c>
      <c r="C30" s="281">
        <v>129633000</v>
      </c>
    </row>
    <row r="31" spans="1:3" s="55" customFormat="1" ht="31.5">
      <c r="A31" s="178" t="s">
        <v>361</v>
      </c>
      <c r="B31" s="2" t="s">
        <v>290</v>
      </c>
      <c r="C31" s="281">
        <v>112879000</v>
      </c>
    </row>
    <row r="32" spans="1:3" s="55" customFormat="1" ht="31.5">
      <c r="A32" s="1" t="s">
        <v>291</v>
      </c>
      <c r="B32" s="2" t="s">
        <v>94</v>
      </c>
      <c r="C32" s="281">
        <v>52113000</v>
      </c>
    </row>
    <row r="33" spans="1:3" s="55" customFormat="1" ht="31.5">
      <c r="A33" s="1" t="s">
        <v>292</v>
      </c>
      <c r="B33" s="2" t="s">
        <v>94</v>
      </c>
      <c r="C33" s="281">
        <v>52113000</v>
      </c>
    </row>
    <row r="34" spans="1:3" s="55" customFormat="1" ht="36" customHeight="1">
      <c r="A34" s="1" t="s">
        <v>293</v>
      </c>
      <c r="B34" s="2" t="s">
        <v>297</v>
      </c>
      <c r="C34" s="281">
        <v>60766000</v>
      </c>
    </row>
    <row r="35" spans="1:3" s="55" customFormat="1" ht="63">
      <c r="A35" s="1" t="s">
        <v>298</v>
      </c>
      <c r="B35" s="2" t="s">
        <v>133</v>
      </c>
      <c r="C35" s="281">
        <v>60766000</v>
      </c>
    </row>
    <row r="36" spans="1:3" s="55" customFormat="1" ht="22.5" customHeight="1">
      <c r="A36" s="1" t="s">
        <v>35</v>
      </c>
      <c r="B36" s="177" t="s">
        <v>390</v>
      </c>
      <c r="C36" s="281">
        <v>5185000</v>
      </c>
    </row>
    <row r="37" spans="1:3" s="55" customFormat="1" ht="21.75" customHeight="1">
      <c r="A37" s="1" t="s">
        <v>299</v>
      </c>
      <c r="B37" s="2" t="s">
        <v>390</v>
      </c>
      <c r="C37" s="281">
        <v>5185000</v>
      </c>
    </row>
    <row r="38" spans="1:3" s="55" customFormat="1" ht="15.75">
      <c r="A38" s="1" t="s">
        <v>362</v>
      </c>
      <c r="B38" s="2" t="s">
        <v>36</v>
      </c>
      <c r="C38" s="281">
        <v>5691000</v>
      </c>
    </row>
    <row r="39" spans="1:3" s="55" customFormat="1" ht="15.75">
      <c r="A39" s="1" t="s">
        <v>300</v>
      </c>
      <c r="B39" s="2" t="s">
        <v>36</v>
      </c>
      <c r="C39" s="281">
        <v>5691000</v>
      </c>
    </row>
    <row r="40" spans="1:3" s="55" customFormat="1" ht="31.5">
      <c r="A40" s="1" t="s">
        <v>380</v>
      </c>
      <c r="B40" s="2" t="s">
        <v>379</v>
      </c>
      <c r="C40" s="281">
        <v>5878000</v>
      </c>
    </row>
    <row r="41" spans="1:3" s="55" customFormat="1" ht="47.25">
      <c r="A41" s="178" t="s">
        <v>381</v>
      </c>
      <c r="B41" s="2" t="s">
        <v>382</v>
      </c>
      <c r="C41" s="281">
        <v>5878000</v>
      </c>
    </row>
    <row r="42" spans="1:3" s="55" customFormat="1" ht="15.75">
      <c r="A42" s="1" t="s">
        <v>134</v>
      </c>
      <c r="B42" s="2" t="s">
        <v>135</v>
      </c>
      <c r="C42" s="281">
        <v>9407000</v>
      </c>
    </row>
    <row r="43" spans="1:3" s="55" customFormat="1" ht="15.75">
      <c r="A43" s="179" t="s">
        <v>136</v>
      </c>
      <c r="B43" s="2" t="s">
        <v>137</v>
      </c>
      <c r="C43" s="281">
        <v>9407000</v>
      </c>
    </row>
    <row r="44" spans="1:3" s="55" customFormat="1" ht="31.5">
      <c r="A44" s="1" t="s">
        <v>138</v>
      </c>
      <c r="B44" s="2" t="s">
        <v>139</v>
      </c>
      <c r="C44" s="281">
        <v>9407000</v>
      </c>
    </row>
    <row r="45" spans="1:3" s="55" customFormat="1" ht="31.5">
      <c r="A45" s="1" t="s">
        <v>140</v>
      </c>
      <c r="B45" s="2" t="s">
        <v>109</v>
      </c>
      <c r="C45" s="281">
        <v>1820000</v>
      </c>
    </row>
    <row r="46" spans="1:3" s="55" customFormat="1" ht="15.75">
      <c r="A46" s="1" t="s">
        <v>449</v>
      </c>
      <c r="B46" s="2" t="s">
        <v>450</v>
      </c>
      <c r="C46" s="281">
        <v>1820000</v>
      </c>
    </row>
    <row r="47" spans="1:3" s="55" customFormat="1" ht="15.75">
      <c r="A47" s="1" t="s">
        <v>131</v>
      </c>
      <c r="B47" s="2" t="s">
        <v>448</v>
      </c>
      <c r="C47" s="281">
        <v>1820000</v>
      </c>
    </row>
    <row r="48" spans="1:3" s="55" customFormat="1" ht="15.75">
      <c r="A48" s="1" t="s">
        <v>141</v>
      </c>
      <c r="B48" s="177" t="s">
        <v>363</v>
      </c>
      <c r="C48" s="281">
        <v>10290000</v>
      </c>
    </row>
    <row r="49" spans="1:3" s="55" customFormat="1" ht="31.5">
      <c r="A49" s="1" t="s">
        <v>142</v>
      </c>
      <c r="B49" s="2" t="s">
        <v>143</v>
      </c>
      <c r="C49" s="281">
        <v>10285000</v>
      </c>
    </row>
    <row r="50" spans="1:3" s="55" customFormat="1" ht="47.25">
      <c r="A50" s="1" t="s">
        <v>37</v>
      </c>
      <c r="B50" s="2" t="s">
        <v>296</v>
      </c>
      <c r="C50" s="281">
        <v>10285000</v>
      </c>
    </row>
    <row r="51" spans="1:3" s="55" customFormat="1" ht="31.5">
      <c r="A51" s="1" t="s">
        <v>806</v>
      </c>
      <c r="B51" s="2" t="s">
        <v>144</v>
      </c>
      <c r="C51" s="281">
        <v>5000</v>
      </c>
    </row>
    <row r="52" spans="1:3" s="55" customFormat="1" ht="39" customHeight="1">
      <c r="A52" s="1" t="s">
        <v>546</v>
      </c>
      <c r="B52" s="176" t="s">
        <v>130</v>
      </c>
      <c r="C52" s="281">
        <v>5000</v>
      </c>
    </row>
    <row r="53" spans="1:3" s="55" customFormat="1" ht="37.5" customHeight="1">
      <c r="A53" s="1" t="s">
        <v>145</v>
      </c>
      <c r="B53" s="2" t="s">
        <v>387</v>
      </c>
      <c r="C53" s="281">
        <v>54274000</v>
      </c>
    </row>
    <row r="54" spans="1:3" s="55" customFormat="1" ht="94.5">
      <c r="A54" s="1" t="s">
        <v>288</v>
      </c>
      <c r="B54" s="176" t="s">
        <v>301</v>
      </c>
      <c r="C54" s="281">
        <v>53990000</v>
      </c>
    </row>
    <row r="55" spans="1:3" s="55" customFormat="1" ht="63">
      <c r="A55" s="1" t="s">
        <v>422</v>
      </c>
      <c r="B55" s="176" t="s">
        <v>129</v>
      </c>
      <c r="C55" s="281">
        <v>38501000</v>
      </c>
    </row>
    <row r="56" spans="1:3" s="55" customFormat="1" ht="82.5" customHeight="1">
      <c r="A56" s="1" t="s">
        <v>146</v>
      </c>
      <c r="B56" s="176" t="s">
        <v>147</v>
      </c>
      <c r="C56" s="281">
        <v>17405000</v>
      </c>
    </row>
    <row r="57" spans="1:3" s="55" customFormat="1" ht="78.75">
      <c r="A57" s="1" t="s">
        <v>463</v>
      </c>
      <c r="B57" s="2" t="s">
        <v>462</v>
      </c>
      <c r="C57" s="281">
        <v>21096000</v>
      </c>
    </row>
    <row r="58" spans="1:3" s="55" customFormat="1" ht="78.75">
      <c r="A58" s="1" t="s">
        <v>103</v>
      </c>
      <c r="B58" s="2" t="s">
        <v>303</v>
      </c>
      <c r="C58" s="281">
        <v>533000</v>
      </c>
    </row>
    <row r="59" spans="1:3" s="55" customFormat="1" ht="67.5" customHeight="1">
      <c r="A59" s="1" t="s">
        <v>420</v>
      </c>
      <c r="B59" s="2" t="s">
        <v>302</v>
      </c>
      <c r="C59" s="281">
        <v>533000</v>
      </c>
    </row>
    <row r="60" spans="1:3" s="55" customFormat="1" ht="78.75">
      <c r="A60" s="17" t="s">
        <v>567</v>
      </c>
      <c r="B60" s="2" t="s">
        <v>568</v>
      </c>
      <c r="C60" s="281">
        <v>36000</v>
      </c>
    </row>
    <row r="61" spans="1:3" s="55" customFormat="1" ht="78.75">
      <c r="A61" s="17" t="s">
        <v>569</v>
      </c>
      <c r="B61" s="2" t="s">
        <v>570</v>
      </c>
      <c r="C61" s="281">
        <v>36000</v>
      </c>
    </row>
    <row r="62" spans="1:3" s="55" customFormat="1" ht="36" customHeight="1">
      <c r="A62" s="1" t="s">
        <v>368</v>
      </c>
      <c r="B62" s="2" t="s">
        <v>369</v>
      </c>
      <c r="C62" s="281">
        <v>14920000</v>
      </c>
    </row>
    <row r="63" spans="1:3" s="55" customFormat="1" ht="31.5">
      <c r="A63" s="1" t="s">
        <v>370</v>
      </c>
      <c r="B63" s="2" t="s">
        <v>371</v>
      </c>
      <c r="C63" s="281">
        <v>14920000</v>
      </c>
    </row>
    <row r="64" spans="1:3" s="55" customFormat="1" ht="78.75">
      <c r="A64" s="1" t="s">
        <v>75</v>
      </c>
      <c r="B64" s="2" t="s">
        <v>76</v>
      </c>
      <c r="C64" s="281">
        <v>284000</v>
      </c>
    </row>
    <row r="65" spans="1:3" s="55" customFormat="1" ht="78.75">
      <c r="A65" s="1" t="s">
        <v>148</v>
      </c>
      <c r="B65" s="2" t="s">
        <v>149</v>
      </c>
      <c r="C65" s="281">
        <v>284000</v>
      </c>
    </row>
    <row r="66" spans="1:3" s="55" customFormat="1" ht="78.75">
      <c r="A66" s="1" t="s">
        <v>436</v>
      </c>
      <c r="B66" s="2" t="s">
        <v>74</v>
      </c>
      <c r="C66" s="281">
        <v>284000</v>
      </c>
    </row>
    <row r="67" spans="1:3" s="55" customFormat="1" ht="15.75">
      <c r="A67" s="1" t="s">
        <v>150</v>
      </c>
      <c r="B67" s="2" t="s">
        <v>280</v>
      </c>
      <c r="C67" s="281">
        <v>4420000</v>
      </c>
    </row>
    <row r="68" spans="1:3" s="55" customFormat="1" ht="15.75">
      <c r="A68" s="1" t="s">
        <v>281</v>
      </c>
      <c r="B68" s="2" t="s">
        <v>282</v>
      </c>
      <c r="C68" s="281">
        <v>4420000</v>
      </c>
    </row>
    <row r="69" spans="1:3" s="55" customFormat="1" ht="31.5">
      <c r="A69" s="1" t="s">
        <v>305</v>
      </c>
      <c r="B69" s="2" t="s">
        <v>304</v>
      </c>
      <c r="C69" s="281">
        <v>350000</v>
      </c>
    </row>
    <row r="70" spans="1:3" s="55" customFormat="1" ht="15.75">
      <c r="A70" s="1" t="s">
        <v>306</v>
      </c>
      <c r="B70" s="2" t="s">
        <v>411</v>
      </c>
      <c r="C70" s="281">
        <v>60000</v>
      </c>
    </row>
    <row r="71" spans="1:3" s="55" customFormat="1" ht="15.75">
      <c r="A71" s="1" t="s">
        <v>807</v>
      </c>
      <c r="B71" s="2" t="s">
        <v>808</v>
      </c>
      <c r="C71" s="281">
        <v>4010000</v>
      </c>
    </row>
    <row r="72" spans="1:3" s="55" customFormat="1" ht="15.75">
      <c r="A72" s="1" t="s">
        <v>571</v>
      </c>
      <c r="B72" s="2" t="s">
        <v>572</v>
      </c>
      <c r="C72" s="281">
        <v>3410000</v>
      </c>
    </row>
    <row r="73" spans="1:3" s="55" customFormat="1" ht="15.75">
      <c r="A73" s="1" t="s">
        <v>809</v>
      </c>
      <c r="B73" s="2" t="s">
        <v>810</v>
      </c>
      <c r="C73" s="281">
        <v>600000</v>
      </c>
    </row>
    <row r="74" spans="1:3" s="55" customFormat="1" ht="33" customHeight="1">
      <c r="A74" s="1" t="s">
        <v>467</v>
      </c>
      <c r="B74" s="2" t="s">
        <v>466</v>
      </c>
      <c r="C74" s="281">
        <v>0</v>
      </c>
    </row>
    <row r="75" spans="1:3" s="55" customFormat="1" ht="31.5">
      <c r="A75" s="180" t="s">
        <v>415</v>
      </c>
      <c r="B75" s="2" t="s">
        <v>811</v>
      </c>
      <c r="C75" s="281">
        <v>610000</v>
      </c>
    </row>
    <row r="76" spans="1:3" s="55" customFormat="1" ht="15.75">
      <c r="A76" s="1" t="s">
        <v>417</v>
      </c>
      <c r="B76" s="2" t="s">
        <v>416</v>
      </c>
      <c r="C76" s="281">
        <v>610000</v>
      </c>
    </row>
    <row r="77" spans="1:3" s="55" customFormat="1" ht="31.5">
      <c r="A77" s="1" t="s">
        <v>151</v>
      </c>
      <c r="B77" s="2" t="s">
        <v>152</v>
      </c>
      <c r="C77" s="281">
        <v>610000</v>
      </c>
    </row>
    <row r="78" spans="1:3" s="55" customFormat="1" ht="47.25">
      <c r="A78" s="1" t="s">
        <v>132</v>
      </c>
      <c r="B78" s="176" t="s">
        <v>77</v>
      </c>
      <c r="C78" s="281">
        <v>610000</v>
      </c>
    </row>
    <row r="79" spans="1:3" s="55" customFormat="1" ht="31.5">
      <c r="A79" s="1" t="s">
        <v>812</v>
      </c>
      <c r="B79" s="177" t="s">
        <v>104</v>
      </c>
      <c r="C79" s="281">
        <v>15206000</v>
      </c>
    </row>
    <row r="80" spans="1:3" s="55" customFormat="1" ht="78.75">
      <c r="A80" s="178" t="s">
        <v>153</v>
      </c>
      <c r="B80" s="2" t="s">
        <v>460</v>
      </c>
      <c r="C80" s="281">
        <v>6100000</v>
      </c>
    </row>
    <row r="81" spans="1:3" s="55" customFormat="1" ht="94.5">
      <c r="A81" s="1" t="s">
        <v>154</v>
      </c>
      <c r="B81" s="2" t="s">
        <v>573</v>
      </c>
      <c r="C81" s="281">
        <v>6100000</v>
      </c>
    </row>
    <row r="82" spans="1:3" s="55" customFormat="1" ht="94.5">
      <c r="A82" s="1" t="s">
        <v>294</v>
      </c>
      <c r="B82" s="2" t="s">
        <v>574</v>
      </c>
      <c r="C82" s="281">
        <v>6100000</v>
      </c>
    </row>
    <row r="83" spans="1:3" s="55" customFormat="1" ht="31.5">
      <c r="A83" s="1" t="s">
        <v>364</v>
      </c>
      <c r="B83" s="2" t="s">
        <v>459</v>
      </c>
      <c r="C83" s="281">
        <v>9106000</v>
      </c>
    </row>
    <row r="84" spans="1:3" s="55" customFormat="1" ht="31.5">
      <c r="A84" s="1" t="s">
        <v>431</v>
      </c>
      <c r="B84" s="2" t="s">
        <v>295</v>
      </c>
      <c r="C84" s="281">
        <v>9106000</v>
      </c>
    </row>
    <row r="85" spans="1:3" s="55" customFormat="1" ht="63">
      <c r="A85" s="1" t="s">
        <v>155</v>
      </c>
      <c r="B85" s="177" t="s">
        <v>156</v>
      </c>
      <c r="C85" s="281">
        <v>6556000</v>
      </c>
    </row>
    <row r="86" spans="1:3" s="55" customFormat="1" ht="47.25">
      <c r="A86" s="17" t="s">
        <v>575</v>
      </c>
      <c r="B86" s="177" t="s">
        <v>576</v>
      </c>
      <c r="C86" s="281">
        <v>2550000</v>
      </c>
    </row>
    <row r="87" spans="1:3" s="55" customFormat="1" ht="15.75">
      <c r="A87" s="1" t="s">
        <v>287</v>
      </c>
      <c r="B87" s="2" t="s">
        <v>376</v>
      </c>
      <c r="C87" s="281">
        <v>1461000</v>
      </c>
    </row>
    <row r="88" spans="1:3" s="55" customFormat="1" ht="31.5">
      <c r="A88" s="1" t="s">
        <v>939</v>
      </c>
      <c r="B88" s="2" t="s">
        <v>940</v>
      </c>
      <c r="C88" s="281">
        <v>100000</v>
      </c>
    </row>
    <row r="89" spans="1:3" s="55" customFormat="1" ht="47.25">
      <c r="A89" s="1" t="s">
        <v>813</v>
      </c>
      <c r="B89" s="2" t="s">
        <v>814</v>
      </c>
      <c r="C89" s="281">
        <v>100000</v>
      </c>
    </row>
    <row r="90" spans="1:3" s="55" customFormat="1" ht="99.75" customHeight="1">
      <c r="A90" s="1" t="s">
        <v>941</v>
      </c>
      <c r="B90" s="2" t="s">
        <v>942</v>
      </c>
      <c r="C90" s="281">
        <v>100000</v>
      </c>
    </row>
    <row r="91" spans="1:3" s="55" customFormat="1" ht="63">
      <c r="A91" s="1" t="s">
        <v>943</v>
      </c>
      <c r="B91" s="2" t="s">
        <v>944</v>
      </c>
      <c r="C91" s="281">
        <v>100000</v>
      </c>
    </row>
    <row r="92" spans="1:3" s="55" customFormat="1" ht="78.75">
      <c r="A92" s="1" t="s">
        <v>945</v>
      </c>
      <c r="B92" s="2" t="s">
        <v>946</v>
      </c>
      <c r="C92" s="281">
        <v>100000</v>
      </c>
    </row>
    <row r="93" spans="1:3" s="55" customFormat="1" ht="15.75">
      <c r="A93" s="1" t="s">
        <v>947</v>
      </c>
      <c r="B93" s="2" t="s">
        <v>948</v>
      </c>
      <c r="C93" s="281">
        <v>1261000</v>
      </c>
    </row>
    <row r="94" spans="1:3" s="55" customFormat="1" ht="47.25">
      <c r="A94" s="1" t="s">
        <v>949</v>
      </c>
      <c r="B94" s="2" t="s">
        <v>950</v>
      </c>
      <c r="C94" s="281">
        <v>5000</v>
      </c>
    </row>
    <row r="95" spans="1:3" s="55" customFormat="1" ht="51.75" customHeight="1">
      <c r="A95" s="1" t="s">
        <v>951</v>
      </c>
      <c r="B95" s="2" t="s">
        <v>952</v>
      </c>
      <c r="C95" s="281">
        <v>5000</v>
      </c>
    </row>
    <row r="96" spans="1:3" s="55" customFormat="1" ht="78.75">
      <c r="A96" s="1" t="s">
        <v>953</v>
      </c>
      <c r="B96" s="2" t="s">
        <v>954</v>
      </c>
      <c r="C96" s="281">
        <v>1256000</v>
      </c>
    </row>
    <row r="97" spans="1:3" s="55" customFormat="1" ht="63">
      <c r="A97" s="1" t="s">
        <v>955</v>
      </c>
      <c r="B97" s="2" t="s">
        <v>956</v>
      </c>
      <c r="C97" s="281">
        <v>1256000</v>
      </c>
    </row>
    <row r="98" spans="1:3" s="55" customFormat="1" ht="15.75">
      <c r="A98" s="1" t="s">
        <v>815</v>
      </c>
      <c r="B98" s="2" t="s">
        <v>377</v>
      </c>
      <c r="C98" s="281">
        <v>1100000</v>
      </c>
    </row>
    <row r="99" spans="1:3" s="55" customFormat="1" ht="15.75">
      <c r="A99" s="1" t="s">
        <v>816</v>
      </c>
      <c r="B99" s="2" t="s">
        <v>461</v>
      </c>
      <c r="C99" s="281">
        <v>1100000</v>
      </c>
    </row>
    <row r="100" spans="1:3" s="55" customFormat="1" ht="15.75">
      <c r="A100" s="1" t="s">
        <v>283</v>
      </c>
      <c r="B100" s="2" t="s">
        <v>284</v>
      </c>
      <c r="C100" s="281">
        <v>1100000</v>
      </c>
    </row>
    <row r="101" spans="1:3" s="55" customFormat="1" ht="15.75">
      <c r="A101" s="17" t="s">
        <v>46</v>
      </c>
      <c r="B101" s="2" t="s">
        <v>383</v>
      </c>
      <c r="C101" s="169">
        <f>C102</f>
        <v>1330674796.87</v>
      </c>
    </row>
    <row r="102" spans="1:7" s="55" customFormat="1" ht="33.75" customHeight="1">
      <c r="A102" s="17" t="s">
        <v>47</v>
      </c>
      <c r="B102" s="2" t="s">
        <v>308</v>
      </c>
      <c r="C102" s="169">
        <f>C129+C159+C103+C108</f>
        <v>1330674796.87</v>
      </c>
      <c r="G102" s="172"/>
    </row>
    <row r="103" spans="1:3" s="55" customFormat="1" ht="21" customHeight="1">
      <c r="A103" s="17" t="s">
        <v>338</v>
      </c>
      <c r="B103" s="2" t="s">
        <v>348</v>
      </c>
      <c r="C103" s="169">
        <f>C105+C106</f>
        <v>123992500</v>
      </c>
    </row>
    <row r="104" spans="1:3" s="55" customFormat="1" ht="18.75" customHeight="1">
      <c r="A104" s="17" t="s">
        <v>337</v>
      </c>
      <c r="B104" s="2" t="s">
        <v>492</v>
      </c>
      <c r="C104" s="169">
        <f>C105</f>
        <v>98043000</v>
      </c>
    </row>
    <row r="105" spans="1:3" s="55" customFormat="1" ht="33" customHeight="1">
      <c r="A105" s="17" t="s">
        <v>585</v>
      </c>
      <c r="B105" s="2" t="s">
        <v>468</v>
      </c>
      <c r="C105" s="169">
        <v>98043000</v>
      </c>
    </row>
    <row r="106" spans="1:3" s="55" customFormat="1" ht="32.25" customHeight="1">
      <c r="A106" s="17" t="s">
        <v>731</v>
      </c>
      <c r="B106" s="2" t="s">
        <v>733</v>
      </c>
      <c r="C106" s="169">
        <f>C107</f>
        <v>25949500</v>
      </c>
    </row>
    <row r="107" spans="1:3" s="55" customFormat="1" ht="33" customHeight="1">
      <c r="A107" s="17" t="s">
        <v>730</v>
      </c>
      <c r="B107" s="2" t="s">
        <v>732</v>
      </c>
      <c r="C107" s="169">
        <v>25949500</v>
      </c>
    </row>
    <row r="108" spans="1:4" s="55" customFormat="1" ht="33" customHeight="1">
      <c r="A108" s="17" t="s">
        <v>339</v>
      </c>
      <c r="B108" s="2" t="s">
        <v>412</v>
      </c>
      <c r="C108" s="169">
        <f>C112+C120+C116+C119+C115+C118+C117+C109+C114+C113</f>
        <v>226328974.86999997</v>
      </c>
      <c r="D108" s="172"/>
    </row>
    <row r="109" spans="1:3" s="55" customFormat="1" ht="33.75" customHeight="1">
      <c r="A109" s="17" t="s">
        <v>825</v>
      </c>
      <c r="B109" s="2" t="s">
        <v>827</v>
      </c>
      <c r="C109" s="169">
        <f>C110</f>
        <v>1285700</v>
      </c>
    </row>
    <row r="110" spans="1:3" s="55" customFormat="1" ht="78.75" customHeight="1">
      <c r="A110" s="17" t="s">
        <v>826</v>
      </c>
      <c r="B110" s="171" t="s">
        <v>1232</v>
      </c>
      <c r="C110" s="169">
        <v>1285700</v>
      </c>
    </row>
    <row r="111" spans="1:3" s="55" customFormat="1" ht="112.5" customHeight="1">
      <c r="A111" s="17" t="s">
        <v>828</v>
      </c>
      <c r="B111" s="2" t="s">
        <v>817</v>
      </c>
      <c r="C111" s="169">
        <v>62619000</v>
      </c>
    </row>
    <row r="112" spans="1:3" s="55" customFormat="1" ht="129.75" customHeight="1">
      <c r="A112" s="17" t="s">
        <v>586</v>
      </c>
      <c r="B112" s="2" t="s">
        <v>1233</v>
      </c>
      <c r="C112" s="169">
        <v>62619000</v>
      </c>
    </row>
    <row r="113" spans="1:3" s="55" customFormat="1" ht="48.75" customHeight="1">
      <c r="A113" s="89" t="s">
        <v>587</v>
      </c>
      <c r="B113" s="171" t="s">
        <v>742</v>
      </c>
      <c r="C113" s="169">
        <v>374555.16</v>
      </c>
    </row>
    <row r="114" spans="1:3" s="55" customFormat="1" ht="66.75" customHeight="1">
      <c r="A114" s="17" t="s">
        <v>937</v>
      </c>
      <c r="B114" s="2" t="s">
        <v>938</v>
      </c>
      <c r="C114" s="169">
        <v>45758621.14</v>
      </c>
    </row>
    <row r="115" spans="1:3" s="55" customFormat="1" ht="36.75" customHeight="1">
      <c r="A115" s="17" t="s">
        <v>588</v>
      </c>
      <c r="B115" s="2" t="s">
        <v>743</v>
      </c>
      <c r="C115" s="169">
        <v>9704400</v>
      </c>
    </row>
    <row r="116" spans="1:3" s="55" customFormat="1" ht="33" customHeight="1">
      <c r="A116" s="17" t="s">
        <v>589</v>
      </c>
      <c r="B116" s="2" t="s">
        <v>744</v>
      </c>
      <c r="C116" s="169">
        <v>26939108.57</v>
      </c>
    </row>
    <row r="117" spans="1:3" s="55" customFormat="1" ht="38.25" customHeight="1">
      <c r="A117" s="170" t="s">
        <v>829</v>
      </c>
      <c r="B117" s="171" t="s">
        <v>1252</v>
      </c>
      <c r="C117" s="169">
        <v>1781700</v>
      </c>
    </row>
    <row r="118" spans="1:3" s="55" customFormat="1" ht="69.75" customHeight="1">
      <c r="A118" s="170" t="s">
        <v>824</v>
      </c>
      <c r="B118" s="171" t="s">
        <v>832</v>
      </c>
      <c r="C118" s="169">
        <v>9889200</v>
      </c>
    </row>
    <row r="119" spans="1:3" s="55" customFormat="1" ht="64.5" customHeight="1">
      <c r="A119" s="17" t="s">
        <v>590</v>
      </c>
      <c r="B119" s="2" t="s">
        <v>745</v>
      </c>
      <c r="C119" s="169">
        <v>3962400</v>
      </c>
    </row>
    <row r="120" spans="1:3" s="55" customFormat="1" ht="15.75">
      <c r="A120" s="17" t="s">
        <v>591</v>
      </c>
      <c r="B120" s="2" t="s">
        <v>345</v>
      </c>
      <c r="C120" s="169">
        <f>C124+C123+C121+C122+C125+C126+C127+C128</f>
        <v>64014290</v>
      </c>
    </row>
    <row r="121" spans="1:3" s="55" customFormat="1" ht="130.5" customHeight="1">
      <c r="A121" s="17" t="s">
        <v>592</v>
      </c>
      <c r="B121" s="2" t="s">
        <v>580</v>
      </c>
      <c r="C121" s="169">
        <v>24373800</v>
      </c>
    </row>
    <row r="122" spans="1:3" s="55" customFormat="1" ht="82.5" customHeight="1">
      <c r="A122" s="17" t="s">
        <v>593</v>
      </c>
      <c r="B122" s="2" t="s">
        <v>1234</v>
      </c>
      <c r="C122" s="169">
        <v>18861800</v>
      </c>
    </row>
    <row r="123" spans="1:3" s="55" customFormat="1" ht="81.75" customHeight="1">
      <c r="A123" s="17" t="s">
        <v>594</v>
      </c>
      <c r="B123" s="2" t="s">
        <v>746</v>
      </c>
      <c r="C123" s="169">
        <v>7083500</v>
      </c>
    </row>
    <row r="124" spans="1:3" s="55" customFormat="1" ht="67.5" customHeight="1">
      <c r="A124" s="17" t="s">
        <v>595</v>
      </c>
      <c r="B124" s="2" t="s">
        <v>1235</v>
      </c>
      <c r="C124" s="169">
        <v>54700</v>
      </c>
    </row>
    <row r="125" spans="1:3" s="55" customFormat="1" ht="115.5" customHeight="1">
      <c r="A125" s="17" t="s">
        <v>738</v>
      </c>
      <c r="B125" s="2" t="s">
        <v>747</v>
      </c>
      <c r="C125" s="169">
        <v>5876400</v>
      </c>
    </row>
    <row r="126" spans="1:3" s="55" customFormat="1" ht="36.75" customHeight="1">
      <c r="A126" s="17" t="s">
        <v>739</v>
      </c>
      <c r="B126" s="2" t="s">
        <v>740</v>
      </c>
      <c r="C126" s="169">
        <v>4794000</v>
      </c>
    </row>
    <row r="127" spans="1:3" s="55" customFormat="1" ht="50.25" customHeight="1">
      <c r="A127" s="17" t="s">
        <v>823</v>
      </c>
      <c r="B127" s="2" t="s">
        <v>1236</v>
      </c>
      <c r="C127" s="169">
        <v>947200</v>
      </c>
    </row>
    <row r="128" spans="1:3" s="55" customFormat="1" ht="63.75" customHeight="1">
      <c r="A128" s="17" t="s">
        <v>853</v>
      </c>
      <c r="B128" s="2" t="s">
        <v>854</v>
      </c>
      <c r="C128" s="169">
        <v>2022890</v>
      </c>
    </row>
    <row r="129" spans="1:3" s="55" customFormat="1" ht="31.5">
      <c r="A129" s="17" t="s">
        <v>596</v>
      </c>
      <c r="B129" s="2" t="s">
        <v>346</v>
      </c>
      <c r="C129" s="169">
        <f>C154+C130+C153+C155+C157+C156+C158</f>
        <v>823480200</v>
      </c>
    </row>
    <row r="130" spans="1:3" s="55" customFormat="1" ht="31.5">
      <c r="A130" s="17" t="s">
        <v>597</v>
      </c>
      <c r="B130" s="2" t="s">
        <v>349</v>
      </c>
      <c r="C130" s="169">
        <f>C136+C137+C138+C135+C147+C132+C148+C134+C146+C141+C145+C144+C139+C140+C149+C131+C133+C142+C143+C151+C150+C152</f>
        <v>787933200</v>
      </c>
    </row>
    <row r="131" spans="1:3" s="55" customFormat="1" ht="225" customHeight="1">
      <c r="A131" s="17" t="s">
        <v>598</v>
      </c>
      <c r="B131" s="2" t="s">
        <v>158</v>
      </c>
      <c r="C131" s="169">
        <v>198389200</v>
      </c>
    </row>
    <row r="132" spans="1:3" s="55" customFormat="1" ht="209.25" customHeight="1">
      <c r="A132" s="17" t="s">
        <v>599</v>
      </c>
      <c r="B132" s="2" t="s">
        <v>341</v>
      </c>
      <c r="C132" s="169">
        <v>2775400</v>
      </c>
    </row>
    <row r="133" spans="1:3" s="55" customFormat="1" ht="210" customHeight="1">
      <c r="A133" s="17" t="s">
        <v>600</v>
      </c>
      <c r="B133" s="2" t="s">
        <v>159</v>
      </c>
      <c r="C133" s="169">
        <v>347092300</v>
      </c>
    </row>
    <row r="134" spans="1:3" s="55" customFormat="1" ht="208.5" customHeight="1">
      <c r="A134" s="17" t="s">
        <v>601</v>
      </c>
      <c r="B134" s="2" t="s">
        <v>342</v>
      </c>
      <c r="C134" s="169">
        <v>15676500</v>
      </c>
    </row>
    <row r="135" spans="1:3" s="55" customFormat="1" ht="68.25" customHeight="1">
      <c r="A135" s="17" t="s">
        <v>602</v>
      </c>
      <c r="B135" s="2" t="s">
        <v>95</v>
      </c>
      <c r="C135" s="169">
        <v>4748900</v>
      </c>
    </row>
    <row r="136" spans="1:3" s="55" customFormat="1" ht="66.75" customHeight="1">
      <c r="A136" s="17" t="s">
        <v>603</v>
      </c>
      <c r="B136" s="2" t="s">
        <v>160</v>
      </c>
      <c r="C136" s="169">
        <v>7871600</v>
      </c>
    </row>
    <row r="137" spans="1:3" s="55" customFormat="1" ht="85.5" customHeight="1">
      <c r="A137" s="17" t="s">
        <v>604</v>
      </c>
      <c r="B137" s="2" t="s">
        <v>97</v>
      </c>
      <c r="C137" s="169">
        <v>1329700</v>
      </c>
    </row>
    <row r="138" spans="1:3" s="55" customFormat="1" ht="69.75" customHeight="1">
      <c r="A138" s="17" t="s">
        <v>605</v>
      </c>
      <c r="B138" s="2" t="s">
        <v>96</v>
      </c>
      <c r="C138" s="169">
        <v>1669400</v>
      </c>
    </row>
    <row r="139" spans="1:3" s="55" customFormat="1" ht="191.25" customHeight="1">
      <c r="A139" s="17" t="s">
        <v>606</v>
      </c>
      <c r="B139" s="2" t="s">
        <v>748</v>
      </c>
      <c r="C139" s="169">
        <v>280800</v>
      </c>
    </row>
    <row r="140" spans="1:3" s="55" customFormat="1" ht="89.25" customHeight="1">
      <c r="A140" s="17" t="s">
        <v>607</v>
      </c>
      <c r="B140" s="2" t="s">
        <v>749</v>
      </c>
      <c r="C140" s="169">
        <v>592400</v>
      </c>
    </row>
    <row r="141" spans="1:3" s="55" customFormat="1" ht="224.25" customHeight="1">
      <c r="A141" s="17" t="s">
        <v>608</v>
      </c>
      <c r="B141" s="2" t="s">
        <v>344</v>
      </c>
      <c r="C141" s="169">
        <v>43595200</v>
      </c>
    </row>
    <row r="142" spans="1:3" s="55" customFormat="1" ht="96.75" customHeight="1">
      <c r="A142" s="17" t="s">
        <v>609</v>
      </c>
      <c r="B142" s="2" t="s">
        <v>1239</v>
      </c>
      <c r="C142" s="169">
        <v>7637500</v>
      </c>
    </row>
    <row r="143" spans="1:3" ht="116.25" customHeight="1">
      <c r="A143" s="17" t="s">
        <v>610</v>
      </c>
      <c r="B143" s="2" t="s">
        <v>1240</v>
      </c>
      <c r="C143" s="169">
        <v>1009600</v>
      </c>
    </row>
    <row r="144" spans="1:3" s="55" customFormat="1" ht="114" customHeight="1">
      <c r="A144" s="17" t="s">
        <v>611</v>
      </c>
      <c r="B144" s="2" t="s">
        <v>1241</v>
      </c>
      <c r="C144" s="169">
        <v>3297400</v>
      </c>
    </row>
    <row r="145" spans="1:3" s="55" customFormat="1" ht="132" customHeight="1">
      <c r="A145" s="17" t="s">
        <v>612</v>
      </c>
      <c r="B145" s="2" t="s">
        <v>751</v>
      </c>
      <c r="C145" s="169">
        <v>16013100</v>
      </c>
    </row>
    <row r="146" spans="1:3" s="173" customFormat="1" ht="114.75" customHeight="1">
      <c r="A146" s="17" t="s">
        <v>613</v>
      </c>
      <c r="B146" s="2" t="s">
        <v>343</v>
      </c>
      <c r="C146" s="169">
        <v>250000</v>
      </c>
    </row>
    <row r="147" spans="1:3" s="55" customFormat="1" ht="240" customHeight="1">
      <c r="A147" s="17" t="s">
        <v>625</v>
      </c>
      <c r="B147" s="2" t="s">
        <v>98</v>
      </c>
      <c r="C147" s="169">
        <v>77006800</v>
      </c>
    </row>
    <row r="148" spans="1:3" s="55" customFormat="1" ht="242.25" customHeight="1">
      <c r="A148" s="17" t="s">
        <v>624</v>
      </c>
      <c r="B148" s="2" t="s">
        <v>157</v>
      </c>
      <c r="C148" s="169">
        <v>38411200</v>
      </c>
    </row>
    <row r="149" spans="1:3" s="55" customFormat="1" ht="81.75" customHeight="1">
      <c r="A149" s="17" t="s">
        <v>623</v>
      </c>
      <c r="B149" s="2" t="s">
        <v>1237</v>
      </c>
      <c r="C149" s="169">
        <v>1152900</v>
      </c>
    </row>
    <row r="150" spans="1:3" s="55" customFormat="1" ht="99" customHeight="1">
      <c r="A150" s="17" t="s">
        <v>737</v>
      </c>
      <c r="B150" s="2" t="s">
        <v>1242</v>
      </c>
      <c r="C150" s="169">
        <v>1334800</v>
      </c>
    </row>
    <row r="151" spans="1:3" s="55" customFormat="1" ht="98.25" customHeight="1">
      <c r="A151" s="17" t="s">
        <v>622</v>
      </c>
      <c r="B151" s="2" t="s">
        <v>1243</v>
      </c>
      <c r="C151" s="169">
        <v>17099000</v>
      </c>
    </row>
    <row r="152" spans="1:3" s="55" customFormat="1" ht="118.5" customHeight="1">
      <c r="A152" s="17" t="s">
        <v>734</v>
      </c>
      <c r="B152" s="2" t="s">
        <v>1244</v>
      </c>
      <c r="C152" s="169">
        <v>699500</v>
      </c>
    </row>
    <row r="153" spans="1:3" s="55" customFormat="1" ht="101.25" customHeight="1">
      <c r="A153" s="17" t="s">
        <v>621</v>
      </c>
      <c r="B153" s="2" t="s">
        <v>752</v>
      </c>
      <c r="C153" s="169">
        <v>23363900</v>
      </c>
    </row>
    <row r="154" spans="1:3" s="55" customFormat="1" ht="72" customHeight="1">
      <c r="A154" s="17" t="s">
        <v>620</v>
      </c>
      <c r="B154" s="2" t="s">
        <v>753</v>
      </c>
      <c r="C154" s="169">
        <v>7368200</v>
      </c>
    </row>
    <row r="155" spans="1:3" s="55" customFormat="1" ht="52.5" customHeight="1">
      <c r="A155" s="17" t="s">
        <v>619</v>
      </c>
      <c r="B155" s="2" t="s">
        <v>486</v>
      </c>
      <c r="C155" s="169">
        <v>2282300</v>
      </c>
    </row>
    <row r="156" spans="1:3" s="55" customFormat="1" ht="70.5" customHeight="1">
      <c r="A156" s="17" t="s">
        <v>735</v>
      </c>
      <c r="B156" s="2" t="s">
        <v>736</v>
      </c>
      <c r="C156" s="169">
        <v>44800</v>
      </c>
    </row>
    <row r="157" spans="1:3" s="55" customFormat="1" ht="36.75" customHeight="1">
      <c r="A157" s="17" t="s">
        <v>618</v>
      </c>
      <c r="B157" s="2" t="s">
        <v>163</v>
      </c>
      <c r="C157" s="169">
        <v>1218000</v>
      </c>
    </row>
    <row r="158" spans="1:3" s="55" customFormat="1" ht="33.75" customHeight="1">
      <c r="A158" s="17" t="s">
        <v>822</v>
      </c>
      <c r="B158" s="2" t="s">
        <v>833</v>
      </c>
      <c r="C158" s="169">
        <v>1269800</v>
      </c>
    </row>
    <row r="159" spans="1:3" s="55" customFormat="1" ht="27" customHeight="1">
      <c r="A159" s="17" t="s">
        <v>617</v>
      </c>
      <c r="B159" s="2" t="s">
        <v>487</v>
      </c>
      <c r="C159" s="169">
        <f>C160+C162+C163+C161</f>
        <v>156873122</v>
      </c>
    </row>
    <row r="160" spans="1:3" s="55" customFormat="1" ht="69" customHeight="1">
      <c r="A160" s="17" t="s">
        <v>616</v>
      </c>
      <c r="B160" s="2" t="s">
        <v>957</v>
      </c>
      <c r="C160" s="169">
        <v>3853000</v>
      </c>
    </row>
    <row r="161" spans="1:3" s="55" customFormat="1" ht="69" customHeight="1">
      <c r="A161" s="17" t="s">
        <v>861</v>
      </c>
      <c r="B161" s="2" t="s">
        <v>862</v>
      </c>
      <c r="C161" s="169">
        <v>42134022</v>
      </c>
    </row>
    <row r="162" spans="1:3" s="55" customFormat="1" ht="69" customHeight="1">
      <c r="A162" s="17" t="s">
        <v>855</v>
      </c>
      <c r="B162" s="2" t="s">
        <v>1246</v>
      </c>
      <c r="C162" s="169">
        <v>50000000</v>
      </c>
    </row>
    <row r="163" spans="1:3" s="55" customFormat="1" ht="37.5" customHeight="1">
      <c r="A163" s="17" t="s">
        <v>615</v>
      </c>
      <c r="B163" s="2" t="s">
        <v>1245</v>
      </c>
      <c r="C163" s="169">
        <f>C165+C164</f>
        <v>60886100</v>
      </c>
    </row>
    <row r="164" spans="1:3" s="55" customFormat="1" ht="64.5" customHeight="1">
      <c r="A164" s="17" t="s">
        <v>1253</v>
      </c>
      <c r="B164" s="2" t="s">
        <v>1246</v>
      </c>
      <c r="C164" s="169">
        <v>52786100</v>
      </c>
    </row>
    <row r="165" spans="1:3" s="55" customFormat="1" ht="99.75" customHeight="1">
      <c r="A165" s="17" t="s">
        <v>614</v>
      </c>
      <c r="B165" s="2" t="s">
        <v>1254</v>
      </c>
      <c r="C165" s="169">
        <v>8100000</v>
      </c>
    </row>
    <row r="166" spans="1:3" s="55" customFormat="1" ht="15.75">
      <c r="A166" s="181"/>
      <c r="B166" s="51" t="s">
        <v>391</v>
      </c>
      <c r="C166" s="282">
        <f>C101+C15</f>
        <v>1976569796.87</v>
      </c>
    </row>
    <row r="167" spans="1:3" s="55" customFormat="1" ht="15.75">
      <c r="A167" s="182"/>
      <c r="B167" s="8"/>
      <c r="C167" s="24"/>
    </row>
    <row r="168" spans="1:3" s="55" customFormat="1" ht="15.75">
      <c r="A168" s="311" t="s">
        <v>161</v>
      </c>
      <c r="B168" s="311"/>
      <c r="C168" s="311"/>
    </row>
    <row r="169" spans="1:3" s="55" customFormat="1" ht="15.75">
      <c r="A169" s="81"/>
      <c r="B169" s="82"/>
      <c r="C169" s="48"/>
    </row>
    <row r="170" spans="1:3" s="55" customFormat="1" ht="15.75">
      <c r="A170" s="81"/>
      <c r="B170" s="82"/>
      <c r="C170" s="285"/>
    </row>
    <row r="171" spans="1:3" s="55" customFormat="1" ht="15.75">
      <c r="A171" s="81"/>
      <c r="B171" s="82"/>
      <c r="C171" s="48"/>
    </row>
    <row r="172" spans="1:3" s="55" customFormat="1" ht="15.75">
      <c r="A172" s="81"/>
      <c r="B172" s="82"/>
      <c r="C172" s="48"/>
    </row>
    <row r="173" spans="1:3" s="55" customFormat="1" ht="15.75">
      <c r="A173" s="81"/>
      <c r="B173" s="82"/>
      <c r="C173" s="48"/>
    </row>
    <row r="174" spans="1:3" s="55" customFormat="1" ht="15.75">
      <c r="A174" s="81"/>
      <c r="B174" s="82"/>
      <c r="C174" s="48"/>
    </row>
    <row r="175" spans="1:3" s="55" customFormat="1" ht="15.75">
      <c r="A175" s="81"/>
      <c r="B175" s="82"/>
      <c r="C175" s="48"/>
    </row>
    <row r="176" spans="1:3" s="55" customFormat="1" ht="15.75">
      <c r="A176" s="81"/>
      <c r="B176" s="82"/>
      <c r="C176" s="48"/>
    </row>
    <row r="177" spans="1:3" s="55" customFormat="1" ht="15.75">
      <c r="A177" s="81"/>
      <c r="B177" s="82"/>
      <c r="C177" s="48"/>
    </row>
    <row r="178" spans="1:3" s="55" customFormat="1" ht="15.75">
      <c r="A178" s="81"/>
      <c r="B178" s="82"/>
      <c r="C178" s="48"/>
    </row>
  </sheetData>
  <sheetProtection/>
  <mergeCells count="11">
    <mergeCell ref="A1:C1"/>
    <mergeCell ref="A2:C2"/>
    <mergeCell ref="A3:C3"/>
    <mergeCell ref="A4:C4"/>
    <mergeCell ref="A5:C5"/>
    <mergeCell ref="A6:C6"/>
    <mergeCell ref="A7:C7"/>
    <mergeCell ref="A8:C8"/>
    <mergeCell ref="A10:C10"/>
    <mergeCell ref="A11:C11"/>
    <mergeCell ref="A168:C168"/>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00B050"/>
  </sheetPr>
  <dimension ref="A1:D159"/>
  <sheetViews>
    <sheetView workbookViewId="0" topLeftCell="A1">
      <selection activeCell="E8" sqref="E8"/>
    </sheetView>
  </sheetViews>
  <sheetFormatPr defaultColWidth="9.00390625" defaultRowHeight="12.75"/>
  <cols>
    <col min="1" max="1" width="25.625" style="88" customWidth="1"/>
    <col min="2" max="2" width="64.00390625" style="87" customWidth="1"/>
    <col min="3" max="3" width="17.125" style="88" customWidth="1"/>
    <col min="4" max="4" width="18.125" style="88" customWidth="1"/>
    <col min="5" max="6" width="9.125" style="88" customWidth="1"/>
    <col min="7" max="7" width="10.125" style="88" bestFit="1" customWidth="1"/>
    <col min="8" max="16384" width="9.125" style="88" customWidth="1"/>
  </cols>
  <sheetData>
    <row r="1" spans="1:4" ht="15.75" customHeight="1">
      <c r="A1" s="343" t="s">
        <v>1205</v>
      </c>
      <c r="B1" s="343"/>
      <c r="C1" s="343"/>
      <c r="D1" s="343"/>
    </row>
    <row r="2" spans="1:4" ht="15.75" customHeight="1">
      <c r="A2" s="343" t="s">
        <v>577</v>
      </c>
      <c r="B2" s="343"/>
      <c r="C2" s="343"/>
      <c r="D2" s="343"/>
    </row>
    <row r="3" spans="1:4" ht="15.75" customHeight="1">
      <c r="A3" s="343" t="s">
        <v>578</v>
      </c>
      <c r="B3" s="343"/>
      <c r="C3" s="343"/>
      <c r="D3" s="343"/>
    </row>
    <row r="4" spans="1:4" ht="15.75" customHeight="1">
      <c r="A4" s="343" t="s">
        <v>579</v>
      </c>
      <c r="B4" s="343"/>
      <c r="C4" s="343"/>
      <c r="D4" s="343"/>
    </row>
    <row r="5" spans="1:4" ht="15.75">
      <c r="A5" s="343" t="s">
        <v>1266</v>
      </c>
      <c r="B5" s="343"/>
      <c r="C5" s="343"/>
      <c r="D5" s="343"/>
    </row>
    <row r="6" spans="1:4" ht="15.75">
      <c r="A6" s="343"/>
      <c r="B6" s="344"/>
      <c r="C6" s="344"/>
      <c r="D6" s="344"/>
    </row>
    <row r="7" spans="1:4" ht="15.75">
      <c r="A7" s="343"/>
      <c r="B7" s="344"/>
      <c r="C7" s="344"/>
      <c r="D7" s="344"/>
    </row>
    <row r="8" spans="1:4" ht="15.75">
      <c r="A8" s="343"/>
      <c r="B8" s="344"/>
      <c r="C8" s="344"/>
      <c r="D8" s="344"/>
    </row>
    <row r="9" spans="1:4" ht="15.75">
      <c r="A9" s="87"/>
      <c r="B9" s="15"/>
      <c r="C9" s="15"/>
      <c r="D9" s="15"/>
    </row>
    <row r="10" spans="1:4" ht="15.75">
      <c r="A10" s="348" t="s">
        <v>279</v>
      </c>
      <c r="B10" s="348"/>
      <c r="C10" s="348"/>
      <c r="D10" s="349"/>
    </row>
    <row r="11" spans="1:4" ht="15.75" customHeight="1">
      <c r="A11" s="348" t="s">
        <v>869</v>
      </c>
      <c r="B11" s="348"/>
      <c r="C11" s="348"/>
      <c r="D11" s="349"/>
    </row>
    <row r="12" spans="3:4" ht="15.75" customHeight="1" thickBot="1">
      <c r="C12" s="345" t="s">
        <v>1256</v>
      </c>
      <c r="D12" s="345"/>
    </row>
    <row r="13" spans="1:4" ht="32.25" thickBot="1">
      <c r="A13" s="186" t="s">
        <v>352</v>
      </c>
      <c r="B13" s="187" t="s">
        <v>403</v>
      </c>
      <c r="C13" s="346" t="s">
        <v>388</v>
      </c>
      <c r="D13" s="347"/>
    </row>
    <row r="14" spans="1:4" ht="16.5" thickBot="1">
      <c r="A14" s="188"/>
      <c r="B14" s="189"/>
      <c r="C14" s="190">
        <v>2022</v>
      </c>
      <c r="D14" s="191">
        <v>2023</v>
      </c>
    </row>
    <row r="15" spans="1:4" ht="15.75">
      <c r="A15" s="192" t="s">
        <v>90</v>
      </c>
      <c r="B15" s="193" t="s">
        <v>375</v>
      </c>
      <c r="C15" s="283">
        <v>652503000</v>
      </c>
      <c r="D15" s="283">
        <v>706265000</v>
      </c>
    </row>
    <row r="16" spans="1:4" s="55" customFormat="1" ht="15.75">
      <c r="A16" s="194" t="s">
        <v>91</v>
      </c>
      <c r="B16" s="175" t="s">
        <v>384</v>
      </c>
      <c r="C16" s="281">
        <v>401519000</v>
      </c>
      <c r="D16" s="281">
        <v>449258000</v>
      </c>
    </row>
    <row r="17" spans="1:4" s="55" customFormat="1" ht="15.75">
      <c r="A17" s="194" t="s">
        <v>34</v>
      </c>
      <c r="B17" s="2" t="s">
        <v>389</v>
      </c>
      <c r="C17" s="281">
        <v>401519000</v>
      </c>
      <c r="D17" s="281">
        <v>449258000</v>
      </c>
    </row>
    <row r="18" spans="1:4" s="55" customFormat="1" ht="78.75">
      <c r="A18" s="194" t="s">
        <v>378</v>
      </c>
      <c r="B18" s="176" t="s">
        <v>33</v>
      </c>
      <c r="C18" s="281">
        <v>393118000</v>
      </c>
      <c r="D18" s="281">
        <v>440790000</v>
      </c>
    </row>
    <row r="19" spans="1:4" s="55" customFormat="1" ht="110.25">
      <c r="A19" s="194" t="s">
        <v>286</v>
      </c>
      <c r="B19" s="176" t="s">
        <v>413</v>
      </c>
      <c r="C19" s="281">
        <v>5200000</v>
      </c>
      <c r="D19" s="281">
        <v>5200000</v>
      </c>
    </row>
    <row r="20" spans="1:4" s="55" customFormat="1" ht="47.25">
      <c r="A20" s="194" t="s">
        <v>278</v>
      </c>
      <c r="B20" s="2" t="s">
        <v>414</v>
      </c>
      <c r="C20" s="281">
        <v>2600000</v>
      </c>
      <c r="D20" s="281">
        <v>2600000</v>
      </c>
    </row>
    <row r="21" spans="1:4" s="55" customFormat="1" ht="94.5">
      <c r="A21" s="194" t="s">
        <v>421</v>
      </c>
      <c r="B21" s="177" t="s">
        <v>356</v>
      </c>
      <c r="C21" s="281">
        <v>601000</v>
      </c>
      <c r="D21" s="281">
        <v>668000</v>
      </c>
    </row>
    <row r="22" spans="1:4" s="55" customFormat="1" ht="47.25">
      <c r="A22" s="194" t="s">
        <v>92</v>
      </c>
      <c r="B22" s="176" t="s">
        <v>464</v>
      </c>
      <c r="C22" s="281">
        <v>24575000</v>
      </c>
      <c r="D22" s="281">
        <v>24575000</v>
      </c>
    </row>
    <row r="23" spans="1:4" s="55" customFormat="1" ht="31.5">
      <c r="A23" s="194" t="s">
        <v>357</v>
      </c>
      <c r="B23" s="176" t="s">
        <v>465</v>
      </c>
      <c r="C23" s="281">
        <v>24575000</v>
      </c>
      <c r="D23" s="281">
        <v>24575000</v>
      </c>
    </row>
    <row r="24" spans="1:4" s="55" customFormat="1" ht="78.75">
      <c r="A24" s="194" t="s">
        <v>358</v>
      </c>
      <c r="B24" s="2" t="s">
        <v>274</v>
      </c>
      <c r="C24" s="281">
        <v>11311000</v>
      </c>
      <c r="D24" s="281">
        <v>11311000</v>
      </c>
    </row>
    <row r="25" spans="1:4" s="55" customFormat="1" ht="126">
      <c r="A25" s="194" t="s">
        <v>800</v>
      </c>
      <c r="B25" s="176" t="s">
        <v>801</v>
      </c>
      <c r="C25" s="281">
        <v>11311000</v>
      </c>
      <c r="D25" s="281">
        <v>11311000</v>
      </c>
    </row>
    <row r="26" spans="1:4" s="55" customFormat="1" ht="94.5">
      <c r="A26" s="194" t="s">
        <v>359</v>
      </c>
      <c r="B26" s="2" t="s">
        <v>275</v>
      </c>
      <c r="C26" s="281">
        <v>56000</v>
      </c>
      <c r="D26" s="281">
        <v>56000</v>
      </c>
    </row>
    <row r="27" spans="1:4" s="55" customFormat="1" ht="141.75">
      <c r="A27" s="194" t="s">
        <v>802</v>
      </c>
      <c r="B27" s="2" t="s">
        <v>803</v>
      </c>
      <c r="C27" s="281">
        <v>56000</v>
      </c>
      <c r="D27" s="281">
        <v>56000</v>
      </c>
    </row>
    <row r="28" spans="1:4" s="55" customFormat="1" ht="78.75">
      <c r="A28" s="195" t="s">
        <v>360</v>
      </c>
      <c r="B28" s="2" t="s">
        <v>45</v>
      </c>
      <c r="C28" s="281">
        <v>13208000</v>
      </c>
      <c r="D28" s="281">
        <v>13208000</v>
      </c>
    </row>
    <row r="29" spans="1:4" s="55" customFormat="1" ht="126">
      <c r="A29" s="194" t="s">
        <v>804</v>
      </c>
      <c r="B29" s="2" t="s">
        <v>805</v>
      </c>
      <c r="C29" s="281">
        <v>13208000</v>
      </c>
      <c r="D29" s="281">
        <v>13208000</v>
      </c>
    </row>
    <row r="30" spans="1:4" s="55" customFormat="1" ht="15.75">
      <c r="A30" s="194" t="s">
        <v>93</v>
      </c>
      <c r="B30" s="2" t="s">
        <v>386</v>
      </c>
      <c r="C30" s="281">
        <v>129741000</v>
      </c>
      <c r="D30" s="281">
        <v>136426000</v>
      </c>
    </row>
    <row r="31" spans="1:4" s="55" customFormat="1" ht="31.5">
      <c r="A31" s="194" t="s">
        <v>361</v>
      </c>
      <c r="B31" s="2" t="s">
        <v>290</v>
      </c>
      <c r="C31" s="281">
        <v>115999000</v>
      </c>
      <c r="D31" s="281">
        <v>122299000</v>
      </c>
    </row>
    <row r="32" spans="1:4" s="55" customFormat="1" ht="31.5">
      <c r="A32" s="194" t="s">
        <v>291</v>
      </c>
      <c r="B32" s="2" t="s">
        <v>94</v>
      </c>
      <c r="C32" s="281">
        <v>53835000</v>
      </c>
      <c r="D32" s="281">
        <v>56777000</v>
      </c>
    </row>
    <row r="33" spans="1:4" s="55" customFormat="1" ht="31.5">
      <c r="A33" s="194" t="s">
        <v>292</v>
      </c>
      <c r="B33" s="177" t="s">
        <v>94</v>
      </c>
      <c r="C33" s="281">
        <v>53835000</v>
      </c>
      <c r="D33" s="281">
        <v>56777000</v>
      </c>
    </row>
    <row r="34" spans="1:4" s="55" customFormat="1" ht="47.25">
      <c r="A34" s="194" t="s">
        <v>293</v>
      </c>
      <c r="B34" s="2" t="s">
        <v>297</v>
      </c>
      <c r="C34" s="281">
        <v>62164000</v>
      </c>
      <c r="D34" s="281">
        <v>65522000</v>
      </c>
    </row>
    <row r="35" spans="1:4" s="55" customFormat="1" ht="63">
      <c r="A35" s="194" t="s">
        <v>298</v>
      </c>
      <c r="B35" s="2" t="s">
        <v>133</v>
      </c>
      <c r="C35" s="281">
        <v>62164000</v>
      </c>
      <c r="D35" s="281">
        <v>65522000</v>
      </c>
    </row>
    <row r="36" spans="1:4" s="55" customFormat="1" ht="31.5">
      <c r="A36" s="194" t="s">
        <v>35</v>
      </c>
      <c r="B36" s="2" t="s">
        <v>390</v>
      </c>
      <c r="C36" s="281">
        <v>0</v>
      </c>
      <c r="D36" s="281">
        <v>0</v>
      </c>
    </row>
    <row r="37" spans="1:4" s="55" customFormat="1" ht="31.5">
      <c r="A37" s="194" t="s">
        <v>299</v>
      </c>
      <c r="B37" s="2" t="s">
        <v>390</v>
      </c>
      <c r="C37" s="281">
        <v>0</v>
      </c>
      <c r="D37" s="281">
        <v>0</v>
      </c>
    </row>
    <row r="38" spans="1:4" s="55" customFormat="1" ht="15.75">
      <c r="A38" s="195" t="s">
        <v>362</v>
      </c>
      <c r="B38" s="2" t="s">
        <v>36</v>
      </c>
      <c r="C38" s="281">
        <v>5689000</v>
      </c>
      <c r="D38" s="281">
        <v>5737000</v>
      </c>
    </row>
    <row r="39" spans="1:4" s="55" customFormat="1" ht="15.75">
      <c r="A39" s="194" t="s">
        <v>300</v>
      </c>
      <c r="B39" s="2" t="s">
        <v>36</v>
      </c>
      <c r="C39" s="281">
        <v>5689000</v>
      </c>
      <c r="D39" s="281">
        <v>5737000</v>
      </c>
    </row>
    <row r="40" spans="1:4" s="55" customFormat="1" ht="31.5">
      <c r="A40" s="196" t="s">
        <v>380</v>
      </c>
      <c r="B40" s="2" t="s">
        <v>379</v>
      </c>
      <c r="C40" s="281">
        <v>8053000</v>
      </c>
      <c r="D40" s="281">
        <v>8390000</v>
      </c>
    </row>
    <row r="41" spans="1:4" s="55" customFormat="1" ht="47.25">
      <c r="A41" s="194" t="s">
        <v>381</v>
      </c>
      <c r="B41" s="2" t="s">
        <v>382</v>
      </c>
      <c r="C41" s="281">
        <v>8053000</v>
      </c>
      <c r="D41" s="281">
        <v>8390000</v>
      </c>
    </row>
    <row r="42" spans="1:4" s="55" customFormat="1" ht="15.75">
      <c r="A42" s="194" t="s">
        <v>134</v>
      </c>
      <c r="B42" s="2" t="s">
        <v>135</v>
      </c>
      <c r="C42" s="281">
        <v>9407000</v>
      </c>
      <c r="D42" s="281">
        <v>9407000</v>
      </c>
    </row>
    <row r="43" spans="1:4" s="55" customFormat="1" ht="15.75">
      <c r="A43" s="194" t="s">
        <v>136</v>
      </c>
      <c r="B43" s="2" t="s">
        <v>137</v>
      </c>
      <c r="C43" s="281">
        <v>9407000</v>
      </c>
      <c r="D43" s="281">
        <v>9407000</v>
      </c>
    </row>
    <row r="44" spans="1:4" s="55" customFormat="1" ht="31.5">
      <c r="A44" s="194" t="s">
        <v>138</v>
      </c>
      <c r="B44" s="2" t="s">
        <v>139</v>
      </c>
      <c r="C44" s="281">
        <v>9407000</v>
      </c>
      <c r="D44" s="281">
        <v>9407000</v>
      </c>
    </row>
    <row r="45" spans="1:4" s="55" customFormat="1" ht="31.5">
      <c r="A45" s="194" t="s">
        <v>140</v>
      </c>
      <c r="B45" s="177" t="s">
        <v>109</v>
      </c>
      <c r="C45" s="281">
        <v>1850000</v>
      </c>
      <c r="D45" s="281">
        <v>1870000</v>
      </c>
    </row>
    <row r="46" spans="1:4" s="55" customFormat="1" ht="15.75">
      <c r="A46" s="194" t="s">
        <v>449</v>
      </c>
      <c r="B46" s="2" t="s">
        <v>450</v>
      </c>
      <c r="C46" s="281">
        <v>1850000</v>
      </c>
      <c r="D46" s="281">
        <v>1870000</v>
      </c>
    </row>
    <row r="47" spans="1:4" s="55" customFormat="1" ht="31.5">
      <c r="A47" s="194" t="s">
        <v>131</v>
      </c>
      <c r="B47" s="2" t="s">
        <v>448</v>
      </c>
      <c r="C47" s="281">
        <v>1850000</v>
      </c>
      <c r="D47" s="281">
        <v>1870000</v>
      </c>
    </row>
    <row r="48" spans="1:4" s="55" customFormat="1" ht="15.75">
      <c r="A48" s="194" t="s">
        <v>141</v>
      </c>
      <c r="B48" s="2" t="s">
        <v>363</v>
      </c>
      <c r="C48" s="281">
        <v>8373000</v>
      </c>
      <c r="D48" s="281">
        <v>8457000</v>
      </c>
    </row>
    <row r="49" spans="1:4" s="55" customFormat="1" ht="31.5">
      <c r="A49" s="194" t="s">
        <v>142</v>
      </c>
      <c r="B49" s="176" t="s">
        <v>143</v>
      </c>
      <c r="C49" s="281">
        <v>8368000</v>
      </c>
      <c r="D49" s="281">
        <v>8452000</v>
      </c>
    </row>
    <row r="50" spans="1:4" s="55" customFormat="1" ht="47.25">
      <c r="A50" s="194" t="s">
        <v>37</v>
      </c>
      <c r="B50" s="2" t="s">
        <v>296</v>
      </c>
      <c r="C50" s="281">
        <v>8368000</v>
      </c>
      <c r="D50" s="281">
        <v>8452000</v>
      </c>
    </row>
    <row r="51" spans="1:4" s="55" customFormat="1" ht="31.5">
      <c r="A51" s="194" t="s">
        <v>806</v>
      </c>
      <c r="B51" s="176" t="s">
        <v>144</v>
      </c>
      <c r="C51" s="281">
        <v>5000</v>
      </c>
      <c r="D51" s="281">
        <v>5000</v>
      </c>
    </row>
    <row r="52" spans="1:4" s="55" customFormat="1" ht="31.5">
      <c r="A52" s="194" t="s">
        <v>546</v>
      </c>
      <c r="B52" s="176" t="s">
        <v>130</v>
      </c>
      <c r="C52" s="281">
        <v>5000</v>
      </c>
      <c r="D52" s="281">
        <v>5000</v>
      </c>
    </row>
    <row r="53" spans="1:4" s="55" customFormat="1" ht="47.25">
      <c r="A53" s="194" t="s">
        <v>145</v>
      </c>
      <c r="B53" s="176" t="s">
        <v>387</v>
      </c>
      <c r="C53" s="281">
        <v>54469000</v>
      </c>
      <c r="D53" s="281">
        <v>54666000</v>
      </c>
    </row>
    <row r="54" spans="1:4" s="55" customFormat="1" ht="94.5">
      <c r="A54" s="194" t="s">
        <v>288</v>
      </c>
      <c r="B54" s="2" t="s">
        <v>301</v>
      </c>
      <c r="C54" s="281">
        <v>54185000</v>
      </c>
      <c r="D54" s="281">
        <v>54382000</v>
      </c>
    </row>
    <row r="55" spans="1:4" s="55" customFormat="1" ht="63">
      <c r="A55" s="194" t="s">
        <v>422</v>
      </c>
      <c r="B55" s="2" t="s">
        <v>129</v>
      </c>
      <c r="C55" s="281">
        <v>38694000</v>
      </c>
      <c r="D55" s="281">
        <v>38887000</v>
      </c>
    </row>
    <row r="56" spans="1:4" s="55" customFormat="1" ht="94.5">
      <c r="A56" s="194" t="s">
        <v>146</v>
      </c>
      <c r="B56" s="2" t="s">
        <v>147</v>
      </c>
      <c r="C56" s="281">
        <v>17492000</v>
      </c>
      <c r="D56" s="281">
        <v>17579000</v>
      </c>
    </row>
    <row r="57" spans="1:4" s="55" customFormat="1" ht="78.75">
      <c r="A57" s="197" t="s">
        <v>463</v>
      </c>
      <c r="B57" s="2" t="s">
        <v>462</v>
      </c>
      <c r="C57" s="281">
        <v>21202000</v>
      </c>
      <c r="D57" s="281">
        <v>21308000</v>
      </c>
    </row>
    <row r="58" spans="1:4" s="55" customFormat="1" ht="78.75">
      <c r="A58" s="197" t="s">
        <v>103</v>
      </c>
      <c r="B58" s="2" t="s">
        <v>303</v>
      </c>
      <c r="C58" s="281">
        <v>535000</v>
      </c>
      <c r="D58" s="281">
        <v>538000</v>
      </c>
    </row>
    <row r="59" spans="1:4" s="55" customFormat="1" ht="78.75">
      <c r="A59" s="194" t="s">
        <v>420</v>
      </c>
      <c r="B59" s="2" t="s">
        <v>302</v>
      </c>
      <c r="C59" s="281">
        <v>535000</v>
      </c>
      <c r="D59" s="281">
        <v>538000</v>
      </c>
    </row>
    <row r="60" spans="1:4" s="55" customFormat="1" ht="94.5">
      <c r="A60" s="194" t="s">
        <v>567</v>
      </c>
      <c r="B60" s="2" t="s">
        <v>568</v>
      </c>
      <c r="C60" s="281">
        <v>36000</v>
      </c>
      <c r="D60" s="281">
        <v>37000</v>
      </c>
    </row>
    <row r="61" spans="1:4" s="55" customFormat="1" ht="78.75">
      <c r="A61" s="194" t="s">
        <v>569</v>
      </c>
      <c r="B61" s="2" t="s">
        <v>570</v>
      </c>
      <c r="C61" s="281">
        <v>36000</v>
      </c>
      <c r="D61" s="281">
        <v>37000</v>
      </c>
    </row>
    <row r="62" spans="1:4" s="55" customFormat="1" ht="47.25">
      <c r="A62" s="194" t="s">
        <v>368</v>
      </c>
      <c r="B62" s="176" t="s">
        <v>369</v>
      </c>
      <c r="C62" s="281">
        <v>14920000</v>
      </c>
      <c r="D62" s="281">
        <v>14920000</v>
      </c>
    </row>
    <row r="63" spans="1:4" s="55" customFormat="1" ht="47.25">
      <c r="A63" s="194" t="s">
        <v>370</v>
      </c>
      <c r="B63" s="2" t="s">
        <v>371</v>
      </c>
      <c r="C63" s="281">
        <v>14920000</v>
      </c>
      <c r="D63" s="281">
        <v>14920000</v>
      </c>
    </row>
    <row r="64" spans="1:4" s="55" customFormat="1" ht="94.5">
      <c r="A64" s="194" t="s">
        <v>75</v>
      </c>
      <c r="B64" s="2" t="s">
        <v>76</v>
      </c>
      <c r="C64" s="281">
        <v>284000</v>
      </c>
      <c r="D64" s="281">
        <v>284000</v>
      </c>
    </row>
    <row r="65" spans="1:4" s="55" customFormat="1" ht="94.5">
      <c r="A65" s="194" t="s">
        <v>148</v>
      </c>
      <c r="B65" s="2" t="s">
        <v>149</v>
      </c>
      <c r="C65" s="281">
        <v>284000</v>
      </c>
      <c r="D65" s="281">
        <v>284000</v>
      </c>
    </row>
    <row r="66" spans="1:4" s="55" customFormat="1" ht="78.75">
      <c r="A66" s="194" t="s">
        <v>436</v>
      </c>
      <c r="B66" s="2" t="s">
        <v>74</v>
      </c>
      <c r="C66" s="281">
        <v>284000</v>
      </c>
      <c r="D66" s="281">
        <v>284000</v>
      </c>
    </row>
    <row r="67" spans="1:4" s="55" customFormat="1" ht="31.5">
      <c r="A67" s="194" t="s">
        <v>150</v>
      </c>
      <c r="B67" s="2" t="s">
        <v>280</v>
      </c>
      <c r="C67" s="281">
        <v>4420000</v>
      </c>
      <c r="D67" s="281">
        <v>4420000</v>
      </c>
    </row>
    <row r="68" spans="1:4" s="55" customFormat="1" ht="15.75">
      <c r="A68" s="194" t="s">
        <v>281</v>
      </c>
      <c r="B68" s="2" t="s">
        <v>282</v>
      </c>
      <c r="C68" s="281">
        <v>4420000</v>
      </c>
      <c r="D68" s="281">
        <v>4420000</v>
      </c>
    </row>
    <row r="69" spans="1:4" s="55" customFormat="1" ht="31.5">
      <c r="A69" s="194" t="s">
        <v>305</v>
      </c>
      <c r="B69" s="2" t="s">
        <v>304</v>
      </c>
      <c r="C69" s="281">
        <v>350000</v>
      </c>
      <c r="D69" s="281">
        <v>350000</v>
      </c>
    </row>
    <row r="70" spans="1:4" s="55" customFormat="1" ht="15.75">
      <c r="A70" s="198" t="s">
        <v>306</v>
      </c>
      <c r="B70" s="2" t="s">
        <v>411</v>
      </c>
      <c r="C70" s="281">
        <v>60000</v>
      </c>
      <c r="D70" s="281">
        <v>60000</v>
      </c>
    </row>
    <row r="71" spans="1:4" s="55" customFormat="1" ht="15.75">
      <c r="A71" s="194" t="s">
        <v>807</v>
      </c>
      <c r="B71" s="2" t="s">
        <v>808</v>
      </c>
      <c r="C71" s="281">
        <v>4010000</v>
      </c>
      <c r="D71" s="281">
        <v>4010000</v>
      </c>
    </row>
    <row r="72" spans="1:4" s="55" customFormat="1" ht="15.75">
      <c r="A72" s="194" t="s">
        <v>571</v>
      </c>
      <c r="B72" s="2" t="s">
        <v>572</v>
      </c>
      <c r="C72" s="281">
        <v>3410000</v>
      </c>
      <c r="D72" s="281">
        <v>3410000</v>
      </c>
    </row>
    <row r="73" spans="1:4" s="55" customFormat="1" ht="15.75">
      <c r="A73" s="194" t="s">
        <v>809</v>
      </c>
      <c r="B73" s="176" t="s">
        <v>810</v>
      </c>
      <c r="C73" s="281">
        <v>600000</v>
      </c>
      <c r="D73" s="281">
        <v>600000</v>
      </c>
    </row>
    <row r="74" spans="1:4" s="55" customFormat="1" ht="47.25">
      <c r="A74" s="194" t="s">
        <v>467</v>
      </c>
      <c r="B74" s="177" t="s">
        <v>466</v>
      </c>
      <c r="C74" s="281">
        <v>0</v>
      </c>
      <c r="D74" s="281">
        <v>0</v>
      </c>
    </row>
    <row r="75" spans="1:4" s="55" customFormat="1" ht="31.5">
      <c r="A75" s="195" t="s">
        <v>415</v>
      </c>
      <c r="B75" s="2" t="s">
        <v>811</v>
      </c>
      <c r="C75" s="281">
        <v>620000</v>
      </c>
      <c r="D75" s="281">
        <v>630000</v>
      </c>
    </row>
    <row r="76" spans="1:4" s="55" customFormat="1" ht="18.75" customHeight="1">
      <c r="A76" s="194" t="s">
        <v>417</v>
      </c>
      <c r="B76" s="2" t="s">
        <v>416</v>
      </c>
      <c r="C76" s="281">
        <v>620000</v>
      </c>
      <c r="D76" s="281">
        <v>630000</v>
      </c>
    </row>
    <row r="77" spans="1:4" s="55" customFormat="1" ht="33.75" customHeight="1">
      <c r="A77" s="194" t="s">
        <v>151</v>
      </c>
      <c r="B77" s="2" t="s">
        <v>152</v>
      </c>
      <c r="C77" s="281">
        <v>620000</v>
      </c>
      <c r="D77" s="281">
        <v>630000</v>
      </c>
    </row>
    <row r="78" spans="1:4" s="55" customFormat="1" ht="47.25">
      <c r="A78" s="194" t="s">
        <v>132</v>
      </c>
      <c r="B78" s="2" t="s">
        <v>77</v>
      </c>
      <c r="C78" s="281">
        <v>620000</v>
      </c>
      <c r="D78" s="281">
        <v>630000</v>
      </c>
    </row>
    <row r="79" spans="1:4" s="55" customFormat="1" ht="31.5">
      <c r="A79" s="194" t="s">
        <v>812</v>
      </c>
      <c r="B79" s="2" t="s">
        <v>104</v>
      </c>
      <c r="C79" s="281">
        <v>15111000</v>
      </c>
      <c r="D79" s="281">
        <v>15016000</v>
      </c>
    </row>
    <row r="80" spans="1:4" s="55" customFormat="1" ht="94.5">
      <c r="A80" s="194" t="s">
        <v>153</v>
      </c>
      <c r="B80" s="177" t="s">
        <v>460</v>
      </c>
      <c r="C80" s="281">
        <v>6000000</v>
      </c>
      <c r="D80" s="281">
        <v>5900000</v>
      </c>
    </row>
    <row r="81" spans="1:4" s="55" customFormat="1" ht="94.5">
      <c r="A81" s="197" t="s">
        <v>154</v>
      </c>
      <c r="B81" s="177" t="s">
        <v>573</v>
      </c>
      <c r="C81" s="281">
        <v>6000000</v>
      </c>
      <c r="D81" s="281">
        <v>5900000</v>
      </c>
    </row>
    <row r="82" spans="1:4" s="55" customFormat="1" ht="94.5">
      <c r="A82" s="194" t="s">
        <v>294</v>
      </c>
      <c r="B82" s="2" t="s">
        <v>574</v>
      </c>
      <c r="C82" s="281">
        <v>6000000</v>
      </c>
      <c r="D82" s="281">
        <v>5900000</v>
      </c>
    </row>
    <row r="83" spans="1:4" s="55" customFormat="1" ht="31.5">
      <c r="A83" s="194" t="s">
        <v>364</v>
      </c>
      <c r="B83" s="2" t="s">
        <v>459</v>
      </c>
      <c r="C83" s="281">
        <v>9111000</v>
      </c>
      <c r="D83" s="281">
        <v>9116000</v>
      </c>
    </row>
    <row r="84" spans="1:4" s="55" customFormat="1" ht="31.5">
      <c r="A84" s="194" t="s">
        <v>431</v>
      </c>
      <c r="B84" s="194" t="s">
        <v>295</v>
      </c>
      <c r="C84" s="281">
        <v>9111000</v>
      </c>
      <c r="D84" s="281">
        <v>9116000</v>
      </c>
    </row>
    <row r="85" spans="1:4" s="55" customFormat="1" ht="63">
      <c r="A85" s="199" t="s">
        <v>155</v>
      </c>
      <c r="B85" s="194" t="s">
        <v>156</v>
      </c>
      <c r="C85" s="281">
        <v>6556000</v>
      </c>
      <c r="D85" s="281">
        <v>6556000</v>
      </c>
    </row>
    <row r="86" spans="1:4" s="55" customFormat="1" ht="47.25">
      <c r="A86" s="197" t="s">
        <v>575</v>
      </c>
      <c r="B86" s="194" t="s">
        <v>576</v>
      </c>
      <c r="C86" s="281">
        <v>2555000</v>
      </c>
      <c r="D86" s="281">
        <v>2560000</v>
      </c>
    </row>
    <row r="87" spans="1:4" s="55" customFormat="1" ht="15.75">
      <c r="A87" s="194" t="s">
        <v>287</v>
      </c>
      <c r="B87" s="194" t="s">
        <v>376</v>
      </c>
      <c r="C87" s="281">
        <v>1318000</v>
      </c>
      <c r="D87" s="281">
        <v>440000</v>
      </c>
    </row>
    <row r="88" spans="1:4" s="55" customFormat="1" ht="47.25">
      <c r="A88" s="194" t="s">
        <v>939</v>
      </c>
      <c r="B88" s="194" t="s">
        <v>940</v>
      </c>
      <c r="C88" s="281">
        <v>100000</v>
      </c>
      <c r="D88" s="281">
        <v>100000</v>
      </c>
    </row>
    <row r="89" spans="1:4" s="55" customFormat="1" ht="63">
      <c r="A89" s="194" t="s">
        <v>813</v>
      </c>
      <c r="B89" s="194" t="s">
        <v>814</v>
      </c>
      <c r="C89" s="281">
        <v>100000</v>
      </c>
      <c r="D89" s="281">
        <v>100000</v>
      </c>
    </row>
    <row r="90" spans="1:4" s="55" customFormat="1" ht="126">
      <c r="A90" s="194" t="s">
        <v>941</v>
      </c>
      <c r="B90" s="194" t="s">
        <v>942</v>
      </c>
      <c r="C90" s="281">
        <v>100000</v>
      </c>
      <c r="D90" s="281">
        <v>100000</v>
      </c>
    </row>
    <row r="91" spans="1:4" s="55" customFormat="1" ht="63">
      <c r="A91" s="194" t="s">
        <v>943</v>
      </c>
      <c r="B91" s="194" t="s">
        <v>944</v>
      </c>
      <c r="C91" s="281">
        <v>100000</v>
      </c>
      <c r="D91" s="281">
        <v>100000</v>
      </c>
    </row>
    <row r="92" spans="1:4" s="55" customFormat="1" ht="78.75">
      <c r="A92" s="194" t="s">
        <v>945</v>
      </c>
      <c r="B92" s="194" t="s">
        <v>946</v>
      </c>
      <c r="C92" s="281">
        <v>100000</v>
      </c>
      <c r="D92" s="281">
        <v>100000</v>
      </c>
    </row>
    <row r="93" spans="1:4" s="55" customFormat="1" ht="15.75">
      <c r="A93" s="194" t="s">
        <v>947</v>
      </c>
      <c r="B93" s="194" t="s">
        <v>948</v>
      </c>
      <c r="C93" s="281">
        <v>1118000</v>
      </c>
      <c r="D93" s="281">
        <v>240000</v>
      </c>
    </row>
    <row r="94" spans="1:4" s="55" customFormat="1" ht="47.25">
      <c r="A94" s="194" t="s">
        <v>949</v>
      </c>
      <c r="B94" s="194" t="s">
        <v>950</v>
      </c>
      <c r="C94" s="281">
        <v>5000</v>
      </c>
      <c r="D94" s="281">
        <v>5000</v>
      </c>
    </row>
    <row r="95" spans="1:4" s="55" customFormat="1" ht="63">
      <c r="A95" s="194" t="s">
        <v>951</v>
      </c>
      <c r="B95" s="194" t="s">
        <v>952</v>
      </c>
      <c r="C95" s="281">
        <v>5000</v>
      </c>
      <c r="D95" s="281">
        <v>5000</v>
      </c>
    </row>
    <row r="96" spans="1:4" s="55" customFormat="1" ht="78.75">
      <c r="A96" s="194" t="s">
        <v>953</v>
      </c>
      <c r="B96" s="194" t="s">
        <v>954</v>
      </c>
      <c r="C96" s="281">
        <v>1113000</v>
      </c>
      <c r="D96" s="281">
        <v>235000</v>
      </c>
    </row>
    <row r="97" spans="1:4" s="55" customFormat="1" ht="78.75">
      <c r="A97" s="194" t="s">
        <v>955</v>
      </c>
      <c r="B97" s="194" t="s">
        <v>956</v>
      </c>
      <c r="C97" s="281">
        <v>1113000</v>
      </c>
      <c r="D97" s="281">
        <v>235000</v>
      </c>
    </row>
    <row r="98" spans="1:4" s="55" customFormat="1" ht="15.75">
      <c r="A98" s="194" t="s">
        <v>815</v>
      </c>
      <c r="B98" s="194" t="s">
        <v>377</v>
      </c>
      <c r="C98" s="281">
        <v>1100000</v>
      </c>
      <c r="D98" s="281">
        <v>1100000</v>
      </c>
    </row>
    <row r="99" spans="1:4" s="55" customFormat="1" ht="15.75">
      <c r="A99" s="194" t="s">
        <v>816</v>
      </c>
      <c r="B99" s="194" t="s">
        <v>461</v>
      </c>
      <c r="C99" s="281">
        <v>1100000</v>
      </c>
      <c r="D99" s="281">
        <v>1100000</v>
      </c>
    </row>
    <row r="100" spans="1:4" s="55" customFormat="1" ht="31.5">
      <c r="A100" s="194" t="s">
        <v>283</v>
      </c>
      <c r="B100" s="194" t="s">
        <v>284</v>
      </c>
      <c r="C100" s="281">
        <v>1100000</v>
      </c>
      <c r="D100" s="281">
        <v>1100000</v>
      </c>
    </row>
    <row r="101" spans="1:4" ht="21" customHeight="1">
      <c r="A101" s="89" t="s">
        <v>437</v>
      </c>
      <c r="B101" s="183" t="s">
        <v>383</v>
      </c>
      <c r="C101" s="169">
        <f>C102</f>
        <v>1260720883.7</v>
      </c>
      <c r="D101" s="169">
        <f>D102</f>
        <v>1203070845.92</v>
      </c>
    </row>
    <row r="102" spans="1:4" ht="49.5" customHeight="1">
      <c r="A102" s="89" t="s">
        <v>105</v>
      </c>
      <c r="B102" s="183" t="s">
        <v>308</v>
      </c>
      <c r="C102" s="169">
        <f>C103+C125+C154+C106</f>
        <v>1260720883.7</v>
      </c>
      <c r="D102" s="169">
        <f>D103+D125+D154+D106</f>
        <v>1203070845.92</v>
      </c>
    </row>
    <row r="103" spans="1:4" ht="31.5">
      <c r="A103" s="89" t="s">
        <v>338</v>
      </c>
      <c r="B103" s="183" t="s">
        <v>347</v>
      </c>
      <c r="C103" s="169">
        <f>C104</f>
        <v>119286000</v>
      </c>
      <c r="D103" s="169">
        <f>D104</f>
        <v>98047600</v>
      </c>
    </row>
    <row r="104" spans="1:4" ht="15.75">
      <c r="A104" s="170" t="s">
        <v>337</v>
      </c>
      <c r="B104" s="183" t="s">
        <v>492</v>
      </c>
      <c r="C104" s="169">
        <f>C105</f>
        <v>119286000</v>
      </c>
      <c r="D104" s="169">
        <f>D105</f>
        <v>98047600</v>
      </c>
    </row>
    <row r="105" spans="1:4" ht="31.5">
      <c r="A105" s="170" t="s">
        <v>585</v>
      </c>
      <c r="B105" s="183" t="s">
        <v>468</v>
      </c>
      <c r="C105" s="169">
        <v>119286000</v>
      </c>
      <c r="D105" s="169">
        <v>98047600</v>
      </c>
    </row>
    <row r="106" spans="1:4" ht="37.5" customHeight="1">
      <c r="A106" s="89" t="s">
        <v>339</v>
      </c>
      <c r="B106" s="183" t="s">
        <v>412</v>
      </c>
      <c r="C106" s="169">
        <f>C110+C118+C116+C111+C114+C117+C107+C115+C112+C113</f>
        <v>271091761.70000005</v>
      </c>
      <c r="D106" s="169">
        <f>D110+D118+D116+D111+D114+D117+D107+D115+D112</f>
        <v>234887423.92</v>
      </c>
    </row>
    <row r="107" spans="1:4" ht="48.75" customHeight="1">
      <c r="A107" s="17" t="s">
        <v>825</v>
      </c>
      <c r="B107" s="2" t="s">
        <v>827</v>
      </c>
      <c r="C107" s="169">
        <f>C108</f>
        <v>6503500</v>
      </c>
      <c r="D107" s="169">
        <f>D108</f>
        <v>0</v>
      </c>
    </row>
    <row r="108" spans="1:4" ht="63" customHeight="1">
      <c r="A108" s="17" t="s">
        <v>837</v>
      </c>
      <c r="B108" s="2" t="s">
        <v>741</v>
      </c>
      <c r="C108" s="169">
        <v>6503500</v>
      </c>
      <c r="D108" s="169">
        <v>0</v>
      </c>
    </row>
    <row r="109" spans="1:4" ht="132" customHeight="1">
      <c r="A109" s="17" t="s">
        <v>828</v>
      </c>
      <c r="B109" s="2" t="s">
        <v>817</v>
      </c>
      <c r="C109" s="169">
        <f>C110</f>
        <v>73127000</v>
      </c>
      <c r="D109" s="169">
        <f>D110</f>
        <v>80311000</v>
      </c>
    </row>
    <row r="110" spans="1:4" ht="141.75" customHeight="1">
      <c r="A110" s="17" t="s">
        <v>586</v>
      </c>
      <c r="B110" s="2" t="s">
        <v>1233</v>
      </c>
      <c r="C110" s="169">
        <v>73127000</v>
      </c>
      <c r="D110" s="169">
        <v>80311000</v>
      </c>
    </row>
    <row r="111" spans="1:4" ht="70.5" customHeight="1">
      <c r="A111" s="89" t="s">
        <v>587</v>
      </c>
      <c r="B111" s="171" t="s">
        <v>742</v>
      </c>
      <c r="C111" s="169">
        <v>334408.91</v>
      </c>
      <c r="D111" s="169">
        <v>328073.92</v>
      </c>
    </row>
    <row r="112" spans="1:4" ht="70.5" customHeight="1">
      <c r="A112" s="17" t="s">
        <v>937</v>
      </c>
      <c r="B112" s="2" t="s">
        <v>938</v>
      </c>
      <c r="C112" s="169">
        <v>47761301.59</v>
      </c>
      <c r="D112" s="169">
        <v>47038550</v>
      </c>
    </row>
    <row r="113" spans="1:4" s="55" customFormat="1" ht="66" customHeight="1">
      <c r="A113" s="17" t="s">
        <v>1255</v>
      </c>
      <c r="B113" s="2" t="s">
        <v>1261</v>
      </c>
      <c r="C113" s="169">
        <v>1349173.47</v>
      </c>
      <c r="D113" s="287">
        <v>0</v>
      </c>
    </row>
    <row r="114" spans="1:4" ht="37.5" customHeight="1">
      <c r="A114" s="17" t="s">
        <v>588</v>
      </c>
      <c r="B114" s="2" t="s">
        <v>743</v>
      </c>
      <c r="C114" s="169">
        <v>8797800</v>
      </c>
      <c r="D114" s="169">
        <v>8731500</v>
      </c>
    </row>
    <row r="115" spans="1:4" ht="37.5" customHeight="1">
      <c r="A115" s="17" t="s">
        <v>852</v>
      </c>
      <c r="B115" s="2" t="s">
        <v>1262</v>
      </c>
      <c r="C115" s="169">
        <v>35004177.73</v>
      </c>
      <c r="D115" s="169">
        <v>0</v>
      </c>
    </row>
    <row r="116" spans="1:4" ht="35.25" customHeight="1">
      <c r="A116" s="17" t="s">
        <v>589</v>
      </c>
      <c r="B116" s="2" t="s">
        <v>744</v>
      </c>
      <c r="C116" s="169">
        <v>37934200</v>
      </c>
      <c r="D116" s="169">
        <v>37934200</v>
      </c>
    </row>
    <row r="117" spans="1:4" ht="36.75" customHeight="1">
      <c r="A117" s="170" t="s">
        <v>829</v>
      </c>
      <c r="B117" s="171" t="s">
        <v>1252</v>
      </c>
      <c r="C117" s="169">
        <v>2573300</v>
      </c>
      <c r="D117" s="169">
        <v>2690600</v>
      </c>
    </row>
    <row r="118" spans="1:4" ht="18.75" customHeight="1">
      <c r="A118" s="89" t="s">
        <v>591</v>
      </c>
      <c r="B118" s="171" t="s">
        <v>345</v>
      </c>
      <c r="C118" s="169">
        <f>C122+C121+C119+C120+C124+C123</f>
        <v>57706900</v>
      </c>
      <c r="D118" s="169">
        <f>D122+D121+D119+D120+D124+D123</f>
        <v>57853500</v>
      </c>
    </row>
    <row r="119" spans="1:4" ht="128.25" customHeight="1">
      <c r="A119" s="17" t="s">
        <v>592</v>
      </c>
      <c r="B119" s="2" t="s">
        <v>580</v>
      </c>
      <c r="C119" s="169">
        <v>24373800</v>
      </c>
      <c r="D119" s="169">
        <v>24456400</v>
      </c>
    </row>
    <row r="120" spans="1:4" ht="99" customHeight="1">
      <c r="A120" s="17" t="s">
        <v>593</v>
      </c>
      <c r="B120" s="2" t="s">
        <v>1234</v>
      </c>
      <c r="C120" s="169">
        <v>18861800</v>
      </c>
      <c r="D120" s="169">
        <v>18925800</v>
      </c>
    </row>
    <row r="121" spans="1:4" ht="98.25" customHeight="1">
      <c r="A121" s="17" t="s">
        <v>594</v>
      </c>
      <c r="B121" s="2" t="s">
        <v>746</v>
      </c>
      <c r="C121" s="169">
        <v>7083500</v>
      </c>
      <c r="D121" s="169">
        <v>7083500</v>
      </c>
    </row>
    <row r="122" spans="1:4" ht="84" customHeight="1">
      <c r="A122" s="89" t="s">
        <v>595</v>
      </c>
      <c r="B122" s="2" t="s">
        <v>1235</v>
      </c>
      <c r="C122" s="169">
        <v>54700</v>
      </c>
      <c r="D122" s="169">
        <v>54700</v>
      </c>
    </row>
    <row r="123" spans="1:4" ht="129" customHeight="1">
      <c r="A123" s="17" t="s">
        <v>738</v>
      </c>
      <c r="B123" s="2" t="s">
        <v>747</v>
      </c>
      <c r="C123" s="169">
        <v>2539100</v>
      </c>
      <c r="D123" s="169">
        <v>2539100</v>
      </c>
    </row>
    <row r="124" spans="1:4" ht="53.25" customHeight="1">
      <c r="A124" s="17" t="s">
        <v>739</v>
      </c>
      <c r="B124" s="2" t="s">
        <v>740</v>
      </c>
      <c r="C124" s="169">
        <v>4794000</v>
      </c>
      <c r="D124" s="169">
        <v>4794000</v>
      </c>
    </row>
    <row r="125" spans="1:4" ht="31.5">
      <c r="A125" s="89" t="s">
        <v>627</v>
      </c>
      <c r="B125" s="183" t="s">
        <v>346</v>
      </c>
      <c r="C125" s="169">
        <f>C126+C149+C150+C152+C153+C151</f>
        <v>824356100</v>
      </c>
      <c r="D125" s="169">
        <f>D126+D149+D150+D152+D153+D151</f>
        <v>824148800</v>
      </c>
    </row>
    <row r="126" spans="1:4" ht="45" customHeight="1">
      <c r="A126" s="170" t="s">
        <v>597</v>
      </c>
      <c r="B126" s="184" t="s">
        <v>340</v>
      </c>
      <c r="C126" s="169">
        <f>C132+C133+C134+C135+C136+C137+C138+C139+C140+C142+C143+C144+C145+C127+C128+C129+C130+C131+C141+C147+C146+C148</f>
        <v>788480200</v>
      </c>
      <c r="D126" s="169">
        <f>D132+D133+D134+D135+D136+D137+D138+D139+D140+D142+D143+D144+D145+D127+D128+D129+D130+D131+D141+D147+D146+D148</f>
        <v>788480200</v>
      </c>
    </row>
    <row r="127" spans="1:4" ht="257.25" customHeight="1">
      <c r="A127" s="17" t="s">
        <v>598</v>
      </c>
      <c r="B127" s="2" t="s">
        <v>158</v>
      </c>
      <c r="C127" s="169">
        <v>198389200</v>
      </c>
      <c r="D127" s="169">
        <v>198389200</v>
      </c>
    </row>
    <row r="128" spans="1:4" ht="264" customHeight="1">
      <c r="A128" s="17" t="s">
        <v>599</v>
      </c>
      <c r="B128" s="2" t="s">
        <v>341</v>
      </c>
      <c r="C128" s="169">
        <v>2775400</v>
      </c>
      <c r="D128" s="169">
        <v>2775400</v>
      </c>
    </row>
    <row r="129" spans="1:4" ht="230.25" customHeight="1">
      <c r="A129" s="17" t="s">
        <v>600</v>
      </c>
      <c r="B129" s="2" t="s">
        <v>159</v>
      </c>
      <c r="C129" s="169">
        <v>347092300</v>
      </c>
      <c r="D129" s="169">
        <v>347092300</v>
      </c>
    </row>
    <row r="130" spans="1:4" ht="227.25" customHeight="1">
      <c r="A130" s="17" t="s">
        <v>601</v>
      </c>
      <c r="B130" s="2" t="s">
        <v>342</v>
      </c>
      <c r="C130" s="169">
        <v>15676500</v>
      </c>
      <c r="D130" s="169">
        <v>15676500</v>
      </c>
    </row>
    <row r="131" spans="1:4" ht="89.25" customHeight="1">
      <c r="A131" s="17" t="s">
        <v>602</v>
      </c>
      <c r="B131" s="2" t="s">
        <v>95</v>
      </c>
      <c r="C131" s="169">
        <v>4734600</v>
      </c>
      <c r="D131" s="169">
        <v>4734600</v>
      </c>
    </row>
    <row r="132" spans="1:4" ht="89.25" customHeight="1">
      <c r="A132" s="17" t="s">
        <v>603</v>
      </c>
      <c r="B132" s="2" t="s">
        <v>160</v>
      </c>
      <c r="C132" s="169">
        <v>7871600</v>
      </c>
      <c r="D132" s="169">
        <v>7871600</v>
      </c>
    </row>
    <row r="133" spans="1:4" ht="99.75" customHeight="1">
      <c r="A133" s="17" t="s">
        <v>604</v>
      </c>
      <c r="B133" s="2" t="s">
        <v>97</v>
      </c>
      <c r="C133" s="169">
        <v>1329700</v>
      </c>
      <c r="D133" s="169">
        <v>1329700</v>
      </c>
    </row>
    <row r="134" spans="1:4" ht="90" customHeight="1">
      <c r="A134" s="17" t="s">
        <v>605</v>
      </c>
      <c r="B134" s="2" t="s">
        <v>96</v>
      </c>
      <c r="C134" s="169">
        <v>1669400</v>
      </c>
      <c r="D134" s="169">
        <v>1669400</v>
      </c>
    </row>
    <row r="135" spans="1:4" ht="213.75" customHeight="1">
      <c r="A135" s="17" t="s">
        <v>606</v>
      </c>
      <c r="B135" s="2" t="s">
        <v>748</v>
      </c>
      <c r="C135" s="169">
        <v>280800</v>
      </c>
      <c r="D135" s="169">
        <v>280800</v>
      </c>
    </row>
    <row r="136" spans="1:4" ht="102" customHeight="1">
      <c r="A136" s="17" t="s">
        <v>607</v>
      </c>
      <c r="B136" s="2" t="s">
        <v>749</v>
      </c>
      <c r="C136" s="169">
        <v>592400</v>
      </c>
      <c r="D136" s="169">
        <v>592400</v>
      </c>
    </row>
    <row r="137" spans="1:4" ht="267" customHeight="1">
      <c r="A137" s="17" t="s">
        <v>608</v>
      </c>
      <c r="B137" s="2" t="s">
        <v>344</v>
      </c>
      <c r="C137" s="169">
        <v>43595200</v>
      </c>
      <c r="D137" s="169">
        <v>43595200</v>
      </c>
    </row>
    <row r="138" spans="1:4" ht="94.5" customHeight="1">
      <c r="A138" s="17" t="s">
        <v>609</v>
      </c>
      <c r="B138" s="2" t="s">
        <v>1239</v>
      </c>
      <c r="C138" s="169">
        <v>7637500</v>
      </c>
      <c r="D138" s="169">
        <v>7637500</v>
      </c>
    </row>
    <row r="139" spans="1:4" ht="117" customHeight="1">
      <c r="A139" s="17" t="s">
        <v>610</v>
      </c>
      <c r="B139" s="2" t="s">
        <v>750</v>
      </c>
      <c r="C139" s="169">
        <v>1009600</v>
      </c>
      <c r="D139" s="169">
        <v>1009600</v>
      </c>
    </row>
    <row r="140" spans="1:4" ht="116.25" customHeight="1">
      <c r="A140" s="17" t="s">
        <v>611</v>
      </c>
      <c r="B140" s="2" t="s">
        <v>1241</v>
      </c>
      <c r="C140" s="169">
        <v>3442400</v>
      </c>
      <c r="D140" s="169">
        <v>3442400</v>
      </c>
    </row>
    <row r="141" spans="1:4" ht="132" customHeight="1">
      <c r="A141" s="17" t="s">
        <v>612</v>
      </c>
      <c r="B141" s="2" t="s">
        <v>751</v>
      </c>
      <c r="C141" s="169">
        <v>16718100</v>
      </c>
      <c r="D141" s="169">
        <v>16718100</v>
      </c>
    </row>
    <row r="142" spans="1:4" ht="135.75" customHeight="1">
      <c r="A142" s="17" t="s">
        <v>613</v>
      </c>
      <c r="B142" s="2" t="s">
        <v>343</v>
      </c>
      <c r="C142" s="169">
        <v>250000</v>
      </c>
      <c r="D142" s="169">
        <v>250000</v>
      </c>
    </row>
    <row r="143" spans="1:4" ht="296.25" customHeight="1">
      <c r="A143" s="17" t="s">
        <v>625</v>
      </c>
      <c r="B143" s="2" t="s">
        <v>98</v>
      </c>
      <c r="C143" s="169">
        <v>77006800</v>
      </c>
      <c r="D143" s="169">
        <v>77006800</v>
      </c>
    </row>
    <row r="144" spans="1:4" ht="249" customHeight="1">
      <c r="A144" s="17" t="s">
        <v>624</v>
      </c>
      <c r="B144" s="2" t="s">
        <v>157</v>
      </c>
      <c r="C144" s="169">
        <v>38411200</v>
      </c>
      <c r="D144" s="169">
        <v>38411200</v>
      </c>
    </row>
    <row r="145" spans="1:4" ht="82.5" customHeight="1">
      <c r="A145" s="17" t="s">
        <v>623</v>
      </c>
      <c r="B145" s="2" t="s">
        <v>1237</v>
      </c>
      <c r="C145" s="284">
        <v>1152900</v>
      </c>
      <c r="D145" s="169">
        <v>1152900</v>
      </c>
    </row>
    <row r="146" spans="1:4" ht="115.5" customHeight="1">
      <c r="A146" s="17" t="s">
        <v>737</v>
      </c>
      <c r="B146" s="2" t="s">
        <v>1242</v>
      </c>
      <c r="C146" s="169">
        <v>1334800</v>
      </c>
      <c r="D146" s="169">
        <v>1334800</v>
      </c>
    </row>
    <row r="147" spans="1:4" ht="114" customHeight="1">
      <c r="A147" s="17" t="s">
        <v>626</v>
      </c>
      <c r="B147" s="2" t="s">
        <v>1243</v>
      </c>
      <c r="C147" s="169">
        <v>16784400</v>
      </c>
      <c r="D147" s="169">
        <v>16784400</v>
      </c>
    </row>
    <row r="148" spans="1:4" ht="116.25" customHeight="1">
      <c r="A148" s="17" t="s">
        <v>734</v>
      </c>
      <c r="B148" s="2" t="s">
        <v>1244</v>
      </c>
      <c r="C148" s="169">
        <v>725400</v>
      </c>
      <c r="D148" s="169">
        <v>725400</v>
      </c>
    </row>
    <row r="149" spans="1:4" s="185" customFormat="1" ht="94.5">
      <c r="A149" s="89" t="s">
        <v>621</v>
      </c>
      <c r="B149" s="2" t="s">
        <v>752</v>
      </c>
      <c r="C149" s="169">
        <v>24298500</v>
      </c>
      <c r="D149" s="169">
        <v>24298500</v>
      </c>
    </row>
    <row r="150" spans="1:4" ht="54.75" customHeight="1">
      <c r="A150" s="89" t="s">
        <v>619</v>
      </c>
      <c r="B150" s="184" t="s">
        <v>486</v>
      </c>
      <c r="C150" s="169">
        <v>2305900</v>
      </c>
      <c r="D150" s="169">
        <v>2396700</v>
      </c>
    </row>
    <row r="151" spans="1:4" ht="72" customHeight="1">
      <c r="A151" s="17" t="s">
        <v>735</v>
      </c>
      <c r="B151" s="2" t="s">
        <v>736</v>
      </c>
      <c r="C151" s="169">
        <v>375400</v>
      </c>
      <c r="D151" s="169">
        <v>18000</v>
      </c>
    </row>
    <row r="152" spans="1:4" ht="78.75">
      <c r="A152" s="170" t="s">
        <v>620</v>
      </c>
      <c r="B152" s="2" t="s">
        <v>753</v>
      </c>
      <c r="C152" s="169">
        <v>7413500</v>
      </c>
      <c r="D152" s="169">
        <v>7413500</v>
      </c>
    </row>
    <row r="153" spans="1:4" ht="47.25">
      <c r="A153" s="170" t="s">
        <v>618</v>
      </c>
      <c r="B153" s="184" t="s">
        <v>163</v>
      </c>
      <c r="C153" s="169">
        <v>1482600</v>
      </c>
      <c r="D153" s="169">
        <v>1541900</v>
      </c>
    </row>
    <row r="154" spans="1:4" ht="15.75">
      <c r="A154" s="170" t="s">
        <v>617</v>
      </c>
      <c r="B154" s="183" t="s">
        <v>487</v>
      </c>
      <c r="C154" s="169">
        <f>C155+C156</f>
        <v>45987022</v>
      </c>
      <c r="D154" s="169">
        <f>D155+D156</f>
        <v>45987022</v>
      </c>
    </row>
    <row r="155" spans="1:4" ht="78.75">
      <c r="A155" s="170" t="s">
        <v>616</v>
      </c>
      <c r="B155" s="2" t="s">
        <v>957</v>
      </c>
      <c r="C155" s="169">
        <v>3853000</v>
      </c>
      <c r="D155" s="169">
        <v>3853000</v>
      </c>
    </row>
    <row r="156" spans="1:4" ht="67.5" customHeight="1">
      <c r="A156" s="17" t="s">
        <v>861</v>
      </c>
      <c r="B156" s="2" t="s">
        <v>862</v>
      </c>
      <c r="C156" s="169">
        <v>42134022</v>
      </c>
      <c r="D156" s="169">
        <v>42134022</v>
      </c>
    </row>
    <row r="157" spans="1:4" ht="15.75">
      <c r="A157" s="90"/>
      <c r="B157" s="200" t="s">
        <v>391</v>
      </c>
      <c r="C157" s="282">
        <f>C101+C15</f>
        <v>1913223883.7</v>
      </c>
      <c r="D157" s="282">
        <f>D101+D15</f>
        <v>1909335845.92</v>
      </c>
    </row>
    <row r="159" spans="1:4" ht="15.75">
      <c r="A159" s="314" t="s">
        <v>162</v>
      </c>
      <c r="B159" s="314"/>
      <c r="C159" s="314"/>
      <c r="D159" s="314"/>
    </row>
  </sheetData>
  <sheetProtection/>
  <mergeCells count="13">
    <mergeCell ref="A159:D159"/>
    <mergeCell ref="A1:D1"/>
    <mergeCell ref="A2:D2"/>
    <mergeCell ref="A4:D4"/>
    <mergeCell ref="A11:D11"/>
    <mergeCell ref="A5:D5"/>
    <mergeCell ref="A10:D10"/>
    <mergeCell ref="A8:D8"/>
    <mergeCell ref="A6:D6"/>
    <mergeCell ref="A7:D7"/>
    <mergeCell ref="C12:D12"/>
    <mergeCell ref="C13:D13"/>
    <mergeCell ref="A3:D3"/>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sheetPr>
    <tabColor rgb="FF92D050"/>
  </sheetPr>
  <dimension ref="A1:G668"/>
  <sheetViews>
    <sheetView zoomScalePageLayoutView="0" workbookViewId="0" topLeftCell="A1">
      <selection activeCell="B5" sqref="B5:E5"/>
    </sheetView>
  </sheetViews>
  <sheetFormatPr defaultColWidth="9.00390625" defaultRowHeight="12.75"/>
  <cols>
    <col min="1" max="1" width="80.625" style="47" customWidth="1"/>
    <col min="2" max="2" width="6.125" style="13" customWidth="1"/>
    <col min="3" max="3" width="15.75390625" style="13" customWidth="1"/>
    <col min="4" max="4" width="5.00390625" style="13" customWidth="1"/>
    <col min="5" max="5" width="18.375" style="16" customWidth="1"/>
    <col min="6" max="6" width="9.125" style="3" customWidth="1"/>
    <col min="7" max="7" width="10.125" style="3" bestFit="1" customWidth="1"/>
    <col min="8" max="16384" width="9.125" style="3" customWidth="1"/>
  </cols>
  <sheetData>
    <row r="1" spans="1:5" s="14" customFormat="1" ht="15">
      <c r="A1" s="50"/>
      <c r="B1" s="351" t="s">
        <v>1206</v>
      </c>
      <c r="C1" s="351"/>
      <c r="D1" s="351"/>
      <c r="E1" s="351"/>
    </row>
    <row r="2" spans="1:5" s="14" customFormat="1" ht="15">
      <c r="A2" s="50"/>
      <c r="B2" s="351" t="s">
        <v>423</v>
      </c>
      <c r="C2" s="351"/>
      <c r="D2" s="351"/>
      <c r="E2" s="351"/>
    </row>
    <row r="3" spans="1:5" s="14" customFormat="1" ht="15">
      <c r="A3" s="50"/>
      <c r="B3" s="351" t="s">
        <v>424</v>
      </c>
      <c r="C3" s="351"/>
      <c r="D3" s="351"/>
      <c r="E3" s="351"/>
    </row>
    <row r="4" spans="1:5" s="14" customFormat="1" ht="15">
      <c r="A4" s="50"/>
      <c r="B4" s="351" t="s">
        <v>385</v>
      </c>
      <c r="C4" s="351"/>
      <c r="D4" s="351"/>
      <c r="E4" s="351"/>
    </row>
    <row r="5" spans="1:5" s="14" customFormat="1" ht="15">
      <c r="A5" s="50"/>
      <c r="B5" s="352" t="s">
        <v>1271</v>
      </c>
      <c r="C5" s="352"/>
      <c r="D5" s="352"/>
      <c r="E5" s="352"/>
    </row>
    <row r="6" spans="1:5" s="14" customFormat="1" ht="15">
      <c r="A6" s="50"/>
      <c r="B6" s="352"/>
      <c r="C6" s="344"/>
      <c r="D6" s="344"/>
      <c r="E6" s="344"/>
    </row>
    <row r="7" spans="1:5" ht="66.75" customHeight="1">
      <c r="A7" s="328" t="s">
        <v>870</v>
      </c>
      <c r="B7" s="328"/>
      <c r="C7" s="328"/>
      <c r="D7" s="328"/>
      <c r="E7" s="328"/>
    </row>
    <row r="8" spans="1:5" ht="15.75">
      <c r="A8" s="328"/>
      <c r="B8" s="328"/>
      <c r="C8" s="328"/>
      <c r="D8" s="328"/>
      <c r="E8" s="328"/>
    </row>
    <row r="9" spans="4:5" ht="15.75">
      <c r="D9" s="350" t="s">
        <v>1256</v>
      </c>
      <c r="E9" s="350"/>
    </row>
    <row r="10" spans="1:5" s="19" customFormat="1" ht="15.75">
      <c r="A10" s="1" t="s">
        <v>403</v>
      </c>
      <c r="B10" s="17" t="s">
        <v>9</v>
      </c>
      <c r="C10" s="17" t="s">
        <v>353</v>
      </c>
      <c r="D10" s="17" t="s">
        <v>10</v>
      </c>
      <c r="E10" s="18" t="s">
        <v>388</v>
      </c>
    </row>
    <row r="11" spans="1:5" s="19" customFormat="1" ht="15.75">
      <c r="A11" s="1">
        <v>1</v>
      </c>
      <c r="B11" s="20">
        <v>2</v>
      </c>
      <c r="C11" s="17">
        <v>3</v>
      </c>
      <c r="D11" s="17">
        <v>4</v>
      </c>
      <c r="E11" s="18">
        <v>5</v>
      </c>
    </row>
    <row r="12" spans="1:5" s="21" customFormat="1" ht="15.75">
      <c r="A12" s="51" t="s">
        <v>11</v>
      </c>
      <c r="B12" s="5" t="s">
        <v>392</v>
      </c>
      <c r="C12" s="5"/>
      <c r="D12" s="5"/>
      <c r="E12" s="282">
        <f>E13+E20+E43+E48+E39</f>
        <v>130018600</v>
      </c>
    </row>
    <row r="13" spans="1:5" s="21" customFormat="1" ht="45.75" customHeight="1">
      <c r="A13" s="2" t="s">
        <v>496</v>
      </c>
      <c r="B13" s="7" t="s">
        <v>31</v>
      </c>
      <c r="C13" s="5"/>
      <c r="D13" s="5"/>
      <c r="E13" s="169">
        <f>E16</f>
        <v>4548000</v>
      </c>
    </row>
    <row r="14" spans="1:5" s="21" customFormat="1" ht="31.5">
      <c r="A14" s="2" t="s">
        <v>110</v>
      </c>
      <c r="B14" s="7" t="s">
        <v>31</v>
      </c>
      <c r="C14" s="7" t="s">
        <v>228</v>
      </c>
      <c r="D14" s="5"/>
      <c r="E14" s="169">
        <f>E15</f>
        <v>4548000</v>
      </c>
    </row>
    <row r="15" spans="1:5" s="21" customFormat="1" ht="31.5">
      <c r="A15" s="2" t="s">
        <v>229</v>
      </c>
      <c r="B15" s="7" t="s">
        <v>31</v>
      </c>
      <c r="C15" s="7" t="s">
        <v>230</v>
      </c>
      <c r="D15" s="5"/>
      <c r="E15" s="169">
        <f>E16</f>
        <v>4548000</v>
      </c>
    </row>
    <row r="16" spans="1:5" s="21" customFormat="1" ht="15.75">
      <c r="A16" s="2" t="s">
        <v>498</v>
      </c>
      <c r="B16" s="7" t="s">
        <v>31</v>
      </c>
      <c r="C16" s="7" t="s">
        <v>231</v>
      </c>
      <c r="D16" s="7"/>
      <c r="E16" s="169">
        <f>E17+E18+E19</f>
        <v>4548000</v>
      </c>
    </row>
    <row r="17" spans="1:5" s="21" customFormat="1" ht="47.25">
      <c r="A17" s="2" t="s">
        <v>470</v>
      </c>
      <c r="B17" s="7" t="s">
        <v>31</v>
      </c>
      <c r="C17" s="7" t="s">
        <v>231</v>
      </c>
      <c r="D17" s="7" t="s">
        <v>471</v>
      </c>
      <c r="E17" s="169">
        <v>3639000</v>
      </c>
    </row>
    <row r="18" spans="1:5" s="21" customFormat="1" ht="31.5">
      <c r="A18" s="2" t="s">
        <v>497</v>
      </c>
      <c r="B18" s="7" t="s">
        <v>31</v>
      </c>
      <c r="C18" s="7" t="s">
        <v>231</v>
      </c>
      <c r="D18" s="7" t="s">
        <v>472</v>
      </c>
      <c r="E18" s="169">
        <v>658000</v>
      </c>
    </row>
    <row r="19" spans="1:5" s="21" customFormat="1" ht="15.75">
      <c r="A19" s="2" t="s">
        <v>473</v>
      </c>
      <c r="B19" s="7" t="s">
        <v>31</v>
      </c>
      <c r="C19" s="7" t="s">
        <v>231</v>
      </c>
      <c r="D19" s="7" t="s">
        <v>474</v>
      </c>
      <c r="E19" s="169">
        <v>251000</v>
      </c>
    </row>
    <row r="20" spans="1:5" ht="47.25">
      <c r="A20" s="2" t="s">
        <v>432</v>
      </c>
      <c r="B20" s="7" t="s">
        <v>12</v>
      </c>
      <c r="C20" s="7"/>
      <c r="D20" s="7"/>
      <c r="E20" s="169">
        <f>E21+E28</f>
        <v>97318000</v>
      </c>
    </row>
    <row r="21" spans="1:5" ht="47.25">
      <c r="A21" s="2" t="s">
        <v>102</v>
      </c>
      <c r="B21" s="7" t="s">
        <v>12</v>
      </c>
      <c r="C21" s="7" t="s">
        <v>198</v>
      </c>
      <c r="D21" s="7"/>
      <c r="E21" s="169">
        <f>E22</f>
        <v>18410000</v>
      </c>
    </row>
    <row r="22" spans="1:5" ht="63">
      <c r="A22" s="2" t="s">
        <v>499</v>
      </c>
      <c r="B22" s="7" t="s">
        <v>12</v>
      </c>
      <c r="C22" s="7" t="s">
        <v>200</v>
      </c>
      <c r="D22" s="7"/>
      <c r="E22" s="169">
        <f>E23</f>
        <v>18410000</v>
      </c>
    </row>
    <row r="23" spans="1:5" ht="15.75">
      <c r="A23" s="2" t="s">
        <v>498</v>
      </c>
      <c r="B23" s="7" t="s">
        <v>12</v>
      </c>
      <c r="C23" s="7" t="s">
        <v>332</v>
      </c>
      <c r="D23" s="7"/>
      <c r="E23" s="169">
        <f>E24+E25+E27+E26</f>
        <v>18410000</v>
      </c>
    </row>
    <row r="24" spans="1:5" ht="47.25">
      <c r="A24" s="2" t="s">
        <v>470</v>
      </c>
      <c r="B24" s="7" t="s">
        <v>12</v>
      </c>
      <c r="C24" s="7" t="s">
        <v>332</v>
      </c>
      <c r="D24" s="7" t="s">
        <v>471</v>
      </c>
      <c r="E24" s="169">
        <v>16258000</v>
      </c>
    </row>
    <row r="25" spans="1:5" ht="31.5">
      <c r="A25" s="2" t="s">
        <v>497</v>
      </c>
      <c r="B25" s="7" t="s">
        <v>12</v>
      </c>
      <c r="C25" s="7" t="s">
        <v>332</v>
      </c>
      <c r="D25" s="7" t="s">
        <v>472</v>
      </c>
      <c r="E25" s="169">
        <v>2139000</v>
      </c>
    </row>
    <row r="26" spans="1:5" ht="15.75">
      <c r="A26" s="2" t="s">
        <v>483</v>
      </c>
      <c r="B26" s="7" t="s">
        <v>12</v>
      </c>
      <c r="C26" s="7" t="s">
        <v>332</v>
      </c>
      <c r="D26" s="7" t="s">
        <v>482</v>
      </c>
      <c r="E26" s="169">
        <v>10000</v>
      </c>
    </row>
    <row r="27" spans="1:5" ht="15.75">
      <c r="A27" s="2" t="s">
        <v>473</v>
      </c>
      <c r="B27" s="7" t="s">
        <v>12</v>
      </c>
      <c r="C27" s="7" t="s">
        <v>332</v>
      </c>
      <c r="D27" s="7" t="s">
        <v>474</v>
      </c>
      <c r="E27" s="169">
        <v>3000</v>
      </c>
    </row>
    <row r="28" spans="1:5" ht="31.5">
      <c r="A28" s="2" t="s">
        <v>110</v>
      </c>
      <c r="B28" s="7" t="s">
        <v>12</v>
      </c>
      <c r="C28" s="7" t="s">
        <v>228</v>
      </c>
      <c r="D28" s="7"/>
      <c r="E28" s="169">
        <f>E29</f>
        <v>78908000</v>
      </c>
    </row>
    <row r="29" spans="1:5" ht="47.25">
      <c r="A29" s="2" t="s">
        <v>500</v>
      </c>
      <c r="B29" s="7" t="s">
        <v>12</v>
      </c>
      <c r="C29" s="7" t="s">
        <v>232</v>
      </c>
      <c r="D29" s="7"/>
      <c r="E29" s="169">
        <f>E30+E35+E37</f>
        <v>78908000</v>
      </c>
    </row>
    <row r="30" spans="1:5" ht="15.75">
      <c r="A30" s="2" t="s">
        <v>498</v>
      </c>
      <c r="B30" s="7" t="s">
        <v>12</v>
      </c>
      <c r="C30" s="7" t="s">
        <v>233</v>
      </c>
      <c r="D30" s="7"/>
      <c r="E30" s="169">
        <f>E31+E32+E34+E33</f>
        <v>75725000</v>
      </c>
    </row>
    <row r="31" spans="1:5" ht="47.25">
      <c r="A31" s="2" t="s">
        <v>470</v>
      </c>
      <c r="B31" s="7" t="s">
        <v>12</v>
      </c>
      <c r="C31" s="7" t="s">
        <v>233</v>
      </c>
      <c r="D31" s="7" t="s">
        <v>471</v>
      </c>
      <c r="E31" s="169">
        <v>58181000</v>
      </c>
    </row>
    <row r="32" spans="1:5" ht="31.5">
      <c r="A32" s="2" t="s">
        <v>497</v>
      </c>
      <c r="B32" s="7" t="s">
        <v>12</v>
      </c>
      <c r="C32" s="7" t="s">
        <v>233</v>
      </c>
      <c r="D32" s="7" t="s">
        <v>472</v>
      </c>
      <c r="E32" s="169">
        <v>16863000</v>
      </c>
    </row>
    <row r="33" spans="1:5" ht="15.75">
      <c r="A33" s="2" t="s">
        <v>483</v>
      </c>
      <c r="B33" s="7" t="s">
        <v>12</v>
      </c>
      <c r="C33" s="7" t="s">
        <v>233</v>
      </c>
      <c r="D33" s="7" t="s">
        <v>482</v>
      </c>
      <c r="E33" s="169">
        <v>40000</v>
      </c>
    </row>
    <row r="34" spans="1:5" ht="15.75">
      <c r="A34" s="2" t="s">
        <v>473</v>
      </c>
      <c r="B34" s="7" t="s">
        <v>12</v>
      </c>
      <c r="C34" s="7" t="s">
        <v>233</v>
      </c>
      <c r="D34" s="7" t="s">
        <v>474</v>
      </c>
      <c r="E34" s="169">
        <v>641000</v>
      </c>
    </row>
    <row r="35" spans="1:5" ht="31.5">
      <c r="A35" s="2" t="s">
        <v>32</v>
      </c>
      <c r="B35" s="7" t="s">
        <v>12</v>
      </c>
      <c r="C35" s="7" t="s">
        <v>234</v>
      </c>
      <c r="D35" s="7"/>
      <c r="E35" s="169">
        <f>E36</f>
        <v>2883000</v>
      </c>
    </row>
    <row r="36" spans="1:5" ht="47.25">
      <c r="A36" s="2" t="s">
        <v>470</v>
      </c>
      <c r="B36" s="7" t="s">
        <v>12</v>
      </c>
      <c r="C36" s="7" t="s">
        <v>234</v>
      </c>
      <c r="D36" s="7" t="s">
        <v>471</v>
      </c>
      <c r="E36" s="169">
        <v>2883000</v>
      </c>
    </row>
    <row r="37" spans="1:5" ht="33.75" customHeight="1">
      <c r="A37" s="2" t="s">
        <v>1215</v>
      </c>
      <c r="B37" s="7" t="s">
        <v>12</v>
      </c>
      <c r="C37" s="7" t="s">
        <v>1214</v>
      </c>
      <c r="D37" s="7"/>
      <c r="E37" s="169">
        <f>E38</f>
        <v>300000</v>
      </c>
    </row>
    <row r="38" spans="1:5" ht="31.5">
      <c r="A38" s="2" t="s">
        <v>497</v>
      </c>
      <c r="B38" s="7" t="s">
        <v>12</v>
      </c>
      <c r="C38" s="7" t="s">
        <v>1214</v>
      </c>
      <c r="D38" s="7" t="s">
        <v>472</v>
      </c>
      <c r="E38" s="169">
        <v>300000</v>
      </c>
    </row>
    <row r="39" spans="1:5" ht="15.75">
      <c r="A39" s="2" t="s">
        <v>693</v>
      </c>
      <c r="B39" s="7" t="s">
        <v>692</v>
      </c>
      <c r="C39" s="7"/>
      <c r="D39" s="7"/>
      <c r="E39" s="169">
        <f>E40</f>
        <v>44800</v>
      </c>
    </row>
    <row r="40" spans="1:5" ht="47.25">
      <c r="A40" s="2" t="s">
        <v>694</v>
      </c>
      <c r="B40" s="7" t="s">
        <v>692</v>
      </c>
      <c r="C40" s="7" t="s">
        <v>235</v>
      </c>
      <c r="D40" s="7"/>
      <c r="E40" s="169">
        <f>E41</f>
        <v>44800</v>
      </c>
    </row>
    <row r="41" spans="1:5" ht="47.25">
      <c r="A41" s="2" t="s">
        <v>695</v>
      </c>
      <c r="B41" s="7" t="s">
        <v>692</v>
      </c>
      <c r="C41" s="7" t="s">
        <v>696</v>
      </c>
      <c r="D41" s="7"/>
      <c r="E41" s="169">
        <f>E42</f>
        <v>44800</v>
      </c>
    </row>
    <row r="42" spans="1:5" ht="31.5">
      <c r="A42" s="2" t="s">
        <v>497</v>
      </c>
      <c r="B42" s="7" t="s">
        <v>692</v>
      </c>
      <c r="C42" s="7" t="s">
        <v>696</v>
      </c>
      <c r="D42" s="7" t="s">
        <v>472</v>
      </c>
      <c r="E42" s="169">
        <v>44800</v>
      </c>
    </row>
    <row r="43" spans="1:5" ht="15.75">
      <c r="A43" s="2" t="s">
        <v>401</v>
      </c>
      <c r="B43" s="7" t="s">
        <v>112</v>
      </c>
      <c r="C43" s="7"/>
      <c r="D43" s="7"/>
      <c r="E43" s="169">
        <f>E44</f>
        <v>800000</v>
      </c>
    </row>
    <row r="44" spans="1:5" ht="47.25">
      <c r="A44" s="2" t="s">
        <v>259</v>
      </c>
      <c r="B44" s="7" t="s">
        <v>112</v>
      </c>
      <c r="C44" s="7" t="s">
        <v>260</v>
      </c>
      <c r="D44" s="7"/>
      <c r="E44" s="169">
        <f>E45</f>
        <v>800000</v>
      </c>
    </row>
    <row r="45" spans="1:5" ht="31.5">
      <c r="A45" s="2" t="s">
        <v>775</v>
      </c>
      <c r="B45" s="7" t="s">
        <v>112</v>
      </c>
      <c r="C45" s="7" t="s">
        <v>261</v>
      </c>
      <c r="D45" s="7"/>
      <c r="E45" s="169">
        <f>E46</f>
        <v>800000</v>
      </c>
    </row>
    <row r="46" spans="1:5" ht="15.75">
      <c r="A46" s="2" t="s">
        <v>125</v>
      </c>
      <c r="B46" s="7" t="s">
        <v>112</v>
      </c>
      <c r="C46" s="7" t="s">
        <v>262</v>
      </c>
      <c r="D46" s="7"/>
      <c r="E46" s="169">
        <f>E47</f>
        <v>800000</v>
      </c>
    </row>
    <row r="47" spans="1:5" ht="15.75">
      <c r="A47" s="2" t="s">
        <v>473</v>
      </c>
      <c r="B47" s="7" t="s">
        <v>112</v>
      </c>
      <c r="C47" s="7" t="s">
        <v>262</v>
      </c>
      <c r="D47" s="7" t="s">
        <v>474</v>
      </c>
      <c r="E47" s="169">
        <v>800000</v>
      </c>
    </row>
    <row r="48" spans="1:5" ht="15.75">
      <c r="A48" s="2" t="s">
        <v>99</v>
      </c>
      <c r="B48" s="7" t="s">
        <v>113</v>
      </c>
      <c r="C48" s="7"/>
      <c r="D48" s="7"/>
      <c r="E48" s="169">
        <f>E67+E54+E49</f>
        <v>27307800</v>
      </c>
    </row>
    <row r="49" spans="1:5" ht="47.25">
      <c r="A49" s="2" t="s">
        <v>102</v>
      </c>
      <c r="B49" s="7" t="s">
        <v>113</v>
      </c>
      <c r="C49" s="7" t="s">
        <v>198</v>
      </c>
      <c r="D49" s="7"/>
      <c r="E49" s="169">
        <f>E50</f>
        <v>13980000</v>
      </c>
    </row>
    <row r="50" spans="1:5" ht="31.5">
      <c r="A50" s="2" t="s">
        <v>201</v>
      </c>
      <c r="B50" s="7" t="s">
        <v>113</v>
      </c>
      <c r="C50" s="7" t="s">
        <v>334</v>
      </c>
      <c r="D50" s="7"/>
      <c r="E50" s="169">
        <f>E51</f>
        <v>13980000</v>
      </c>
    </row>
    <row r="51" spans="1:5" ht="15.75">
      <c r="A51" s="2" t="s">
        <v>167</v>
      </c>
      <c r="B51" s="7" t="s">
        <v>113</v>
      </c>
      <c r="C51" s="7" t="s">
        <v>335</v>
      </c>
      <c r="D51" s="7"/>
      <c r="E51" s="169">
        <f>E52+E53</f>
        <v>13980000</v>
      </c>
    </row>
    <row r="52" spans="1:5" ht="47.25">
      <c r="A52" s="2" t="s">
        <v>470</v>
      </c>
      <c r="B52" s="7" t="s">
        <v>113</v>
      </c>
      <c r="C52" s="7" t="s">
        <v>335</v>
      </c>
      <c r="D52" s="7" t="s">
        <v>471</v>
      </c>
      <c r="E52" s="169">
        <v>12271000</v>
      </c>
    </row>
    <row r="53" spans="1:5" ht="31.5">
      <c r="A53" s="2" t="s">
        <v>497</v>
      </c>
      <c r="B53" s="7" t="s">
        <v>113</v>
      </c>
      <c r="C53" s="7" t="s">
        <v>335</v>
      </c>
      <c r="D53" s="7" t="s">
        <v>472</v>
      </c>
      <c r="E53" s="169">
        <v>1709000</v>
      </c>
    </row>
    <row r="54" spans="1:5" ht="31.5">
      <c r="A54" s="2" t="s">
        <v>110</v>
      </c>
      <c r="B54" s="7" t="s">
        <v>113</v>
      </c>
      <c r="C54" s="7" t="s">
        <v>228</v>
      </c>
      <c r="D54" s="7"/>
      <c r="E54" s="169">
        <f>E55+E64</f>
        <v>9017800</v>
      </c>
    </row>
    <row r="55" spans="1:5" ht="47.25">
      <c r="A55" s="2" t="s">
        <v>502</v>
      </c>
      <c r="B55" s="7" t="s">
        <v>113</v>
      </c>
      <c r="C55" s="7" t="s">
        <v>235</v>
      </c>
      <c r="D55" s="7"/>
      <c r="E55" s="169">
        <f>E56+E59+E61</f>
        <v>7748000</v>
      </c>
    </row>
    <row r="56" spans="1:5" ht="31.5">
      <c r="A56" s="2" t="s">
        <v>501</v>
      </c>
      <c r="B56" s="7" t="s">
        <v>113</v>
      </c>
      <c r="C56" s="7" t="s">
        <v>239</v>
      </c>
      <c r="D56" s="7"/>
      <c r="E56" s="169">
        <f>E57+E58</f>
        <v>4748900</v>
      </c>
    </row>
    <row r="57" spans="1:5" ht="47.25">
      <c r="A57" s="2" t="s">
        <v>470</v>
      </c>
      <c r="B57" s="7" t="s">
        <v>113</v>
      </c>
      <c r="C57" s="7" t="s">
        <v>239</v>
      </c>
      <c r="D57" s="7" t="s">
        <v>471</v>
      </c>
      <c r="E57" s="169">
        <v>4048000</v>
      </c>
    </row>
    <row r="58" spans="1:5" ht="31.5">
      <c r="A58" s="2" t="s">
        <v>497</v>
      </c>
      <c r="B58" s="7" t="s">
        <v>113</v>
      </c>
      <c r="C58" s="7" t="s">
        <v>239</v>
      </c>
      <c r="D58" s="7" t="s">
        <v>472</v>
      </c>
      <c r="E58" s="169">
        <v>700900</v>
      </c>
    </row>
    <row r="59" spans="1:5" ht="47.25">
      <c r="A59" s="2" t="s">
        <v>503</v>
      </c>
      <c r="B59" s="7" t="s">
        <v>113</v>
      </c>
      <c r="C59" s="7" t="s">
        <v>237</v>
      </c>
      <c r="D59" s="7"/>
      <c r="E59" s="169">
        <f>E60</f>
        <v>1329700</v>
      </c>
    </row>
    <row r="60" spans="1:5" ht="47.25">
      <c r="A60" s="2" t="s">
        <v>470</v>
      </c>
      <c r="B60" s="7" t="s">
        <v>113</v>
      </c>
      <c r="C60" s="7" t="s">
        <v>237</v>
      </c>
      <c r="D60" s="7" t="s">
        <v>471</v>
      </c>
      <c r="E60" s="169">
        <v>1329700</v>
      </c>
    </row>
    <row r="61" spans="1:5" ht="31.5">
      <c r="A61" s="2" t="s">
        <v>504</v>
      </c>
      <c r="B61" s="7" t="s">
        <v>113</v>
      </c>
      <c r="C61" s="7" t="s">
        <v>238</v>
      </c>
      <c r="D61" s="7"/>
      <c r="E61" s="169">
        <f>E62+E63</f>
        <v>1669400</v>
      </c>
    </row>
    <row r="62" spans="1:5" ht="47.25">
      <c r="A62" s="2" t="s">
        <v>470</v>
      </c>
      <c r="B62" s="7" t="s">
        <v>113</v>
      </c>
      <c r="C62" s="7" t="s">
        <v>238</v>
      </c>
      <c r="D62" s="7" t="s">
        <v>471</v>
      </c>
      <c r="E62" s="169">
        <v>1497000</v>
      </c>
    </row>
    <row r="63" spans="1:5" ht="31.5" customHeight="1">
      <c r="A63" s="2" t="s">
        <v>497</v>
      </c>
      <c r="B63" s="7" t="s">
        <v>113</v>
      </c>
      <c r="C63" s="7" t="s">
        <v>238</v>
      </c>
      <c r="D63" s="7" t="s">
        <v>472</v>
      </c>
      <c r="E63" s="169">
        <v>172400</v>
      </c>
    </row>
    <row r="64" spans="1:5" ht="32.25" customHeight="1">
      <c r="A64" s="2" t="s">
        <v>756</v>
      </c>
      <c r="B64" s="7" t="s">
        <v>113</v>
      </c>
      <c r="C64" s="7" t="s">
        <v>791</v>
      </c>
      <c r="D64" s="7"/>
      <c r="E64" s="169">
        <f>E66</f>
        <v>1269800</v>
      </c>
    </row>
    <row r="65" spans="1:5" ht="22.5" customHeight="1">
      <c r="A65" s="2" t="s">
        <v>757</v>
      </c>
      <c r="B65" s="7" t="s">
        <v>113</v>
      </c>
      <c r="C65" s="7" t="s">
        <v>792</v>
      </c>
      <c r="D65" s="7"/>
      <c r="E65" s="169">
        <f>E66</f>
        <v>1269800</v>
      </c>
    </row>
    <row r="66" spans="1:5" ht="31.5">
      <c r="A66" s="2" t="s">
        <v>497</v>
      </c>
      <c r="B66" s="7" t="s">
        <v>113</v>
      </c>
      <c r="C66" s="7" t="s">
        <v>792</v>
      </c>
      <c r="D66" s="7" t="s">
        <v>472</v>
      </c>
      <c r="E66" s="169">
        <v>1269800</v>
      </c>
    </row>
    <row r="67" spans="1:5" ht="66.75" customHeight="1">
      <c r="A67" s="2" t="s">
        <v>240</v>
      </c>
      <c r="B67" s="7" t="s">
        <v>113</v>
      </c>
      <c r="C67" s="7" t="s">
        <v>241</v>
      </c>
      <c r="D67" s="7"/>
      <c r="E67" s="169">
        <f>E68</f>
        <v>4310000</v>
      </c>
    </row>
    <row r="68" spans="1:5" ht="31.5">
      <c r="A68" s="2" t="s">
        <v>272</v>
      </c>
      <c r="B68" s="7" t="s">
        <v>113</v>
      </c>
      <c r="C68" s="7" t="s">
        <v>273</v>
      </c>
      <c r="D68" s="7"/>
      <c r="E68" s="169">
        <f>E69+E71</f>
        <v>4310000</v>
      </c>
    </row>
    <row r="69" spans="1:5" ht="31.5">
      <c r="A69" s="2" t="s">
        <v>100</v>
      </c>
      <c r="B69" s="7" t="s">
        <v>113</v>
      </c>
      <c r="C69" s="7" t="s">
        <v>50</v>
      </c>
      <c r="D69" s="7"/>
      <c r="E69" s="169">
        <f>E70</f>
        <v>500000</v>
      </c>
    </row>
    <row r="70" spans="1:5" ht="31.5">
      <c r="A70" s="2" t="s">
        <v>497</v>
      </c>
      <c r="B70" s="7" t="s">
        <v>113</v>
      </c>
      <c r="C70" s="7" t="s">
        <v>50</v>
      </c>
      <c r="D70" s="7" t="s">
        <v>472</v>
      </c>
      <c r="E70" s="169">
        <v>500000</v>
      </c>
    </row>
    <row r="71" spans="1:5" ht="15.75">
      <c r="A71" s="2" t="s">
        <v>285</v>
      </c>
      <c r="B71" s="7" t="s">
        <v>113</v>
      </c>
      <c r="C71" s="7" t="s">
        <v>51</v>
      </c>
      <c r="D71" s="7"/>
      <c r="E71" s="169">
        <f>E72</f>
        <v>3810000</v>
      </c>
    </row>
    <row r="72" spans="1:5" ht="31.5">
      <c r="A72" s="2" t="s">
        <v>497</v>
      </c>
      <c r="B72" s="7" t="s">
        <v>113</v>
      </c>
      <c r="C72" s="7" t="s">
        <v>51</v>
      </c>
      <c r="D72" s="7" t="s">
        <v>472</v>
      </c>
      <c r="E72" s="169">
        <v>3810000</v>
      </c>
    </row>
    <row r="73" spans="1:5" s="21" customFormat="1" ht="15.75">
      <c r="A73" s="51" t="s">
        <v>438</v>
      </c>
      <c r="B73" s="5" t="s">
        <v>439</v>
      </c>
      <c r="C73" s="5"/>
      <c r="D73" s="5"/>
      <c r="E73" s="282">
        <f>E74</f>
        <v>2282300</v>
      </c>
    </row>
    <row r="74" spans="1:5" ht="15.75">
      <c r="A74" s="2" t="s">
        <v>441</v>
      </c>
      <c r="B74" s="7" t="s">
        <v>440</v>
      </c>
      <c r="C74" s="7"/>
      <c r="D74" s="7"/>
      <c r="E74" s="169">
        <f>E75</f>
        <v>2282300</v>
      </c>
    </row>
    <row r="75" spans="1:5" ht="31.5">
      <c r="A75" s="2" t="s">
        <v>110</v>
      </c>
      <c r="B75" s="7" t="s">
        <v>440</v>
      </c>
      <c r="C75" s="7" t="s">
        <v>228</v>
      </c>
      <c r="D75" s="7"/>
      <c r="E75" s="169">
        <f>E76</f>
        <v>2282300</v>
      </c>
    </row>
    <row r="76" spans="1:5" ht="47.25">
      <c r="A76" s="2" t="s">
        <v>502</v>
      </c>
      <c r="B76" s="7" t="s">
        <v>440</v>
      </c>
      <c r="C76" s="7" t="s">
        <v>235</v>
      </c>
      <c r="D76" s="7"/>
      <c r="E76" s="169">
        <f>E77</f>
        <v>2282300</v>
      </c>
    </row>
    <row r="77" spans="1:5" ht="31.5">
      <c r="A77" s="2" t="s">
        <v>505</v>
      </c>
      <c r="B77" s="7" t="s">
        <v>440</v>
      </c>
      <c r="C77" s="7" t="s">
        <v>236</v>
      </c>
      <c r="D77" s="7"/>
      <c r="E77" s="169">
        <f>E78</f>
        <v>2282300</v>
      </c>
    </row>
    <row r="78" spans="1:5" ht="15.75">
      <c r="A78" s="2" t="s">
        <v>373</v>
      </c>
      <c r="B78" s="7" t="s">
        <v>440</v>
      </c>
      <c r="C78" s="7" t="s">
        <v>236</v>
      </c>
      <c r="D78" s="7" t="s">
        <v>481</v>
      </c>
      <c r="E78" s="169">
        <v>2282300</v>
      </c>
    </row>
    <row r="79" spans="1:5" s="21" customFormat="1" ht="31.5">
      <c r="A79" s="51" t="s">
        <v>13</v>
      </c>
      <c r="B79" s="5" t="s">
        <v>14</v>
      </c>
      <c r="C79" s="5"/>
      <c r="D79" s="5"/>
      <c r="E79" s="282">
        <f>E80</f>
        <v>4788000</v>
      </c>
    </row>
    <row r="80" spans="1:5" ht="31.5">
      <c r="A80" s="2" t="s">
        <v>887</v>
      </c>
      <c r="B80" s="7" t="s">
        <v>886</v>
      </c>
      <c r="C80" s="7"/>
      <c r="D80" s="7"/>
      <c r="E80" s="169">
        <f>E81+E89</f>
        <v>4788000</v>
      </c>
    </row>
    <row r="81" spans="1:5" ht="47.25">
      <c r="A81" s="2" t="s">
        <v>259</v>
      </c>
      <c r="B81" s="7" t="s">
        <v>886</v>
      </c>
      <c r="C81" s="7" t="s">
        <v>260</v>
      </c>
      <c r="D81" s="7"/>
      <c r="E81" s="169">
        <f>E82+E86</f>
        <v>3353000</v>
      </c>
    </row>
    <row r="82" spans="1:5" ht="63">
      <c r="A82" s="2" t="s">
        <v>506</v>
      </c>
      <c r="B82" s="7" t="s">
        <v>886</v>
      </c>
      <c r="C82" s="7" t="s">
        <v>263</v>
      </c>
      <c r="D82" s="7"/>
      <c r="E82" s="169">
        <f>E83</f>
        <v>3053000</v>
      </c>
    </row>
    <row r="83" spans="1:5" ht="15.75">
      <c r="A83" s="2" t="s">
        <v>426</v>
      </c>
      <c r="B83" s="7" t="s">
        <v>886</v>
      </c>
      <c r="C83" s="7" t="s">
        <v>264</v>
      </c>
      <c r="D83" s="7"/>
      <c r="E83" s="169">
        <f>E84+E85</f>
        <v>3053000</v>
      </c>
    </row>
    <row r="84" spans="1:5" ht="47.25">
      <c r="A84" s="2" t="s">
        <v>470</v>
      </c>
      <c r="B84" s="7" t="s">
        <v>886</v>
      </c>
      <c r="C84" s="7" t="s">
        <v>264</v>
      </c>
      <c r="D84" s="7" t="s">
        <v>471</v>
      </c>
      <c r="E84" s="169">
        <v>2486000</v>
      </c>
    </row>
    <row r="85" spans="1:5" ht="31.5">
      <c r="A85" s="2" t="s">
        <v>497</v>
      </c>
      <c r="B85" s="7" t="s">
        <v>886</v>
      </c>
      <c r="C85" s="7" t="s">
        <v>264</v>
      </c>
      <c r="D85" s="7" t="s">
        <v>472</v>
      </c>
      <c r="E85" s="169">
        <v>567000</v>
      </c>
    </row>
    <row r="86" spans="1:5" ht="31.5" customHeight="1">
      <c r="A86" s="2" t="s">
        <v>889</v>
      </c>
      <c r="B86" s="7" t="s">
        <v>886</v>
      </c>
      <c r="C86" s="7" t="s">
        <v>890</v>
      </c>
      <c r="D86" s="7"/>
      <c r="E86" s="169">
        <f>E87</f>
        <v>300000</v>
      </c>
    </row>
    <row r="87" spans="1:5" ht="32.25" customHeight="1">
      <c r="A87" s="2" t="s">
        <v>891</v>
      </c>
      <c r="B87" s="7" t="s">
        <v>886</v>
      </c>
      <c r="C87" s="7" t="s">
        <v>892</v>
      </c>
      <c r="D87" s="7"/>
      <c r="E87" s="169">
        <f>E88</f>
        <v>300000</v>
      </c>
    </row>
    <row r="88" spans="1:5" ht="31.5">
      <c r="A88" s="2" t="s">
        <v>497</v>
      </c>
      <c r="B88" s="7" t="s">
        <v>886</v>
      </c>
      <c r="C88" s="7" t="s">
        <v>892</v>
      </c>
      <c r="D88" s="7" t="s">
        <v>472</v>
      </c>
      <c r="E88" s="169">
        <v>300000</v>
      </c>
    </row>
    <row r="89" spans="1:5" ht="31.5">
      <c r="A89" s="2" t="s">
        <v>265</v>
      </c>
      <c r="B89" s="7" t="s">
        <v>886</v>
      </c>
      <c r="C89" s="7" t="s">
        <v>266</v>
      </c>
      <c r="D89" s="7"/>
      <c r="E89" s="169">
        <f>E90</f>
        <v>1435000</v>
      </c>
    </row>
    <row r="90" spans="1:5" ht="34.5" customHeight="1">
      <c r="A90" s="6" t="s">
        <v>776</v>
      </c>
      <c r="B90" s="7" t="s">
        <v>886</v>
      </c>
      <c r="C90" s="7" t="s">
        <v>267</v>
      </c>
      <c r="D90" s="7"/>
      <c r="E90" s="169">
        <f>E91</f>
        <v>1435000</v>
      </c>
    </row>
    <row r="91" spans="1:5" ht="15.75">
      <c r="A91" s="2" t="s">
        <v>426</v>
      </c>
      <c r="B91" s="7" t="s">
        <v>886</v>
      </c>
      <c r="C91" s="7" t="s">
        <v>268</v>
      </c>
      <c r="D91" s="7"/>
      <c r="E91" s="169">
        <f>E92</f>
        <v>1435000</v>
      </c>
    </row>
    <row r="92" spans="1:5" ht="31.5">
      <c r="A92" s="2" t="s">
        <v>497</v>
      </c>
      <c r="B92" s="7" t="s">
        <v>886</v>
      </c>
      <c r="C92" s="7" t="s">
        <v>268</v>
      </c>
      <c r="D92" s="7" t="s">
        <v>472</v>
      </c>
      <c r="E92" s="169">
        <v>1435000</v>
      </c>
    </row>
    <row r="93" spans="1:5" s="21" customFormat="1" ht="15.75">
      <c r="A93" s="51" t="s">
        <v>15</v>
      </c>
      <c r="B93" s="5" t="s">
        <v>16</v>
      </c>
      <c r="C93" s="5"/>
      <c r="D93" s="5"/>
      <c r="E93" s="282">
        <f>E94+E118+E123+E131</f>
        <v>127010300</v>
      </c>
    </row>
    <row r="94" spans="1:5" ht="15.75">
      <c r="A94" s="2" t="s">
        <v>107</v>
      </c>
      <c r="B94" s="7" t="s">
        <v>106</v>
      </c>
      <c r="C94" s="7"/>
      <c r="D94" s="7"/>
      <c r="E94" s="169">
        <f>E95</f>
        <v>8699300</v>
      </c>
    </row>
    <row r="95" spans="1:5" ht="47.25">
      <c r="A95" s="2" t="s">
        <v>1</v>
      </c>
      <c r="B95" s="7" t="s">
        <v>106</v>
      </c>
      <c r="C95" s="7" t="s">
        <v>214</v>
      </c>
      <c r="D95" s="7"/>
      <c r="E95" s="169">
        <f>E96+E108+E112</f>
        <v>8699300</v>
      </c>
    </row>
    <row r="96" spans="1:5" ht="31.5">
      <c r="A96" s="91" t="s">
        <v>318</v>
      </c>
      <c r="B96" s="7" t="s">
        <v>106</v>
      </c>
      <c r="C96" s="92" t="s">
        <v>309</v>
      </c>
      <c r="D96" s="92"/>
      <c r="E96" s="286">
        <f>E97+E100+E103</f>
        <v>6454000</v>
      </c>
    </row>
    <row r="97" spans="1:5" ht="31.5">
      <c r="A97" s="2" t="s">
        <v>507</v>
      </c>
      <c r="B97" s="7" t="s">
        <v>106</v>
      </c>
      <c r="C97" s="7" t="s">
        <v>310</v>
      </c>
      <c r="D97" s="7"/>
      <c r="E97" s="169">
        <f>E98</f>
        <v>2600000</v>
      </c>
    </row>
    <row r="98" spans="1:5" ht="15.75">
      <c r="A98" s="2" t="s">
        <v>838</v>
      </c>
      <c r="B98" s="7" t="s">
        <v>106</v>
      </c>
      <c r="C98" s="7" t="s">
        <v>839</v>
      </c>
      <c r="D98" s="7"/>
      <c r="E98" s="169">
        <f>E99</f>
        <v>2600000</v>
      </c>
    </row>
    <row r="99" spans="1:5" ht="15.75">
      <c r="A99" s="2" t="s">
        <v>473</v>
      </c>
      <c r="B99" s="7" t="s">
        <v>106</v>
      </c>
      <c r="C99" s="7" t="s">
        <v>839</v>
      </c>
      <c r="D99" s="7" t="s">
        <v>474</v>
      </c>
      <c r="E99" s="169">
        <v>2600000</v>
      </c>
    </row>
    <row r="100" spans="1:5" ht="31.5">
      <c r="A100" s="2" t="s">
        <v>53</v>
      </c>
      <c r="B100" s="7" t="s">
        <v>106</v>
      </c>
      <c r="C100" s="7" t="s">
        <v>319</v>
      </c>
      <c r="D100" s="7"/>
      <c r="E100" s="169">
        <f>E101</f>
        <v>2854000</v>
      </c>
    </row>
    <row r="101" spans="1:5" ht="31.5">
      <c r="A101" s="2" t="s">
        <v>475</v>
      </c>
      <c r="B101" s="7" t="s">
        <v>106</v>
      </c>
      <c r="C101" s="7" t="s">
        <v>320</v>
      </c>
      <c r="D101" s="7"/>
      <c r="E101" s="169">
        <f>E102</f>
        <v>2854000</v>
      </c>
    </row>
    <row r="102" spans="1:5" ht="31.5">
      <c r="A102" s="2" t="s">
        <v>478</v>
      </c>
      <c r="B102" s="7" t="s">
        <v>106</v>
      </c>
      <c r="C102" s="7" t="s">
        <v>320</v>
      </c>
      <c r="D102" s="7" t="s">
        <v>479</v>
      </c>
      <c r="E102" s="169">
        <v>2854000</v>
      </c>
    </row>
    <row r="103" spans="1:5" ht="63">
      <c r="A103" s="2" t="s">
        <v>54</v>
      </c>
      <c r="B103" s="7" t="s">
        <v>106</v>
      </c>
      <c r="C103" s="7" t="s">
        <v>321</v>
      </c>
      <c r="D103" s="7"/>
      <c r="E103" s="169">
        <f>E104</f>
        <v>1000000</v>
      </c>
    </row>
    <row r="104" spans="1:5" ht="15.75">
      <c r="A104" s="2" t="s">
        <v>108</v>
      </c>
      <c r="B104" s="7" t="s">
        <v>106</v>
      </c>
      <c r="C104" s="7" t="s">
        <v>324</v>
      </c>
      <c r="D104" s="7"/>
      <c r="E104" s="169">
        <f>E105+E106+E107</f>
        <v>1000000</v>
      </c>
    </row>
    <row r="105" spans="1:5" ht="32.25" customHeight="1">
      <c r="A105" s="2" t="s">
        <v>497</v>
      </c>
      <c r="B105" s="7" t="s">
        <v>106</v>
      </c>
      <c r="C105" s="7" t="s">
        <v>324</v>
      </c>
      <c r="D105" s="7" t="s">
        <v>472</v>
      </c>
      <c r="E105" s="169">
        <v>420000</v>
      </c>
    </row>
    <row r="106" spans="1:5" ht="17.25" customHeight="1">
      <c r="A106" s="2" t="s">
        <v>483</v>
      </c>
      <c r="B106" s="7" t="s">
        <v>106</v>
      </c>
      <c r="C106" s="7" t="s">
        <v>324</v>
      </c>
      <c r="D106" s="7" t="s">
        <v>482</v>
      </c>
      <c r="E106" s="169">
        <v>80000</v>
      </c>
    </row>
    <row r="107" spans="1:5" ht="15.75" customHeight="1">
      <c r="A107" s="2" t="s">
        <v>473</v>
      </c>
      <c r="B107" s="7" t="s">
        <v>106</v>
      </c>
      <c r="C107" s="7" t="s">
        <v>324</v>
      </c>
      <c r="D107" s="7" t="s">
        <v>474</v>
      </c>
      <c r="E107" s="169">
        <v>500000</v>
      </c>
    </row>
    <row r="108" spans="1:5" ht="15.75">
      <c r="A108" s="2" t="s">
        <v>313</v>
      </c>
      <c r="B108" s="7" t="s">
        <v>106</v>
      </c>
      <c r="C108" s="7" t="s">
        <v>311</v>
      </c>
      <c r="D108" s="7"/>
      <c r="E108" s="169">
        <f>E109</f>
        <v>500000</v>
      </c>
    </row>
    <row r="109" spans="1:5" ht="15.75">
      <c r="A109" s="2" t="s">
        <v>316</v>
      </c>
      <c r="B109" s="7" t="s">
        <v>106</v>
      </c>
      <c r="C109" s="7" t="s">
        <v>312</v>
      </c>
      <c r="D109" s="7"/>
      <c r="E109" s="169">
        <f>E110</f>
        <v>500000</v>
      </c>
    </row>
    <row r="110" spans="1:5" ht="15.75">
      <c r="A110" s="2" t="s">
        <v>840</v>
      </c>
      <c r="B110" s="7" t="s">
        <v>106</v>
      </c>
      <c r="C110" s="7" t="s">
        <v>841</v>
      </c>
      <c r="D110" s="7"/>
      <c r="E110" s="169">
        <f>E111</f>
        <v>500000</v>
      </c>
    </row>
    <row r="111" spans="1:5" ht="15.75">
      <c r="A111" s="2" t="s">
        <v>473</v>
      </c>
      <c r="B111" s="7" t="s">
        <v>106</v>
      </c>
      <c r="C111" s="7" t="s">
        <v>841</v>
      </c>
      <c r="D111" s="7" t="s">
        <v>474</v>
      </c>
      <c r="E111" s="169">
        <v>500000</v>
      </c>
    </row>
    <row r="112" spans="1:5" ht="30.75" customHeight="1">
      <c r="A112" s="91" t="s">
        <v>317</v>
      </c>
      <c r="B112" s="7" t="s">
        <v>106</v>
      </c>
      <c r="C112" s="92" t="s">
        <v>314</v>
      </c>
      <c r="D112" s="92"/>
      <c r="E112" s="286">
        <f>E113</f>
        <v>1745300</v>
      </c>
    </row>
    <row r="113" spans="1:5" ht="31.5">
      <c r="A113" s="2" t="s">
        <v>82</v>
      </c>
      <c r="B113" s="7" t="s">
        <v>106</v>
      </c>
      <c r="C113" s="7" t="s">
        <v>315</v>
      </c>
      <c r="D113" s="7"/>
      <c r="E113" s="169">
        <f>E114+E116</f>
        <v>1745300</v>
      </c>
    </row>
    <row r="114" spans="1:5" ht="47.25">
      <c r="A114" s="2" t="s">
        <v>508</v>
      </c>
      <c r="B114" s="7" t="s">
        <v>106</v>
      </c>
      <c r="C114" s="7" t="s">
        <v>322</v>
      </c>
      <c r="D114" s="7"/>
      <c r="E114" s="169">
        <f>E115</f>
        <v>592400</v>
      </c>
    </row>
    <row r="115" spans="1:5" ht="31.5">
      <c r="A115" s="2" t="s">
        <v>497</v>
      </c>
      <c r="B115" s="7" t="s">
        <v>106</v>
      </c>
      <c r="C115" s="7" t="s">
        <v>322</v>
      </c>
      <c r="D115" s="7" t="s">
        <v>472</v>
      </c>
      <c r="E115" s="169">
        <v>592400</v>
      </c>
    </row>
    <row r="116" spans="1:5" ht="31.5">
      <c r="A116" s="2" t="s">
        <v>1238</v>
      </c>
      <c r="B116" s="7" t="s">
        <v>106</v>
      </c>
      <c r="C116" s="7" t="s">
        <v>323</v>
      </c>
      <c r="D116" s="7"/>
      <c r="E116" s="169">
        <f>E117</f>
        <v>1152900</v>
      </c>
    </row>
    <row r="117" spans="1:5" ht="31.5">
      <c r="A117" s="2" t="s">
        <v>497</v>
      </c>
      <c r="B117" s="7" t="s">
        <v>106</v>
      </c>
      <c r="C117" s="7" t="s">
        <v>323</v>
      </c>
      <c r="D117" s="7" t="s">
        <v>472</v>
      </c>
      <c r="E117" s="169">
        <v>1152900</v>
      </c>
    </row>
    <row r="118" spans="1:5" ht="15.75">
      <c r="A118" s="2" t="s">
        <v>489</v>
      </c>
      <c r="B118" s="7" t="s">
        <v>488</v>
      </c>
      <c r="C118" s="93"/>
      <c r="D118" s="93"/>
      <c r="E118" s="169">
        <f>E119</f>
        <v>700000</v>
      </c>
    </row>
    <row r="119" spans="1:5" ht="34.5" customHeight="1">
      <c r="A119" s="2" t="s">
        <v>3</v>
      </c>
      <c r="B119" s="7" t="s">
        <v>488</v>
      </c>
      <c r="C119" s="17" t="s">
        <v>251</v>
      </c>
      <c r="D119" s="17"/>
      <c r="E119" s="169">
        <f>E120</f>
        <v>700000</v>
      </c>
    </row>
    <row r="120" spans="1:5" ht="31.5">
      <c r="A120" s="2" t="s">
        <v>254</v>
      </c>
      <c r="B120" s="7" t="s">
        <v>488</v>
      </c>
      <c r="C120" s="17" t="s">
        <v>255</v>
      </c>
      <c r="D120" s="17"/>
      <c r="E120" s="169">
        <f>E121</f>
        <v>700000</v>
      </c>
    </row>
    <row r="121" spans="1:5" ht="15.75">
      <c r="A121" s="2" t="s">
        <v>490</v>
      </c>
      <c r="B121" s="7" t="s">
        <v>488</v>
      </c>
      <c r="C121" s="17" t="s">
        <v>256</v>
      </c>
      <c r="D121" s="93"/>
      <c r="E121" s="169">
        <f>E122</f>
        <v>700000</v>
      </c>
    </row>
    <row r="122" spans="1:5" ht="31.5">
      <c r="A122" s="2" t="s">
        <v>497</v>
      </c>
      <c r="B122" s="7" t="s">
        <v>488</v>
      </c>
      <c r="C122" s="17" t="s">
        <v>256</v>
      </c>
      <c r="D122" s="17">
        <v>200</v>
      </c>
      <c r="E122" s="169">
        <v>700000</v>
      </c>
    </row>
    <row r="123" spans="1:5" ht="15.75">
      <c r="A123" s="2" t="s">
        <v>372</v>
      </c>
      <c r="B123" s="7" t="s">
        <v>24</v>
      </c>
      <c r="C123" s="17"/>
      <c r="D123" s="7"/>
      <c r="E123" s="169">
        <f>E124</f>
        <v>102306100</v>
      </c>
    </row>
    <row r="124" spans="1:5" ht="33.75" customHeight="1">
      <c r="A124" s="2" t="s">
        <v>3</v>
      </c>
      <c r="B124" s="7" t="s">
        <v>24</v>
      </c>
      <c r="C124" s="17" t="s">
        <v>251</v>
      </c>
      <c r="D124" s="7"/>
      <c r="E124" s="169">
        <f>E125</f>
        <v>102306100</v>
      </c>
    </row>
    <row r="125" spans="1:5" ht="31.5">
      <c r="A125" s="2" t="s">
        <v>510</v>
      </c>
      <c r="B125" s="7" t="s">
        <v>24</v>
      </c>
      <c r="C125" s="17" t="s">
        <v>252</v>
      </c>
      <c r="D125" s="7"/>
      <c r="E125" s="169">
        <f>E128+E126</f>
        <v>102306100</v>
      </c>
    </row>
    <row r="126" spans="1:5" ht="31.5">
      <c r="A126" s="2" t="s">
        <v>522</v>
      </c>
      <c r="B126" s="7" t="s">
        <v>24</v>
      </c>
      <c r="C126" s="7" t="s">
        <v>523</v>
      </c>
      <c r="D126" s="7"/>
      <c r="E126" s="169">
        <f>E127</f>
        <v>63619000</v>
      </c>
    </row>
    <row r="127" spans="1:5" ht="31.5">
      <c r="A127" s="2" t="s">
        <v>497</v>
      </c>
      <c r="B127" s="7" t="s">
        <v>24</v>
      </c>
      <c r="C127" s="7" t="s">
        <v>523</v>
      </c>
      <c r="D127" s="7" t="s">
        <v>472</v>
      </c>
      <c r="E127" s="169">
        <v>63619000</v>
      </c>
    </row>
    <row r="128" spans="1:5" ht="15.75">
      <c r="A128" s="2" t="s">
        <v>425</v>
      </c>
      <c r="B128" s="7" t="s">
        <v>24</v>
      </c>
      <c r="C128" s="7" t="s">
        <v>253</v>
      </c>
      <c r="D128" s="7"/>
      <c r="E128" s="169">
        <f>E130+E129</f>
        <v>38687100</v>
      </c>
    </row>
    <row r="129" spans="1:5" ht="31.5">
      <c r="A129" s="2" t="s">
        <v>497</v>
      </c>
      <c r="B129" s="7" t="s">
        <v>24</v>
      </c>
      <c r="C129" s="7" t="s">
        <v>253</v>
      </c>
      <c r="D129" s="7" t="s">
        <v>472</v>
      </c>
      <c r="E129" s="169">
        <v>33239100</v>
      </c>
    </row>
    <row r="130" spans="1:5" ht="15.75">
      <c r="A130" s="2" t="s">
        <v>373</v>
      </c>
      <c r="B130" s="7" t="s">
        <v>24</v>
      </c>
      <c r="C130" s="7" t="s">
        <v>253</v>
      </c>
      <c r="D130" s="7" t="s">
        <v>481</v>
      </c>
      <c r="E130" s="169">
        <v>5448000</v>
      </c>
    </row>
    <row r="131" spans="1:5" ht="15.75">
      <c r="A131" s="2" t="s">
        <v>17</v>
      </c>
      <c r="B131" s="7" t="s">
        <v>491</v>
      </c>
      <c r="C131" s="7"/>
      <c r="D131" s="7"/>
      <c r="E131" s="169">
        <f>E132+E136</f>
        <v>15304900</v>
      </c>
    </row>
    <row r="132" spans="1:5" ht="47.25">
      <c r="A132" s="2" t="s">
        <v>0</v>
      </c>
      <c r="B132" s="7" t="s">
        <v>491</v>
      </c>
      <c r="C132" s="7" t="s">
        <v>212</v>
      </c>
      <c r="D132" s="7"/>
      <c r="E132" s="169">
        <f>E133</f>
        <v>2400000</v>
      </c>
    </row>
    <row r="133" spans="1:5" ht="31.5">
      <c r="A133" s="2" t="s">
        <v>511</v>
      </c>
      <c r="B133" s="7" t="s">
        <v>491</v>
      </c>
      <c r="C133" s="7" t="s">
        <v>213</v>
      </c>
      <c r="D133" s="7"/>
      <c r="E133" s="169">
        <f>E134</f>
        <v>2400000</v>
      </c>
    </row>
    <row r="134" spans="1:5" ht="15.75">
      <c r="A134" s="2" t="s">
        <v>367</v>
      </c>
      <c r="B134" s="7" t="s">
        <v>491</v>
      </c>
      <c r="C134" s="7" t="s">
        <v>57</v>
      </c>
      <c r="D134" s="7"/>
      <c r="E134" s="169">
        <f>E135</f>
        <v>2400000</v>
      </c>
    </row>
    <row r="135" spans="1:5" ht="15.75">
      <c r="A135" s="2" t="s">
        <v>473</v>
      </c>
      <c r="B135" s="7" t="s">
        <v>491</v>
      </c>
      <c r="C135" s="7" t="s">
        <v>57</v>
      </c>
      <c r="D135" s="7" t="s">
        <v>474</v>
      </c>
      <c r="E135" s="169">
        <v>2400000</v>
      </c>
    </row>
    <row r="136" spans="1:5" ht="54" customHeight="1">
      <c r="A136" s="2" t="s">
        <v>240</v>
      </c>
      <c r="B136" s="7" t="s">
        <v>491</v>
      </c>
      <c r="C136" s="7" t="s">
        <v>241</v>
      </c>
      <c r="D136" s="6"/>
      <c r="E136" s="169">
        <f>E137+E144</f>
        <v>12904900</v>
      </c>
    </row>
    <row r="137" spans="1:5" ht="31.5">
      <c r="A137" s="2" t="s">
        <v>48</v>
      </c>
      <c r="B137" s="7" t="s">
        <v>491</v>
      </c>
      <c r="C137" s="7" t="s">
        <v>52</v>
      </c>
      <c r="D137" s="6"/>
      <c r="E137" s="169">
        <f>E138+E142+E140</f>
        <v>2504900</v>
      </c>
    </row>
    <row r="138" spans="1:5" ht="47.25">
      <c r="A138" s="2" t="s">
        <v>846</v>
      </c>
      <c r="B138" s="7" t="s">
        <v>491</v>
      </c>
      <c r="C138" s="7" t="s">
        <v>331</v>
      </c>
      <c r="D138" s="7"/>
      <c r="E138" s="169">
        <f>E139</f>
        <v>57700</v>
      </c>
    </row>
    <row r="139" spans="1:5" ht="31.5">
      <c r="A139" s="2" t="s">
        <v>497</v>
      </c>
      <c r="B139" s="7" t="s">
        <v>491</v>
      </c>
      <c r="C139" s="7" t="s">
        <v>331</v>
      </c>
      <c r="D139" s="7" t="s">
        <v>472</v>
      </c>
      <c r="E139" s="169">
        <v>57700</v>
      </c>
    </row>
    <row r="140" spans="1:5" ht="34.5" customHeight="1">
      <c r="A140" s="2" t="s">
        <v>898</v>
      </c>
      <c r="B140" s="7" t="s">
        <v>491</v>
      </c>
      <c r="C140" s="7" t="s">
        <v>897</v>
      </c>
      <c r="D140" s="7"/>
      <c r="E140" s="169">
        <f>E141</f>
        <v>947200</v>
      </c>
    </row>
    <row r="141" spans="1:5" ht="31.5">
      <c r="A141" s="2" t="s">
        <v>497</v>
      </c>
      <c r="B141" s="7" t="s">
        <v>491</v>
      </c>
      <c r="C141" s="7" t="s">
        <v>897</v>
      </c>
      <c r="D141" s="7" t="s">
        <v>472</v>
      </c>
      <c r="E141" s="169">
        <v>947200</v>
      </c>
    </row>
    <row r="142" spans="1:5" ht="15.75">
      <c r="A142" s="2" t="s">
        <v>327</v>
      </c>
      <c r="B142" s="7" t="s">
        <v>491</v>
      </c>
      <c r="C142" s="7" t="s">
        <v>328</v>
      </c>
      <c r="D142" s="7"/>
      <c r="E142" s="169">
        <f>E143</f>
        <v>1500000</v>
      </c>
    </row>
    <row r="143" spans="1:5" ht="31.5">
      <c r="A143" s="2" t="s">
        <v>497</v>
      </c>
      <c r="B143" s="7" t="s">
        <v>491</v>
      </c>
      <c r="C143" s="7" t="s">
        <v>328</v>
      </c>
      <c r="D143" s="7" t="s">
        <v>472</v>
      </c>
      <c r="E143" s="169">
        <v>1500000</v>
      </c>
    </row>
    <row r="144" spans="1:5" ht="15.75">
      <c r="A144" s="6" t="s">
        <v>774</v>
      </c>
      <c r="B144" s="7" t="s">
        <v>491</v>
      </c>
      <c r="C144" s="7" t="s">
        <v>87</v>
      </c>
      <c r="D144" s="7"/>
      <c r="E144" s="169">
        <f>E145+E147</f>
        <v>10400000</v>
      </c>
    </row>
    <row r="145" spans="1:5" ht="15.75">
      <c r="A145" s="2" t="s">
        <v>88</v>
      </c>
      <c r="B145" s="7" t="s">
        <v>491</v>
      </c>
      <c r="C145" s="7" t="s">
        <v>89</v>
      </c>
      <c r="D145" s="7"/>
      <c r="E145" s="169">
        <f>E146</f>
        <v>3000000</v>
      </c>
    </row>
    <row r="146" spans="1:5" ht="31.5">
      <c r="A146" s="2" t="s">
        <v>497</v>
      </c>
      <c r="B146" s="7" t="s">
        <v>491</v>
      </c>
      <c r="C146" s="7" t="s">
        <v>89</v>
      </c>
      <c r="D146" s="7" t="s">
        <v>472</v>
      </c>
      <c r="E146" s="169">
        <v>3000000</v>
      </c>
    </row>
    <row r="147" spans="1:5" ht="15.75" customHeight="1">
      <c r="A147" s="2" t="s">
        <v>893</v>
      </c>
      <c r="B147" s="7" t="s">
        <v>491</v>
      </c>
      <c r="C147" s="7" t="s">
        <v>894</v>
      </c>
      <c r="D147" s="7"/>
      <c r="E147" s="169">
        <f>E148</f>
        <v>7400000</v>
      </c>
    </row>
    <row r="148" spans="1:5" ht="31.5">
      <c r="A148" s="2" t="s">
        <v>478</v>
      </c>
      <c r="B148" s="7" t="s">
        <v>491</v>
      </c>
      <c r="C148" s="7" t="s">
        <v>894</v>
      </c>
      <c r="D148" s="7" t="s">
        <v>479</v>
      </c>
      <c r="E148" s="169">
        <v>7400000</v>
      </c>
    </row>
    <row r="149" spans="1:5" s="21" customFormat="1" ht="15.75">
      <c r="A149" s="51" t="s">
        <v>429</v>
      </c>
      <c r="B149" s="5" t="s">
        <v>427</v>
      </c>
      <c r="C149" s="5"/>
      <c r="D149" s="5"/>
      <c r="E149" s="282">
        <f>E150+E158+E176+E185</f>
        <v>170280998.57</v>
      </c>
    </row>
    <row r="150" spans="1:5" s="21" customFormat="1" ht="15.75">
      <c r="A150" s="2" t="s">
        <v>457</v>
      </c>
      <c r="B150" s="7" t="s">
        <v>456</v>
      </c>
      <c r="C150" s="7"/>
      <c r="D150" s="7"/>
      <c r="E150" s="169">
        <f>E151</f>
        <v>1758600</v>
      </c>
    </row>
    <row r="151" spans="1:5" s="21" customFormat="1" ht="51" customHeight="1">
      <c r="A151" s="2" t="s">
        <v>240</v>
      </c>
      <c r="B151" s="7" t="s">
        <v>456</v>
      </c>
      <c r="C151" s="7" t="s">
        <v>241</v>
      </c>
      <c r="D151" s="7"/>
      <c r="E151" s="169">
        <f>E155+E152</f>
        <v>1758600</v>
      </c>
    </row>
    <row r="152" spans="1:5" s="21" customFormat="1" ht="51" customHeight="1">
      <c r="A152" s="2" t="s">
        <v>248</v>
      </c>
      <c r="B152" s="7" t="s">
        <v>456</v>
      </c>
      <c r="C152" s="7" t="s">
        <v>249</v>
      </c>
      <c r="D152" s="7"/>
      <c r="E152" s="169">
        <f>E153</f>
        <v>908600</v>
      </c>
    </row>
    <row r="153" spans="1:5" s="21" customFormat="1" ht="51" customHeight="1">
      <c r="A153" s="2" t="s">
        <v>719</v>
      </c>
      <c r="B153" s="7" t="s">
        <v>456</v>
      </c>
      <c r="C153" s="7" t="s">
        <v>896</v>
      </c>
      <c r="D153" s="7"/>
      <c r="E153" s="169">
        <f>E154</f>
        <v>908600</v>
      </c>
    </row>
    <row r="154" spans="1:5" s="21" customFormat="1" ht="32.25" customHeight="1">
      <c r="A154" s="2" t="s">
        <v>325</v>
      </c>
      <c r="B154" s="7" t="s">
        <v>456</v>
      </c>
      <c r="C154" s="7" t="s">
        <v>896</v>
      </c>
      <c r="D154" s="7" t="s">
        <v>485</v>
      </c>
      <c r="E154" s="169">
        <v>908600</v>
      </c>
    </row>
    <row r="155" spans="1:5" s="21" customFormat="1" ht="31.5">
      <c r="A155" s="2" t="s">
        <v>272</v>
      </c>
      <c r="B155" s="7" t="s">
        <v>456</v>
      </c>
      <c r="C155" s="7" t="s">
        <v>273</v>
      </c>
      <c r="D155" s="7"/>
      <c r="E155" s="169">
        <f>E156</f>
        <v>850000</v>
      </c>
    </row>
    <row r="156" spans="1:5" s="21" customFormat="1" ht="31.5">
      <c r="A156" s="2" t="s">
        <v>458</v>
      </c>
      <c r="B156" s="7" t="s">
        <v>456</v>
      </c>
      <c r="C156" s="7" t="s">
        <v>49</v>
      </c>
      <c r="D156" s="7"/>
      <c r="E156" s="169">
        <f>E157</f>
        <v>850000</v>
      </c>
    </row>
    <row r="157" spans="1:5" s="21" customFormat="1" ht="31.5">
      <c r="A157" s="2" t="s">
        <v>497</v>
      </c>
      <c r="B157" s="7" t="s">
        <v>456</v>
      </c>
      <c r="C157" s="7" t="s">
        <v>49</v>
      </c>
      <c r="D157" s="7" t="s">
        <v>472</v>
      </c>
      <c r="E157" s="169">
        <v>850000</v>
      </c>
    </row>
    <row r="158" spans="1:5" ht="15.75">
      <c r="A158" s="2" t="s">
        <v>430</v>
      </c>
      <c r="B158" s="7" t="s">
        <v>428</v>
      </c>
      <c r="C158" s="7"/>
      <c r="D158" s="7"/>
      <c r="E158" s="169">
        <f>E159</f>
        <v>27550190</v>
      </c>
    </row>
    <row r="159" spans="1:5" s="21" customFormat="1" ht="66.75" customHeight="1">
      <c r="A159" s="2" t="s">
        <v>240</v>
      </c>
      <c r="B159" s="7" t="s">
        <v>428</v>
      </c>
      <c r="C159" s="7" t="s">
        <v>241</v>
      </c>
      <c r="D159" s="7"/>
      <c r="E159" s="169">
        <f>E165+E173+E160+E168</f>
        <v>27550190</v>
      </c>
    </row>
    <row r="160" spans="1:5" s="21" customFormat="1" ht="33.75" customHeight="1">
      <c r="A160" s="6" t="s">
        <v>512</v>
      </c>
      <c r="B160" s="7" t="s">
        <v>428</v>
      </c>
      <c r="C160" s="7" t="s">
        <v>242</v>
      </c>
      <c r="D160" s="7"/>
      <c r="E160" s="169">
        <f>E161+E163</f>
        <v>11345900</v>
      </c>
    </row>
    <row r="161" spans="1:5" s="21" customFormat="1" ht="19.5" customHeight="1">
      <c r="A161" s="2" t="s">
        <v>525</v>
      </c>
      <c r="B161" s="7" t="s">
        <v>428</v>
      </c>
      <c r="C161" s="7" t="s">
        <v>723</v>
      </c>
      <c r="D161" s="7"/>
      <c r="E161" s="169">
        <f>E162</f>
        <v>10040200</v>
      </c>
    </row>
    <row r="162" spans="1:5" s="21" customFormat="1" ht="36" customHeight="1">
      <c r="A162" s="2" t="s">
        <v>325</v>
      </c>
      <c r="B162" s="7" t="s">
        <v>428</v>
      </c>
      <c r="C162" s="7" t="s">
        <v>723</v>
      </c>
      <c r="D162" s="7" t="s">
        <v>485</v>
      </c>
      <c r="E162" s="169">
        <v>10040200</v>
      </c>
    </row>
    <row r="163" spans="1:5" s="21" customFormat="1" ht="48.75" customHeight="1">
      <c r="A163" s="2" t="s">
        <v>903</v>
      </c>
      <c r="B163" s="7" t="s">
        <v>428</v>
      </c>
      <c r="C163" s="7" t="s">
        <v>895</v>
      </c>
      <c r="D163" s="7"/>
      <c r="E163" s="169">
        <f>E164</f>
        <v>1305700</v>
      </c>
    </row>
    <row r="164" spans="1:5" s="21" customFormat="1" ht="36" customHeight="1">
      <c r="A164" s="2" t="s">
        <v>168</v>
      </c>
      <c r="B164" s="7" t="s">
        <v>428</v>
      </c>
      <c r="C164" s="7" t="s">
        <v>895</v>
      </c>
      <c r="D164" s="7" t="s">
        <v>485</v>
      </c>
      <c r="E164" s="169">
        <v>1305700</v>
      </c>
    </row>
    <row r="165" spans="1:5" s="21" customFormat="1" ht="63">
      <c r="A165" s="2" t="s">
        <v>509</v>
      </c>
      <c r="B165" s="7" t="s">
        <v>428</v>
      </c>
      <c r="C165" s="7" t="s">
        <v>243</v>
      </c>
      <c r="D165" s="7"/>
      <c r="E165" s="169">
        <f>E166</f>
        <v>2000000</v>
      </c>
    </row>
    <row r="166" spans="1:5" s="21" customFormat="1" ht="31.5">
      <c r="A166" s="2" t="s">
        <v>325</v>
      </c>
      <c r="B166" s="7" t="s">
        <v>428</v>
      </c>
      <c r="C166" s="7" t="s">
        <v>326</v>
      </c>
      <c r="D166" s="7"/>
      <c r="E166" s="169">
        <f>E167</f>
        <v>2000000</v>
      </c>
    </row>
    <row r="167" spans="1:5" s="21" customFormat="1" ht="33.75" customHeight="1">
      <c r="A167" s="2" t="s">
        <v>168</v>
      </c>
      <c r="B167" s="7" t="s">
        <v>428</v>
      </c>
      <c r="C167" s="7" t="s">
        <v>326</v>
      </c>
      <c r="D167" s="7" t="s">
        <v>485</v>
      </c>
      <c r="E167" s="169">
        <v>2000000</v>
      </c>
    </row>
    <row r="168" spans="1:5" s="21" customFormat="1" ht="36" customHeight="1">
      <c r="A168" s="2" t="s">
        <v>246</v>
      </c>
      <c r="B168" s="7" t="s">
        <v>428</v>
      </c>
      <c r="C168" s="7" t="s">
        <v>247</v>
      </c>
      <c r="D168" s="7"/>
      <c r="E168" s="169">
        <f>E169+E171</f>
        <v>9204290</v>
      </c>
    </row>
    <row r="169" spans="1:5" s="21" customFormat="1" ht="66" customHeight="1">
      <c r="A169" s="2" t="s">
        <v>701</v>
      </c>
      <c r="B169" s="7" t="s">
        <v>428</v>
      </c>
      <c r="C169" s="7" t="s">
        <v>700</v>
      </c>
      <c r="D169" s="7"/>
      <c r="E169" s="169">
        <f>E170</f>
        <v>6914400</v>
      </c>
    </row>
    <row r="170" spans="1:5" s="21" customFormat="1" ht="15.75">
      <c r="A170" s="2" t="s">
        <v>473</v>
      </c>
      <c r="B170" s="7" t="s">
        <v>428</v>
      </c>
      <c r="C170" s="7" t="s">
        <v>700</v>
      </c>
      <c r="D170" s="7" t="s">
        <v>474</v>
      </c>
      <c r="E170" s="169">
        <v>6914400</v>
      </c>
    </row>
    <row r="171" spans="1:5" s="94" customFormat="1" ht="46.5" customHeight="1">
      <c r="A171" s="2" t="s">
        <v>856</v>
      </c>
      <c r="B171" s="7" t="s">
        <v>428</v>
      </c>
      <c r="C171" s="7" t="s">
        <v>857</v>
      </c>
      <c r="D171" s="7"/>
      <c r="E171" s="169">
        <f>E172</f>
        <v>2289890</v>
      </c>
    </row>
    <row r="172" spans="1:5" s="94" customFormat="1" ht="35.25" customHeight="1">
      <c r="A172" s="2" t="s">
        <v>497</v>
      </c>
      <c r="B172" s="7" t="s">
        <v>428</v>
      </c>
      <c r="C172" s="7" t="s">
        <v>857</v>
      </c>
      <c r="D172" s="7" t="s">
        <v>472</v>
      </c>
      <c r="E172" s="169">
        <v>2289890</v>
      </c>
    </row>
    <row r="173" spans="1:5" s="21" customFormat="1" ht="31.5">
      <c r="A173" s="2" t="s">
        <v>272</v>
      </c>
      <c r="B173" s="7" t="s">
        <v>428</v>
      </c>
      <c r="C173" s="7" t="s">
        <v>273</v>
      </c>
      <c r="D173" s="7"/>
      <c r="E173" s="169">
        <f>E174</f>
        <v>5000000</v>
      </c>
    </row>
    <row r="174" spans="1:5" s="21" customFormat="1" ht="15.75">
      <c r="A174" s="2" t="s">
        <v>40</v>
      </c>
      <c r="B174" s="7" t="s">
        <v>428</v>
      </c>
      <c r="C174" s="7" t="s">
        <v>38</v>
      </c>
      <c r="D174" s="7"/>
      <c r="E174" s="169">
        <f>E175</f>
        <v>5000000</v>
      </c>
    </row>
    <row r="175" spans="1:5" s="21" customFormat="1" ht="31.5">
      <c r="A175" s="2" t="s">
        <v>497</v>
      </c>
      <c r="B175" s="7" t="s">
        <v>428</v>
      </c>
      <c r="C175" s="7" t="s">
        <v>38</v>
      </c>
      <c r="D175" s="7" t="s">
        <v>472</v>
      </c>
      <c r="E175" s="169">
        <v>5000000</v>
      </c>
    </row>
    <row r="176" spans="1:5" s="21" customFormat="1" ht="15.75">
      <c r="A176" s="2" t="s">
        <v>452</v>
      </c>
      <c r="B176" s="7" t="s">
        <v>451</v>
      </c>
      <c r="C176" s="7"/>
      <c r="D176" s="7"/>
      <c r="E176" s="169">
        <f>E177</f>
        <v>132872208.57</v>
      </c>
    </row>
    <row r="177" spans="1:5" s="21" customFormat="1" ht="64.5" customHeight="1">
      <c r="A177" s="2" t="s">
        <v>240</v>
      </c>
      <c r="B177" s="7" t="s">
        <v>451</v>
      </c>
      <c r="C177" s="7" t="s">
        <v>241</v>
      </c>
      <c r="D177" s="7"/>
      <c r="E177" s="169">
        <f>E178</f>
        <v>132872208.57</v>
      </c>
    </row>
    <row r="178" spans="1:5" s="21" customFormat="1" ht="18.75" customHeight="1">
      <c r="A178" s="2" t="s">
        <v>1250</v>
      </c>
      <c r="B178" s="7" t="s">
        <v>451</v>
      </c>
      <c r="C178" s="7" t="s">
        <v>717</v>
      </c>
      <c r="D178" s="7"/>
      <c r="E178" s="169">
        <f>E183+E181+E179</f>
        <v>132872208.57</v>
      </c>
    </row>
    <row r="179" spans="1:5" s="21" customFormat="1" ht="62.25" customHeight="1">
      <c r="A179" s="2" t="s">
        <v>858</v>
      </c>
      <c r="B179" s="7" t="s">
        <v>451</v>
      </c>
      <c r="C179" s="7" t="s">
        <v>902</v>
      </c>
      <c r="D179" s="7"/>
      <c r="E179" s="169">
        <f>E180</f>
        <v>54592100</v>
      </c>
    </row>
    <row r="180" spans="1:5" s="21" customFormat="1" ht="18.75" customHeight="1">
      <c r="A180" s="2" t="s">
        <v>373</v>
      </c>
      <c r="B180" s="7" t="s">
        <v>451</v>
      </c>
      <c r="C180" s="7" t="s">
        <v>902</v>
      </c>
      <c r="D180" s="7" t="s">
        <v>481</v>
      </c>
      <c r="E180" s="169">
        <v>54592100</v>
      </c>
    </row>
    <row r="181" spans="1:5" s="21" customFormat="1" ht="49.5" customHeight="1">
      <c r="A181" s="2" t="s">
        <v>859</v>
      </c>
      <c r="B181" s="7" t="s">
        <v>451</v>
      </c>
      <c r="C181" s="7" t="s">
        <v>860</v>
      </c>
      <c r="D181" s="7"/>
      <c r="E181" s="169">
        <f>E182</f>
        <v>50000000</v>
      </c>
    </row>
    <row r="182" spans="1:5" s="21" customFormat="1" ht="18.75" customHeight="1">
      <c r="A182" s="2" t="s">
        <v>373</v>
      </c>
      <c r="B182" s="7" t="s">
        <v>451</v>
      </c>
      <c r="C182" s="7" t="s">
        <v>860</v>
      </c>
      <c r="D182" s="7" t="s">
        <v>481</v>
      </c>
      <c r="E182" s="169">
        <v>50000000</v>
      </c>
    </row>
    <row r="183" spans="1:5" s="21" customFormat="1" ht="20.25" customHeight="1">
      <c r="A183" s="2" t="s">
        <v>698</v>
      </c>
      <c r="B183" s="7" t="s">
        <v>451</v>
      </c>
      <c r="C183" s="7" t="s">
        <v>718</v>
      </c>
      <c r="D183" s="7"/>
      <c r="E183" s="169">
        <f>E184</f>
        <v>28280108.57</v>
      </c>
    </row>
    <row r="184" spans="1:5" s="21" customFormat="1" ht="18.75" customHeight="1">
      <c r="A184" s="2" t="s">
        <v>373</v>
      </c>
      <c r="B184" s="7" t="s">
        <v>451</v>
      </c>
      <c r="C184" s="7" t="s">
        <v>718</v>
      </c>
      <c r="D184" s="7" t="s">
        <v>481</v>
      </c>
      <c r="E184" s="169">
        <v>28280108.57</v>
      </c>
    </row>
    <row r="185" spans="1:5" s="21" customFormat="1" ht="15.75">
      <c r="A185" s="2" t="s">
        <v>831</v>
      </c>
      <c r="B185" s="7" t="s">
        <v>830</v>
      </c>
      <c r="C185" s="7"/>
      <c r="D185" s="7"/>
      <c r="E185" s="169">
        <f>E186</f>
        <v>8100000</v>
      </c>
    </row>
    <row r="186" spans="1:5" s="21" customFormat="1" ht="63">
      <c r="A186" s="2" t="s">
        <v>729</v>
      </c>
      <c r="B186" s="7" t="s">
        <v>830</v>
      </c>
      <c r="C186" s="7" t="s">
        <v>245</v>
      </c>
      <c r="D186" s="7"/>
      <c r="E186" s="169">
        <f>E187</f>
        <v>8100000</v>
      </c>
    </row>
    <row r="187" spans="1:5" s="21" customFormat="1" ht="15.75">
      <c r="A187" s="2" t="s">
        <v>373</v>
      </c>
      <c r="B187" s="7" t="s">
        <v>830</v>
      </c>
      <c r="C187" s="7" t="s">
        <v>245</v>
      </c>
      <c r="D187" s="7" t="s">
        <v>481</v>
      </c>
      <c r="E187" s="169">
        <v>8100000</v>
      </c>
    </row>
    <row r="188" spans="1:5" s="21" customFormat="1" ht="15.75">
      <c r="A188" s="51" t="s">
        <v>818</v>
      </c>
      <c r="B188" s="5" t="s">
        <v>820</v>
      </c>
      <c r="C188" s="5"/>
      <c r="D188" s="5"/>
      <c r="E188" s="282">
        <f>E189</f>
        <v>1847000</v>
      </c>
    </row>
    <row r="189" spans="1:5" s="21" customFormat="1" ht="15.75">
      <c r="A189" s="2" t="s">
        <v>821</v>
      </c>
      <c r="B189" s="7" t="s">
        <v>819</v>
      </c>
      <c r="C189" s="7"/>
      <c r="D189" s="7"/>
      <c r="E189" s="169">
        <f>E190</f>
        <v>1847000</v>
      </c>
    </row>
    <row r="190" spans="1:5" s="21" customFormat="1" ht="49.5" customHeight="1">
      <c r="A190" s="2" t="s">
        <v>240</v>
      </c>
      <c r="B190" s="7" t="s">
        <v>819</v>
      </c>
      <c r="C190" s="7" t="s">
        <v>241</v>
      </c>
      <c r="D190" s="7"/>
      <c r="E190" s="169">
        <f>E191</f>
        <v>1847000</v>
      </c>
    </row>
    <row r="191" spans="1:5" s="21" customFormat="1" ht="31.5">
      <c r="A191" s="2" t="s">
        <v>883</v>
      </c>
      <c r="B191" s="7" t="s">
        <v>819</v>
      </c>
      <c r="C191" s="7" t="s">
        <v>244</v>
      </c>
      <c r="D191" s="7"/>
      <c r="E191" s="169">
        <f>E192</f>
        <v>1847000</v>
      </c>
    </row>
    <row r="192" spans="1:5" s="21" customFormat="1" ht="15.75">
      <c r="A192" s="2" t="s">
        <v>842</v>
      </c>
      <c r="B192" s="7" t="s">
        <v>819</v>
      </c>
      <c r="C192" s="7" t="s">
        <v>843</v>
      </c>
      <c r="D192" s="7"/>
      <c r="E192" s="169">
        <f>E193</f>
        <v>1847000</v>
      </c>
    </row>
    <row r="193" spans="1:5" s="21" customFormat="1" ht="31.5">
      <c r="A193" s="2" t="s">
        <v>497</v>
      </c>
      <c r="B193" s="7" t="s">
        <v>819</v>
      </c>
      <c r="C193" s="7" t="s">
        <v>843</v>
      </c>
      <c r="D193" s="7" t="s">
        <v>472</v>
      </c>
      <c r="E193" s="169">
        <v>1847000</v>
      </c>
    </row>
    <row r="194" spans="1:7" ht="15.75">
      <c r="A194" s="51" t="s">
        <v>18</v>
      </c>
      <c r="B194" s="5" t="s">
        <v>393</v>
      </c>
      <c r="C194" s="5"/>
      <c r="D194" s="5"/>
      <c r="E194" s="282">
        <f>E195+E213+E277+E258+E242</f>
        <v>1247175998.3</v>
      </c>
      <c r="G194" s="288"/>
    </row>
    <row r="195" spans="1:5" ht="15.75">
      <c r="A195" s="2" t="s">
        <v>397</v>
      </c>
      <c r="B195" s="7" t="s">
        <v>394</v>
      </c>
      <c r="C195" s="7"/>
      <c r="D195" s="7"/>
      <c r="E195" s="169">
        <f>E196+E209</f>
        <v>398843400</v>
      </c>
    </row>
    <row r="196" spans="1:5" ht="31.5">
      <c r="A196" s="2" t="s">
        <v>101</v>
      </c>
      <c r="B196" s="7" t="s">
        <v>394</v>
      </c>
      <c r="C196" s="7" t="s">
        <v>69</v>
      </c>
      <c r="D196" s="7"/>
      <c r="E196" s="169">
        <f>E197+E206</f>
        <v>396343400</v>
      </c>
    </row>
    <row r="197" spans="1:5" ht="31.5">
      <c r="A197" s="2" t="s">
        <v>176</v>
      </c>
      <c r="B197" s="7" t="s">
        <v>394</v>
      </c>
      <c r="C197" s="7" t="s">
        <v>70</v>
      </c>
      <c r="D197" s="7"/>
      <c r="E197" s="169">
        <f>E198+E200+E202+E204</f>
        <v>394943400</v>
      </c>
    </row>
    <row r="198" spans="1:5" ht="15.75">
      <c r="A198" s="2" t="s">
        <v>171</v>
      </c>
      <c r="B198" s="7" t="s">
        <v>394</v>
      </c>
      <c r="C198" s="7" t="s">
        <v>180</v>
      </c>
      <c r="D198" s="7"/>
      <c r="E198" s="169">
        <f>E199</f>
        <v>116772000</v>
      </c>
    </row>
    <row r="199" spans="1:5" ht="31.5">
      <c r="A199" s="2" t="s">
        <v>478</v>
      </c>
      <c r="B199" s="7" t="s">
        <v>394</v>
      </c>
      <c r="C199" s="7" t="s">
        <v>180</v>
      </c>
      <c r="D199" s="7" t="s">
        <v>479</v>
      </c>
      <c r="E199" s="169">
        <v>116772000</v>
      </c>
    </row>
    <row r="200" spans="1:5" ht="161.25" customHeight="1">
      <c r="A200" s="2" t="s">
        <v>513</v>
      </c>
      <c r="B200" s="7" t="s">
        <v>394</v>
      </c>
      <c r="C200" s="7" t="s">
        <v>177</v>
      </c>
      <c r="D200" s="7"/>
      <c r="E200" s="169">
        <f>E201</f>
        <v>198389200</v>
      </c>
    </row>
    <row r="201" spans="1:5" ht="31.5">
      <c r="A201" s="2" t="s">
        <v>478</v>
      </c>
      <c r="B201" s="7" t="s">
        <v>394</v>
      </c>
      <c r="C201" s="7" t="s">
        <v>177</v>
      </c>
      <c r="D201" s="7" t="s">
        <v>479</v>
      </c>
      <c r="E201" s="169">
        <v>198389200</v>
      </c>
    </row>
    <row r="202" spans="1:5" ht="189">
      <c r="A202" s="2" t="s">
        <v>7</v>
      </c>
      <c r="B202" s="7" t="s">
        <v>394</v>
      </c>
      <c r="C202" s="7" t="s">
        <v>178</v>
      </c>
      <c r="D202" s="7"/>
      <c r="E202" s="169">
        <f>E203</f>
        <v>2775400</v>
      </c>
    </row>
    <row r="203" spans="1:5" ht="31.5">
      <c r="A203" s="2" t="s">
        <v>478</v>
      </c>
      <c r="B203" s="7" t="s">
        <v>394</v>
      </c>
      <c r="C203" s="7" t="s">
        <v>178</v>
      </c>
      <c r="D203" s="7" t="s">
        <v>479</v>
      </c>
      <c r="E203" s="169">
        <v>2775400</v>
      </c>
    </row>
    <row r="204" spans="1:5" ht="194.25" customHeight="1">
      <c r="A204" s="2" t="s">
        <v>514</v>
      </c>
      <c r="B204" s="7" t="s">
        <v>394</v>
      </c>
      <c r="C204" s="7" t="s">
        <v>179</v>
      </c>
      <c r="D204" s="7"/>
      <c r="E204" s="169">
        <f>E205</f>
        <v>77006800</v>
      </c>
    </row>
    <row r="205" spans="1:5" ht="31.5">
      <c r="A205" s="2" t="s">
        <v>478</v>
      </c>
      <c r="B205" s="7" t="s">
        <v>394</v>
      </c>
      <c r="C205" s="7" t="s">
        <v>179</v>
      </c>
      <c r="D205" s="7" t="s">
        <v>479</v>
      </c>
      <c r="E205" s="169">
        <v>77006800</v>
      </c>
    </row>
    <row r="206" spans="1:5" ht="47.25">
      <c r="A206" s="2" t="s">
        <v>80</v>
      </c>
      <c r="B206" s="7" t="s">
        <v>394</v>
      </c>
      <c r="C206" s="7" t="s">
        <v>195</v>
      </c>
      <c r="D206" s="7"/>
      <c r="E206" s="169">
        <f>E207</f>
        <v>1400000</v>
      </c>
    </row>
    <row r="207" spans="1:5" ht="15.75">
      <c r="A207" s="2" t="s">
        <v>171</v>
      </c>
      <c r="B207" s="7" t="s">
        <v>394</v>
      </c>
      <c r="C207" s="7" t="s">
        <v>329</v>
      </c>
      <c r="D207" s="7"/>
      <c r="E207" s="169">
        <f>E208</f>
        <v>1400000</v>
      </c>
    </row>
    <row r="208" spans="1:5" ht="31.5">
      <c r="A208" s="2" t="s">
        <v>478</v>
      </c>
      <c r="B208" s="7" t="s">
        <v>394</v>
      </c>
      <c r="C208" s="7" t="s">
        <v>329</v>
      </c>
      <c r="D208" s="7" t="s">
        <v>479</v>
      </c>
      <c r="E208" s="169">
        <v>1400000</v>
      </c>
    </row>
    <row r="209" spans="1:5" ht="64.5" customHeight="1">
      <c r="A209" s="2" t="s">
        <v>240</v>
      </c>
      <c r="B209" s="7" t="s">
        <v>394</v>
      </c>
      <c r="C209" s="7" t="s">
        <v>241</v>
      </c>
      <c r="D209" s="7"/>
      <c r="E209" s="169">
        <f>E210</f>
        <v>2500000</v>
      </c>
    </row>
    <row r="210" spans="1:5" ht="63">
      <c r="A210" s="2" t="s">
        <v>509</v>
      </c>
      <c r="B210" s="7" t="s">
        <v>394</v>
      </c>
      <c r="C210" s="7" t="s">
        <v>243</v>
      </c>
      <c r="D210" s="7"/>
      <c r="E210" s="169">
        <f>E211</f>
        <v>2500000</v>
      </c>
    </row>
    <row r="211" spans="1:5" ht="31.5">
      <c r="A211" s="2" t="s">
        <v>325</v>
      </c>
      <c r="B211" s="7" t="s">
        <v>394</v>
      </c>
      <c r="C211" s="7" t="s">
        <v>326</v>
      </c>
      <c r="D211" s="7"/>
      <c r="E211" s="169">
        <f>E212</f>
        <v>2500000</v>
      </c>
    </row>
    <row r="212" spans="1:5" ht="32.25" customHeight="1">
      <c r="A212" s="2" t="s">
        <v>168</v>
      </c>
      <c r="B212" s="7" t="s">
        <v>394</v>
      </c>
      <c r="C212" s="7" t="s">
        <v>326</v>
      </c>
      <c r="D212" s="7" t="s">
        <v>485</v>
      </c>
      <c r="E212" s="169">
        <v>2500000</v>
      </c>
    </row>
    <row r="213" spans="1:5" ht="15.75">
      <c r="A213" s="2" t="s">
        <v>398</v>
      </c>
      <c r="B213" s="7" t="s">
        <v>19</v>
      </c>
      <c r="C213" s="7"/>
      <c r="D213" s="7"/>
      <c r="E213" s="169">
        <f>E214+E238</f>
        <v>669783698.3</v>
      </c>
    </row>
    <row r="214" spans="1:5" ht="31.5">
      <c r="A214" s="2" t="s">
        <v>101</v>
      </c>
      <c r="B214" s="7" t="s">
        <v>19</v>
      </c>
      <c r="C214" s="7" t="s">
        <v>69</v>
      </c>
      <c r="D214" s="7"/>
      <c r="E214" s="169">
        <f>E218+E231+E215</f>
        <v>666283698.3</v>
      </c>
    </row>
    <row r="215" spans="1:5" ht="15.75">
      <c r="A215" s="2" t="s">
        <v>911</v>
      </c>
      <c r="B215" s="7" t="s">
        <v>19</v>
      </c>
      <c r="C215" s="7" t="s">
        <v>899</v>
      </c>
      <c r="D215" s="7"/>
      <c r="E215" s="169">
        <f>E216</f>
        <v>394555.16</v>
      </c>
    </row>
    <row r="216" spans="1:5" ht="47.25">
      <c r="A216" s="2" t="s">
        <v>900</v>
      </c>
      <c r="B216" s="7" t="s">
        <v>19</v>
      </c>
      <c r="C216" s="7" t="s">
        <v>901</v>
      </c>
      <c r="D216" s="7"/>
      <c r="E216" s="169">
        <f>E217</f>
        <v>394555.16</v>
      </c>
    </row>
    <row r="217" spans="1:5" ht="31.5">
      <c r="A217" s="2" t="s">
        <v>478</v>
      </c>
      <c r="B217" s="7" t="s">
        <v>19</v>
      </c>
      <c r="C217" s="7" t="s">
        <v>901</v>
      </c>
      <c r="D217" s="7" t="s">
        <v>479</v>
      </c>
      <c r="E217" s="169">
        <v>394555.16</v>
      </c>
    </row>
    <row r="218" spans="1:5" ht="31.5">
      <c r="A218" s="2" t="s">
        <v>78</v>
      </c>
      <c r="B218" s="7" t="s">
        <v>19</v>
      </c>
      <c r="C218" s="7" t="s">
        <v>181</v>
      </c>
      <c r="D218" s="7"/>
      <c r="E218" s="169">
        <f>E221+E225+E227+E229+E223+E219</f>
        <v>600459022</v>
      </c>
    </row>
    <row r="219" spans="1:5" ht="15.75">
      <c r="A219" s="2" t="s">
        <v>703</v>
      </c>
      <c r="B219" s="7" t="s">
        <v>19</v>
      </c>
      <c r="C219" s="7" t="s">
        <v>702</v>
      </c>
      <c r="D219" s="7"/>
      <c r="E219" s="169">
        <f>E220</f>
        <v>5047000</v>
      </c>
    </row>
    <row r="220" spans="1:5" ht="31.5">
      <c r="A220" s="2" t="s">
        <v>478</v>
      </c>
      <c r="B220" s="7" t="s">
        <v>19</v>
      </c>
      <c r="C220" s="7" t="s">
        <v>702</v>
      </c>
      <c r="D220" s="7" t="s">
        <v>479</v>
      </c>
      <c r="E220" s="169">
        <v>5047000</v>
      </c>
    </row>
    <row r="221" spans="1:5" ht="31.5" customHeight="1">
      <c r="A221" s="2" t="s">
        <v>172</v>
      </c>
      <c r="B221" s="7" t="s">
        <v>19</v>
      </c>
      <c r="C221" s="7" t="s">
        <v>185</v>
      </c>
      <c r="D221" s="7"/>
      <c r="E221" s="169">
        <f>E222</f>
        <v>152098000</v>
      </c>
    </row>
    <row r="222" spans="1:5" ht="31.5">
      <c r="A222" s="2" t="s">
        <v>478</v>
      </c>
      <c r="B222" s="7" t="s">
        <v>19</v>
      </c>
      <c r="C222" s="7" t="s">
        <v>185</v>
      </c>
      <c r="D222" s="7" t="s">
        <v>479</v>
      </c>
      <c r="E222" s="169">
        <v>152098000</v>
      </c>
    </row>
    <row r="223" spans="1:5" ht="46.5" customHeight="1">
      <c r="A223" s="2" t="s">
        <v>864</v>
      </c>
      <c r="B223" s="7" t="s">
        <v>19</v>
      </c>
      <c r="C223" s="7" t="s">
        <v>863</v>
      </c>
      <c r="D223" s="7"/>
      <c r="E223" s="169">
        <f>E224</f>
        <v>42134022</v>
      </c>
    </row>
    <row r="224" spans="1:5" ht="31.5">
      <c r="A224" s="2" t="s">
        <v>478</v>
      </c>
      <c r="B224" s="7" t="s">
        <v>19</v>
      </c>
      <c r="C224" s="7" t="s">
        <v>863</v>
      </c>
      <c r="D224" s="7" t="s">
        <v>479</v>
      </c>
      <c r="E224" s="169">
        <v>42134022</v>
      </c>
    </row>
    <row r="225" spans="1:5" ht="143.25" customHeight="1">
      <c r="A225" s="2" t="s">
        <v>515</v>
      </c>
      <c r="B225" s="7" t="s">
        <v>19</v>
      </c>
      <c r="C225" s="7" t="s">
        <v>182</v>
      </c>
      <c r="D225" s="7"/>
      <c r="E225" s="169">
        <f>E226</f>
        <v>347092300</v>
      </c>
    </row>
    <row r="226" spans="1:5" ht="31.5">
      <c r="A226" s="2" t="s">
        <v>478</v>
      </c>
      <c r="B226" s="7" t="s">
        <v>19</v>
      </c>
      <c r="C226" s="7" t="s">
        <v>182</v>
      </c>
      <c r="D226" s="7" t="s">
        <v>479</v>
      </c>
      <c r="E226" s="169">
        <v>347092300</v>
      </c>
    </row>
    <row r="227" spans="1:5" ht="156" customHeight="1">
      <c r="A227" s="2" t="s">
        <v>516</v>
      </c>
      <c r="B227" s="7" t="s">
        <v>19</v>
      </c>
      <c r="C227" s="7" t="s">
        <v>183</v>
      </c>
      <c r="D227" s="7"/>
      <c r="E227" s="169">
        <f>E228</f>
        <v>15676500</v>
      </c>
    </row>
    <row r="228" spans="1:5" ht="31.5">
      <c r="A228" s="2" t="s">
        <v>478</v>
      </c>
      <c r="B228" s="7" t="s">
        <v>19</v>
      </c>
      <c r="C228" s="7" t="s">
        <v>183</v>
      </c>
      <c r="D228" s="7" t="s">
        <v>479</v>
      </c>
      <c r="E228" s="169">
        <v>15676500</v>
      </c>
    </row>
    <row r="229" spans="1:5" ht="179.25" customHeight="1">
      <c r="A229" s="2" t="s">
        <v>517</v>
      </c>
      <c r="B229" s="7" t="s">
        <v>19</v>
      </c>
      <c r="C229" s="7" t="s">
        <v>184</v>
      </c>
      <c r="D229" s="7"/>
      <c r="E229" s="169">
        <f>E230</f>
        <v>38411200</v>
      </c>
    </row>
    <row r="230" spans="1:5" ht="37.5" customHeight="1">
      <c r="A230" s="2" t="s">
        <v>478</v>
      </c>
      <c r="B230" s="7" t="s">
        <v>19</v>
      </c>
      <c r="C230" s="7" t="s">
        <v>184</v>
      </c>
      <c r="D230" s="7" t="s">
        <v>479</v>
      </c>
      <c r="E230" s="169">
        <v>38411200</v>
      </c>
    </row>
    <row r="231" spans="1:5" ht="47.25">
      <c r="A231" s="2" t="s">
        <v>80</v>
      </c>
      <c r="B231" s="7" t="s">
        <v>19</v>
      </c>
      <c r="C231" s="7" t="s">
        <v>195</v>
      </c>
      <c r="D231" s="7"/>
      <c r="E231" s="169">
        <f>E236+E234+E232</f>
        <v>65430121.14</v>
      </c>
    </row>
    <row r="232" spans="1:5" ht="47.25">
      <c r="A232" s="2" t="s">
        <v>906</v>
      </c>
      <c r="B232" s="7" t="s">
        <v>19</v>
      </c>
      <c r="C232" s="7" t="s">
        <v>907</v>
      </c>
      <c r="D232" s="7"/>
      <c r="E232" s="169">
        <f>E233</f>
        <v>45758621.14</v>
      </c>
    </row>
    <row r="233" spans="1:5" ht="31.5">
      <c r="A233" s="2" t="s">
        <v>478</v>
      </c>
      <c r="B233" s="7" t="s">
        <v>19</v>
      </c>
      <c r="C233" s="7" t="s">
        <v>907</v>
      </c>
      <c r="D233" s="7" t="s">
        <v>479</v>
      </c>
      <c r="E233" s="169">
        <v>45758621.14</v>
      </c>
    </row>
    <row r="234" spans="1:5" ht="47.25">
      <c r="A234" s="2" t="s">
        <v>724</v>
      </c>
      <c r="B234" s="7" t="s">
        <v>19</v>
      </c>
      <c r="C234" s="7" t="s">
        <v>39</v>
      </c>
      <c r="D234" s="7"/>
      <c r="E234" s="169">
        <f>E235</f>
        <v>7871500</v>
      </c>
    </row>
    <row r="235" spans="1:5" ht="31.5">
      <c r="A235" s="2" t="s">
        <v>478</v>
      </c>
      <c r="B235" s="7" t="s">
        <v>19</v>
      </c>
      <c r="C235" s="7" t="s">
        <v>39</v>
      </c>
      <c r="D235" s="7" t="s">
        <v>479</v>
      </c>
      <c r="E235" s="169">
        <v>7871500</v>
      </c>
    </row>
    <row r="236" spans="1:5" ht="37.5" customHeight="1">
      <c r="A236" s="2" t="s">
        <v>172</v>
      </c>
      <c r="B236" s="7" t="s">
        <v>19</v>
      </c>
      <c r="C236" s="7" t="s">
        <v>330</v>
      </c>
      <c r="D236" s="7"/>
      <c r="E236" s="169">
        <f>E237</f>
        <v>11800000</v>
      </c>
    </row>
    <row r="237" spans="1:5" ht="31.5">
      <c r="A237" s="2" t="s">
        <v>478</v>
      </c>
      <c r="B237" s="7" t="s">
        <v>19</v>
      </c>
      <c r="C237" s="7" t="s">
        <v>330</v>
      </c>
      <c r="D237" s="7" t="s">
        <v>479</v>
      </c>
      <c r="E237" s="169">
        <v>11800000</v>
      </c>
    </row>
    <row r="238" spans="1:5" ht="48.75" customHeight="1">
      <c r="A238" s="2" t="s">
        <v>240</v>
      </c>
      <c r="B238" s="7" t="s">
        <v>19</v>
      </c>
      <c r="C238" s="7" t="s">
        <v>241</v>
      </c>
      <c r="D238" s="7"/>
      <c r="E238" s="169">
        <f>E239</f>
        <v>3500000</v>
      </c>
    </row>
    <row r="239" spans="1:5" ht="63">
      <c r="A239" s="2" t="s">
        <v>509</v>
      </c>
      <c r="B239" s="7" t="s">
        <v>19</v>
      </c>
      <c r="C239" s="7" t="s">
        <v>243</v>
      </c>
      <c r="D239" s="7"/>
      <c r="E239" s="169">
        <f>E240</f>
        <v>3500000</v>
      </c>
    </row>
    <row r="240" spans="1:5" ht="31.5">
      <c r="A240" s="2" t="s">
        <v>325</v>
      </c>
      <c r="B240" s="7" t="s">
        <v>19</v>
      </c>
      <c r="C240" s="7" t="s">
        <v>326</v>
      </c>
      <c r="D240" s="7"/>
      <c r="E240" s="169">
        <f>E241</f>
        <v>3500000</v>
      </c>
    </row>
    <row r="241" spans="1:5" ht="33" customHeight="1">
      <c r="A241" s="2" t="s">
        <v>168</v>
      </c>
      <c r="B241" s="7" t="s">
        <v>19</v>
      </c>
      <c r="C241" s="7" t="s">
        <v>326</v>
      </c>
      <c r="D241" s="7" t="s">
        <v>485</v>
      </c>
      <c r="E241" s="169">
        <v>3500000</v>
      </c>
    </row>
    <row r="242" spans="1:5" ht="15.75">
      <c r="A242" s="2" t="s">
        <v>366</v>
      </c>
      <c r="B242" s="7" t="s">
        <v>365</v>
      </c>
      <c r="C242" s="7"/>
      <c r="D242" s="7"/>
      <c r="E242" s="169">
        <f>E252+E243</f>
        <v>106616800</v>
      </c>
    </row>
    <row r="243" spans="1:5" ht="31.5">
      <c r="A243" s="2" t="s">
        <v>101</v>
      </c>
      <c r="B243" s="7" t="s">
        <v>365</v>
      </c>
      <c r="C243" s="7" t="s">
        <v>69</v>
      </c>
      <c r="D243" s="7"/>
      <c r="E243" s="169">
        <f>E244+E249</f>
        <v>67716200</v>
      </c>
    </row>
    <row r="244" spans="1:5" ht="31.5">
      <c r="A244" s="2" t="s">
        <v>186</v>
      </c>
      <c r="B244" s="7" t="s">
        <v>365</v>
      </c>
      <c r="C244" s="7" t="s">
        <v>187</v>
      </c>
      <c r="D244" s="7"/>
      <c r="E244" s="169">
        <f>E247+E245</f>
        <v>57336200</v>
      </c>
    </row>
    <row r="245" spans="1:5" ht="47.25">
      <c r="A245" s="2" t="s">
        <v>583</v>
      </c>
      <c r="B245" s="7" t="s">
        <v>365</v>
      </c>
      <c r="C245" s="7" t="s">
        <v>41</v>
      </c>
      <c r="D245" s="7"/>
      <c r="E245" s="169">
        <f>E246</f>
        <v>13265200</v>
      </c>
    </row>
    <row r="246" spans="1:5" ht="31.5">
      <c r="A246" s="2" t="s">
        <v>478</v>
      </c>
      <c r="B246" s="7" t="s">
        <v>365</v>
      </c>
      <c r="C246" s="7" t="s">
        <v>41</v>
      </c>
      <c r="D246" s="7" t="s">
        <v>479</v>
      </c>
      <c r="E246" s="169">
        <v>13265200</v>
      </c>
    </row>
    <row r="247" spans="1:5" ht="15.75">
      <c r="A247" s="2" t="s">
        <v>173</v>
      </c>
      <c r="B247" s="7" t="s">
        <v>365</v>
      </c>
      <c r="C247" s="7" t="s">
        <v>188</v>
      </c>
      <c r="D247" s="7"/>
      <c r="E247" s="169">
        <f>E248</f>
        <v>44071000</v>
      </c>
    </row>
    <row r="248" spans="1:5" ht="31.5">
      <c r="A248" s="2" t="s">
        <v>478</v>
      </c>
      <c r="B248" s="7" t="s">
        <v>365</v>
      </c>
      <c r="C248" s="7" t="s">
        <v>188</v>
      </c>
      <c r="D248" s="7" t="s">
        <v>479</v>
      </c>
      <c r="E248" s="169">
        <v>44071000</v>
      </c>
    </row>
    <row r="249" spans="1:5" ht="36" customHeight="1">
      <c r="A249" s="2" t="s">
        <v>758</v>
      </c>
      <c r="B249" s="7" t="s">
        <v>365</v>
      </c>
      <c r="C249" s="7" t="s">
        <v>759</v>
      </c>
      <c r="D249" s="7"/>
      <c r="E249" s="169">
        <f>E250</f>
        <v>10380000</v>
      </c>
    </row>
    <row r="250" spans="1:5" ht="35.25" customHeight="1">
      <c r="A250" s="2" t="s">
        <v>905</v>
      </c>
      <c r="B250" s="7" t="s">
        <v>365</v>
      </c>
      <c r="C250" s="7" t="s">
        <v>904</v>
      </c>
      <c r="D250" s="7"/>
      <c r="E250" s="169">
        <f>E251</f>
        <v>10380000</v>
      </c>
    </row>
    <row r="251" spans="1:5" ht="31.5">
      <c r="A251" s="2" t="s">
        <v>478</v>
      </c>
      <c r="B251" s="7" t="s">
        <v>365</v>
      </c>
      <c r="C251" s="7" t="s">
        <v>904</v>
      </c>
      <c r="D251" s="7" t="s">
        <v>479</v>
      </c>
      <c r="E251" s="169">
        <v>10380000</v>
      </c>
    </row>
    <row r="252" spans="1:5" ht="31.5">
      <c r="A252" s="2" t="s">
        <v>2</v>
      </c>
      <c r="B252" s="7" t="s">
        <v>365</v>
      </c>
      <c r="C252" s="7" t="s">
        <v>215</v>
      </c>
      <c r="D252" s="7"/>
      <c r="E252" s="169">
        <f>E253</f>
        <v>38900600</v>
      </c>
    </row>
    <row r="253" spans="1:5" ht="31.5">
      <c r="A253" s="2" t="s">
        <v>4</v>
      </c>
      <c r="B253" s="7" t="s">
        <v>365</v>
      </c>
      <c r="C253" s="7" t="s">
        <v>221</v>
      </c>
      <c r="D253" s="7"/>
      <c r="E253" s="169">
        <f>E256+E254</f>
        <v>38900600</v>
      </c>
    </row>
    <row r="254" spans="1:5" ht="47.25">
      <c r="A254" s="2" t="s">
        <v>583</v>
      </c>
      <c r="B254" s="7" t="s">
        <v>365</v>
      </c>
      <c r="C254" s="7" t="s">
        <v>42</v>
      </c>
      <c r="D254" s="7"/>
      <c r="E254" s="169">
        <f>E255</f>
        <v>9526600</v>
      </c>
    </row>
    <row r="255" spans="1:5" ht="31.5">
      <c r="A255" s="2" t="s">
        <v>478</v>
      </c>
      <c r="B255" s="7" t="s">
        <v>365</v>
      </c>
      <c r="C255" s="7" t="s">
        <v>42</v>
      </c>
      <c r="D255" s="7" t="s">
        <v>479</v>
      </c>
      <c r="E255" s="169">
        <v>9526600</v>
      </c>
    </row>
    <row r="256" spans="1:5" ht="15.75">
      <c r="A256" s="2" t="s">
        <v>173</v>
      </c>
      <c r="B256" s="7" t="s">
        <v>365</v>
      </c>
      <c r="C256" s="7" t="s">
        <v>222</v>
      </c>
      <c r="D256" s="7"/>
      <c r="E256" s="169">
        <f>E257</f>
        <v>29374000</v>
      </c>
    </row>
    <row r="257" spans="1:5" ht="31.5">
      <c r="A257" s="2" t="s">
        <v>478</v>
      </c>
      <c r="B257" s="7" t="s">
        <v>365</v>
      </c>
      <c r="C257" s="7" t="s">
        <v>222</v>
      </c>
      <c r="D257" s="7" t="s">
        <v>479</v>
      </c>
      <c r="E257" s="169">
        <v>29374000</v>
      </c>
    </row>
    <row r="258" spans="1:5" ht="15.75">
      <c r="A258" s="2" t="s">
        <v>351</v>
      </c>
      <c r="B258" s="7" t="s">
        <v>20</v>
      </c>
      <c r="C258" s="7"/>
      <c r="D258" s="7"/>
      <c r="E258" s="169">
        <f>E259+E269+E273</f>
        <v>32349100</v>
      </c>
    </row>
    <row r="259" spans="1:5" ht="31.5">
      <c r="A259" s="2" t="s">
        <v>101</v>
      </c>
      <c r="B259" s="7" t="s">
        <v>20</v>
      </c>
      <c r="C259" s="7" t="s">
        <v>69</v>
      </c>
      <c r="D259" s="7"/>
      <c r="E259" s="169">
        <f>E260</f>
        <v>19163100</v>
      </c>
    </row>
    <row r="260" spans="1:5" ht="31.5">
      <c r="A260" s="2" t="s">
        <v>307</v>
      </c>
      <c r="B260" s="7" t="s">
        <v>20</v>
      </c>
      <c r="C260" s="7" t="s">
        <v>190</v>
      </c>
      <c r="D260" s="7"/>
      <c r="E260" s="169">
        <f>E261+E266+E264</f>
        <v>19163100</v>
      </c>
    </row>
    <row r="261" spans="1:5" ht="15.75">
      <c r="A261" s="2" t="s">
        <v>435</v>
      </c>
      <c r="B261" s="7" t="s">
        <v>20</v>
      </c>
      <c r="C261" s="7" t="s">
        <v>59</v>
      </c>
      <c r="D261" s="7"/>
      <c r="E261" s="169">
        <f>E262+E263</f>
        <v>2150000</v>
      </c>
    </row>
    <row r="262" spans="1:5" ht="15.75">
      <c r="A262" s="2" t="s">
        <v>483</v>
      </c>
      <c r="B262" s="7" t="s">
        <v>20</v>
      </c>
      <c r="C262" s="7" t="s">
        <v>59</v>
      </c>
      <c r="D262" s="7" t="s">
        <v>482</v>
      </c>
      <c r="E262" s="169">
        <v>550000</v>
      </c>
    </row>
    <row r="263" spans="1:5" ht="31.5">
      <c r="A263" s="2" t="s">
        <v>478</v>
      </c>
      <c r="B263" s="7" t="s">
        <v>20</v>
      </c>
      <c r="C263" s="7" t="s">
        <v>59</v>
      </c>
      <c r="D263" s="7" t="s">
        <v>479</v>
      </c>
      <c r="E263" s="169">
        <v>1600000</v>
      </c>
    </row>
    <row r="264" spans="1:5" ht="15.75">
      <c r="A264" s="2" t="s">
        <v>844</v>
      </c>
      <c r="B264" s="7" t="s">
        <v>20</v>
      </c>
      <c r="C264" s="7" t="s">
        <v>845</v>
      </c>
      <c r="D264" s="7"/>
      <c r="E264" s="169">
        <f>E265</f>
        <v>1000000</v>
      </c>
    </row>
    <row r="265" spans="1:5" ht="31.5">
      <c r="A265" s="2" t="s">
        <v>478</v>
      </c>
      <c r="B265" s="7" t="s">
        <v>20</v>
      </c>
      <c r="C265" s="7" t="s">
        <v>845</v>
      </c>
      <c r="D265" s="7" t="s">
        <v>479</v>
      </c>
      <c r="E265" s="169">
        <v>1000000</v>
      </c>
    </row>
    <row r="266" spans="1:5" ht="78.75">
      <c r="A266" s="2" t="s">
        <v>727</v>
      </c>
      <c r="B266" s="7" t="s">
        <v>20</v>
      </c>
      <c r="C266" s="7" t="s">
        <v>60</v>
      </c>
      <c r="D266" s="7"/>
      <c r="E266" s="169">
        <f>E267+E268</f>
        <v>16013100</v>
      </c>
    </row>
    <row r="267" spans="1:5" ht="15.75">
      <c r="A267" s="2" t="s">
        <v>483</v>
      </c>
      <c r="B267" s="7" t="s">
        <v>20</v>
      </c>
      <c r="C267" s="7" t="s">
        <v>60</v>
      </c>
      <c r="D267" s="7" t="s">
        <v>482</v>
      </c>
      <c r="E267" s="169">
        <v>9499100</v>
      </c>
    </row>
    <row r="268" spans="1:5" ht="31.5">
      <c r="A268" s="2" t="s">
        <v>478</v>
      </c>
      <c r="B268" s="7" t="s">
        <v>20</v>
      </c>
      <c r="C268" s="7" t="s">
        <v>60</v>
      </c>
      <c r="D268" s="7" t="s">
        <v>479</v>
      </c>
      <c r="E268" s="169">
        <v>6514000</v>
      </c>
    </row>
    <row r="269" spans="1:5" ht="35.25" customHeight="1">
      <c r="A269" s="2" t="s">
        <v>203</v>
      </c>
      <c r="B269" s="7" t="s">
        <v>20</v>
      </c>
      <c r="C269" s="7" t="s">
        <v>204</v>
      </c>
      <c r="D269" s="7"/>
      <c r="E269" s="169">
        <f>E270</f>
        <v>12966000</v>
      </c>
    </row>
    <row r="270" spans="1:5" ht="31.5">
      <c r="A270" s="2" t="s">
        <v>205</v>
      </c>
      <c r="B270" s="7" t="s">
        <v>20</v>
      </c>
      <c r="C270" s="7" t="s">
        <v>206</v>
      </c>
      <c r="D270" s="7"/>
      <c r="E270" s="169">
        <f>E271</f>
        <v>12966000</v>
      </c>
    </row>
    <row r="271" spans="1:5" ht="15.75">
      <c r="A271" s="2" t="s">
        <v>484</v>
      </c>
      <c r="B271" s="7" t="s">
        <v>20</v>
      </c>
      <c r="C271" s="7" t="s">
        <v>207</v>
      </c>
      <c r="D271" s="7"/>
      <c r="E271" s="169">
        <f>E272</f>
        <v>12966000</v>
      </c>
    </row>
    <row r="272" spans="1:5" ht="31.5">
      <c r="A272" s="2" t="s">
        <v>478</v>
      </c>
      <c r="B272" s="7" t="s">
        <v>20</v>
      </c>
      <c r="C272" s="7" t="s">
        <v>207</v>
      </c>
      <c r="D272" s="7" t="s">
        <v>479</v>
      </c>
      <c r="E272" s="169">
        <v>12966000</v>
      </c>
    </row>
    <row r="273" spans="1:5" ht="31.5">
      <c r="A273" s="2" t="s">
        <v>265</v>
      </c>
      <c r="B273" s="7" t="s">
        <v>20</v>
      </c>
      <c r="C273" s="7" t="s">
        <v>266</v>
      </c>
      <c r="D273" s="7"/>
      <c r="E273" s="169">
        <f>E274</f>
        <v>220000</v>
      </c>
    </row>
    <row r="274" spans="1:5" ht="31.5">
      <c r="A274" s="6" t="s">
        <v>777</v>
      </c>
      <c r="B274" s="7" t="s">
        <v>20</v>
      </c>
      <c r="C274" s="7" t="s">
        <v>271</v>
      </c>
      <c r="D274" s="7"/>
      <c r="E274" s="169">
        <f>E275</f>
        <v>220000</v>
      </c>
    </row>
    <row r="275" spans="1:5" ht="15.75">
      <c r="A275" s="2" t="s">
        <v>435</v>
      </c>
      <c r="B275" s="7" t="s">
        <v>20</v>
      </c>
      <c r="C275" s="7" t="s">
        <v>270</v>
      </c>
      <c r="D275" s="7"/>
      <c r="E275" s="169">
        <f>E276</f>
        <v>220000</v>
      </c>
    </row>
    <row r="276" spans="1:5" ht="31.5">
      <c r="A276" s="2" t="s">
        <v>478</v>
      </c>
      <c r="B276" s="7" t="s">
        <v>20</v>
      </c>
      <c r="C276" s="7" t="s">
        <v>270</v>
      </c>
      <c r="D276" s="7" t="s">
        <v>479</v>
      </c>
      <c r="E276" s="169">
        <v>220000</v>
      </c>
    </row>
    <row r="277" spans="1:5" ht="15.75">
      <c r="A277" s="2" t="s">
        <v>21</v>
      </c>
      <c r="B277" s="7" t="s">
        <v>22</v>
      </c>
      <c r="C277" s="7"/>
      <c r="D277" s="7"/>
      <c r="E277" s="169">
        <f>E278</f>
        <v>39583000</v>
      </c>
    </row>
    <row r="278" spans="1:5" ht="31.5">
      <c r="A278" s="2" t="s">
        <v>101</v>
      </c>
      <c r="B278" s="7" t="s">
        <v>22</v>
      </c>
      <c r="C278" s="7" t="s">
        <v>69</v>
      </c>
      <c r="D278" s="7"/>
      <c r="E278" s="169">
        <f>E279+E284</f>
        <v>39583000</v>
      </c>
    </row>
    <row r="279" spans="1:5" ht="31.5">
      <c r="A279" s="2" t="s">
        <v>193</v>
      </c>
      <c r="B279" s="7" t="s">
        <v>22</v>
      </c>
      <c r="C279" s="7" t="s">
        <v>192</v>
      </c>
      <c r="D279" s="7"/>
      <c r="E279" s="169">
        <f>E280</f>
        <v>2500000</v>
      </c>
    </row>
    <row r="280" spans="1:5" ht="15.75">
      <c r="A280" s="2" t="s">
        <v>174</v>
      </c>
      <c r="B280" s="7" t="s">
        <v>22</v>
      </c>
      <c r="C280" s="7" t="s">
        <v>62</v>
      </c>
      <c r="D280" s="7"/>
      <c r="E280" s="169">
        <f>E281+E282+E283</f>
        <v>2500000</v>
      </c>
    </row>
    <row r="281" spans="1:5" ht="47.25">
      <c r="A281" s="2" t="s">
        <v>470</v>
      </c>
      <c r="B281" s="7" t="s">
        <v>22</v>
      </c>
      <c r="C281" s="7" t="s">
        <v>62</v>
      </c>
      <c r="D281" s="7" t="s">
        <v>471</v>
      </c>
      <c r="E281" s="169">
        <v>1340000</v>
      </c>
    </row>
    <row r="282" spans="1:5" ht="31.5">
      <c r="A282" s="2" t="s">
        <v>497</v>
      </c>
      <c r="B282" s="7" t="s">
        <v>22</v>
      </c>
      <c r="C282" s="7" t="s">
        <v>62</v>
      </c>
      <c r="D282" s="7" t="s">
        <v>472</v>
      </c>
      <c r="E282" s="169">
        <v>890000</v>
      </c>
    </row>
    <row r="283" spans="1:5" ht="31.5">
      <c r="A283" s="2" t="s">
        <v>478</v>
      </c>
      <c r="B283" s="7" t="s">
        <v>22</v>
      </c>
      <c r="C283" s="7" t="s">
        <v>62</v>
      </c>
      <c r="D283" s="7" t="s">
        <v>479</v>
      </c>
      <c r="E283" s="169">
        <v>270000</v>
      </c>
    </row>
    <row r="284" spans="1:5" ht="31.5">
      <c r="A284" s="2" t="s">
        <v>196</v>
      </c>
      <c r="B284" s="7" t="s">
        <v>22</v>
      </c>
      <c r="C284" s="7" t="s">
        <v>194</v>
      </c>
      <c r="D284" s="7"/>
      <c r="E284" s="169">
        <f>E287+E285</f>
        <v>37083000</v>
      </c>
    </row>
    <row r="285" spans="1:5" ht="15.75">
      <c r="A285" s="2" t="s">
        <v>865</v>
      </c>
      <c r="B285" s="7" t="s">
        <v>22</v>
      </c>
      <c r="C285" s="7" t="s">
        <v>866</v>
      </c>
      <c r="D285" s="7"/>
      <c r="E285" s="169">
        <f>E286</f>
        <v>100000</v>
      </c>
    </row>
    <row r="286" spans="1:5" ht="31.5">
      <c r="A286" s="2" t="s">
        <v>497</v>
      </c>
      <c r="B286" s="7" t="s">
        <v>22</v>
      </c>
      <c r="C286" s="7" t="s">
        <v>866</v>
      </c>
      <c r="D286" s="7" t="s">
        <v>472</v>
      </c>
      <c r="E286" s="169">
        <v>100000</v>
      </c>
    </row>
    <row r="287" spans="1:5" ht="47.25">
      <c r="A287" s="2" t="s">
        <v>434</v>
      </c>
      <c r="B287" s="7" t="s">
        <v>22</v>
      </c>
      <c r="C287" s="7" t="s">
        <v>63</v>
      </c>
      <c r="D287" s="7"/>
      <c r="E287" s="169">
        <f>E288+E289+E290</f>
        <v>36983000</v>
      </c>
    </row>
    <row r="288" spans="1:5" ht="47.25">
      <c r="A288" s="2" t="s">
        <v>470</v>
      </c>
      <c r="B288" s="7" t="s">
        <v>22</v>
      </c>
      <c r="C288" s="7" t="s">
        <v>63</v>
      </c>
      <c r="D288" s="7" t="s">
        <v>471</v>
      </c>
      <c r="E288" s="169">
        <v>30604000</v>
      </c>
    </row>
    <row r="289" spans="1:5" ht="31.5">
      <c r="A289" s="2" t="s">
        <v>497</v>
      </c>
      <c r="B289" s="7" t="s">
        <v>22</v>
      </c>
      <c r="C289" s="7" t="s">
        <v>63</v>
      </c>
      <c r="D289" s="7" t="s">
        <v>472</v>
      </c>
      <c r="E289" s="169">
        <v>6234000</v>
      </c>
    </row>
    <row r="290" spans="1:5" ht="15.75">
      <c r="A290" s="2" t="s">
        <v>473</v>
      </c>
      <c r="B290" s="7" t="s">
        <v>22</v>
      </c>
      <c r="C290" s="7" t="s">
        <v>63</v>
      </c>
      <c r="D290" s="7" t="s">
        <v>474</v>
      </c>
      <c r="E290" s="169">
        <v>145000</v>
      </c>
    </row>
    <row r="291" spans="1:5" ht="15.75">
      <c r="A291" s="51" t="s">
        <v>169</v>
      </c>
      <c r="B291" s="5" t="s">
        <v>395</v>
      </c>
      <c r="C291" s="5"/>
      <c r="D291" s="5"/>
      <c r="E291" s="282">
        <f>E292</f>
        <v>91651200</v>
      </c>
    </row>
    <row r="292" spans="1:5" ht="15.75">
      <c r="A292" s="2" t="s">
        <v>23</v>
      </c>
      <c r="B292" s="7" t="s">
        <v>396</v>
      </c>
      <c r="C292" s="7"/>
      <c r="D292" s="7"/>
      <c r="E292" s="169">
        <f>E293+E309</f>
        <v>91651200</v>
      </c>
    </row>
    <row r="293" spans="1:5" ht="31.5">
      <c r="A293" s="2" t="s">
        <v>2</v>
      </c>
      <c r="B293" s="7" t="s">
        <v>396</v>
      </c>
      <c r="C293" s="7" t="s">
        <v>215</v>
      </c>
      <c r="D293" s="7"/>
      <c r="E293" s="169">
        <f>E294+E306</f>
        <v>91201200</v>
      </c>
    </row>
    <row r="294" spans="1:5" ht="47.25">
      <c r="A294" s="2" t="s">
        <v>217</v>
      </c>
      <c r="B294" s="7" t="s">
        <v>396</v>
      </c>
      <c r="C294" s="7" t="s">
        <v>216</v>
      </c>
      <c r="D294" s="7"/>
      <c r="E294" s="169">
        <f>E300+E302+E304+E295+E297</f>
        <v>90263200</v>
      </c>
    </row>
    <row r="295" spans="1:5" ht="47.25">
      <c r="A295" s="2" t="s">
        <v>725</v>
      </c>
      <c r="B295" s="7" t="s">
        <v>396</v>
      </c>
      <c r="C295" s="7" t="s">
        <v>527</v>
      </c>
      <c r="D295" s="7"/>
      <c r="E295" s="169">
        <f>E296</f>
        <v>3962400</v>
      </c>
    </row>
    <row r="296" spans="1:5" ht="31.5">
      <c r="A296" s="2" t="s">
        <v>478</v>
      </c>
      <c r="B296" s="7" t="s">
        <v>396</v>
      </c>
      <c r="C296" s="7" t="s">
        <v>527</v>
      </c>
      <c r="D296" s="7" t="s">
        <v>479</v>
      </c>
      <c r="E296" s="169">
        <v>3962400</v>
      </c>
    </row>
    <row r="297" spans="1:5" ht="81" customHeight="1">
      <c r="A297" s="2" t="s">
        <v>584</v>
      </c>
      <c r="B297" s="7" t="s">
        <v>396</v>
      </c>
      <c r="C297" s="7" t="s">
        <v>43</v>
      </c>
      <c r="D297" s="7"/>
      <c r="E297" s="169">
        <f>E299+E298</f>
        <v>27335800</v>
      </c>
    </row>
    <row r="298" spans="1:5" ht="15.75">
      <c r="A298" s="2" t="s">
        <v>373</v>
      </c>
      <c r="B298" s="7" t="s">
        <v>396</v>
      </c>
      <c r="C298" s="7" t="s">
        <v>43</v>
      </c>
      <c r="D298" s="7" t="s">
        <v>481</v>
      </c>
      <c r="E298" s="169">
        <v>6503000</v>
      </c>
    </row>
    <row r="299" spans="1:5" ht="31.5">
      <c r="A299" s="2" t="s">
        <v>478</v>
      </c>
      <c r="B299" s="7" t="s">
        <v>396</v>
      </c>
      <c r="C299" s="7" t="s">
        <v>43</v>
      </c>
      <c r="D299" s="7" t="s">
        <v>479</v>
      </c>
      <c r="E299" s="169">
        <v>20832800</v>
      </c>
    </row>
    <row r="300" spans="1:5" ht="15.75">
      <c r="A300" s="2" t="s">
        <v>494</v>
      </c>
      <c r="B300" s="7" t="s">
        <v>396</v>
      </c>
      <c r="C300" s="7" t="s">
        <v>218</v>
      </c>
      <c r="D300" s="7"/>
      <c r="E300" s="169">
        <f>E301</f>
        <v>36481000</v>
      </c>
    </row>
    <row r="301" spans="1:5" ht="31.5">
      <c r="A301" s="2" t="s">
        <v>478</v>
      </c>
      <c r="B301" s="7" t="s">
        <v>396</v>
      </c>
      <c r="C301" s="7" t="s">
        <v>218</v>
      </c>
      <c r="D301" s="7" t="s">
        <v>479</v>
      </c>
      <c r="E301" s="169">
        <v>36481000</v>
      </c>
    </row>
    <row r="302" spans="1:5" ht="15.75">
      <c r="A302" s="2" t="s">
        <v>404</v>
      </c>
      <c r="B302" s="7" t="s">
        <v>396</v>
      </c>
      <c r="C302" s="7" t="s">
        <v>219</v>
      </c>
      <c r="D302" s="7"/>
      <c r="E302" s="169">
        <f>E303</f>
        <v>22334000</v>
      </c>
    </row>
    <row r="303" spans="1:5" ht="31.5">
      <c r="A303" s="2" t="s">
        <v>478</v>
      </c>
      <c r="B303" s="7" t="s">
        <v>396</v>
      </c>
      <c r="C303" s="7" t="s">
        <v>219</v>
      </c>
      <c r="D303" s="7" t="s">
        <v>479</v>
      </c>
      <c r="E303" s="169">
        <v>22334000</v>
      </c>
    </row>
    <row r="304" spans="1:5" s="55" customFormat="1" ht="15.75">
      <c r="A304" s="2" t="s">
        <v>495</v>
      </c>
      <c r="B304" s="7" t="s">
        <v>396</v>
      </c>
      <c r="C304" s="7" t="s">
        <v>220</v>
      </c>
      <c r="D304" s="7"/>
      <c r="E304" s="169">
        <f>E305</f>
        <v>150000</v>
      </c>
    </row>
    <row r="305" spans="1:5" s="55" customFormat="1" ht="33" customHeight="1">
      <c r="A305" s="2" t="s">
        <v>497</v>
      </c>
      <c r="B305" s="7" t="s">
        <v>396</v>
      </c>
      <c r="C305" s="7" t="s">
        <v>220</v>
      </c>
      <c r="D305" s="7" t="s">
        <v>472</v>
      </c>
      <c r="E305" s="169">
        <v>150000</v>
      </c>
    </row>
    <row r="306" spans="1:5" s="55" customFormat="1" ht="64.5" customHeight="1">
      <c r="A306" s="2" t="s">
        <v>71</v>
      </c>
      <c r="B306" s="7" t="s">
        <v>396</v>
      </c>
      <c r="C306" s="7" t="s">
        <v>769</v>
      </c>
      <c r="D306" s="7"/>
      <c r="E306" s="169">
        <f>E307</f>
        <v>938000</v>
      </c>
    </row>
    <row r="307" spans="1:5" s="55" customFormat="1" ht="36" customHeight="1">
      <c r="A307" s="2" t="s">
        <v>558</v>
      </c>
      <c r="B307" s="7" t="s">
        <v>396</v>
      </c>
      <c r="C307" s="7" t="s">
        <v>770</v>
      </c>
      <c r="D307" s="7"/>
      <c r="E307" s="169">
        <f>E308</f>
        <v>938000</v>
      </c>
    </row>
    <row r="308" spans="1:5" s="55" customFormat="1" ht="31.5">
      <c r="A308" s="6" t="s">
        <v>478</v>
      </c>
      <c r="B308" s="7" t="s">
        <v>396</v>
      </c>
      <c r="C308" s="7" t="s">
        <v>770</v>
      </c>
      <c r="D308" s="7" t="s">
        <v>479</v>
      </c>
      <c r="E308" s="169">
        <v>938000</v>
      </c>
    </row>
    <row r="309" spans="1:5" s="55" customFormat="1" ht="47.25">
      <c r="A309" s="2" t="s">
        <v>790</v>
      </c>
      <c r="B309" s="7" t="s">
        <v>396</v>
      </c>
      <c r="C309" s="7" t="s">
        <v>779</v>
      </c>
      <c r="D309" s="7"/>
      <c r="E309" s="169">
        <f>E314+E310</f>
        <v>450000</v>
      </c>
    </row>
    <row r="310" spans="1:5" s="55" customFormat="1" ht="47.25">
      <c r="A310" s="2" t="s">
        <v>785</v>
      </c>
      <c r="B310" s="7" t="s">
        <v>396</v>
      </c>
      <c r="C310" s="7" t="s">
        <v>786</v>
      </c>
      <c r="D310" s="7"/>
      <c r="E310" s="169">
        <f>E311</f>
        <v>250000</v>
      </c>
    </row>
    <row r="311" spans="1:5" s="55" customFormat="1" ht="31.5">
      <c r="A311" s="2" t="s">
        <v>787</v>
      </c>
      <c r="B311" s="7" t="s">
        <v>396</v>
      </c>
      <c r="C311" s="7" t="s">
        <v>788</v>
      </c>
      <c r="D311" s="7"/>
      <c r="E311" s="169">
        <f>E312</f>
        <v>250000</v>
      </c>
    </row>
    <row r="312" spans="1:5" s="55" customFormat="1" ht="15.75">
      <c r="A312" s="2" t="s">
        <v>495</v>
      </c>
      <c r="B312" s="7" t="s">
        <v>396</v>
      </c>
      <c r="C312" s="7" t="s">
        <v>789</v>
      </c>
      <c r="D312" s="7"/>
      <c r="E312" s="169">
        <f>E313</f>
        <v>250000</v>
      </c>
    </row>
    <row r="313" spans="1:5" s="55" customFormat="1" ht="31.5">
      <c r="A313" s="2" t="s">
        <v>497</v>
      </c>
      <c r="B313" s="7" t="s">
        <v>396</v>
      </c>
      <c r="C313" s="7" t="s">
        <v>789</v>
      </c>
      <c r="D313" s="7" t="s">
        <v>472</v>
      </c>
      <c r="E313" s="169">
        <v>250000</v>
      </c>
    </row>
    <row r="314" spans="1:5" s="55" customFormat="1" ht="47.25">
      <c r="A314" s="2" t="s">
        <v>780</v>
      </c>
      <c r="B314" s="7" t="s">
        <v>396</v>
      </c>
      <c r="C314" s="7" t="s">
        <v>781</v>
      </c>
      <c r="D314" s="7"/>
      <c r="E314" s="169">
        <f>E315</f>
        <v>200000</v>
      </c>
    </row>
    <row r="315" spans="1:5" s="55" customFormat="1" ht="47.25">
      <c r="A315" s="2" t="s">
        <v>782</v>
      </c>
      <c r="B315" s="7" t="s">
        <v>396</v>
      </c>
      <c r="C315" s="7" t="s">
        <v>783</v>
      </c>
      <c r="D315" s="7"/>
      <c r="E315" s="169">
        <f>E316</f>
        <v>200000</v>
      </c>
    </row>
    <row r="316" spans="1:5" s="21" customFormat="1" ht="15.75">
      <c r="A316" s="2" t="s">
        <v>495</v>
      </c>
      <c r="B316" s="7" t="s">
        <v>396</v>
      </c>
      <c r="C316" s="7" t="s">
        <v>784</v>
      </c>
      <c r="D316" s="7"/>
      <c r="E316" s="169">
        <f>E317</f>
        <v>200000</v>
      </c>
    </row>
    <row r="317" spans="1:5" s="21" customFormat="1" ht="31.5">
      <c r="A317" s="2" t="s">
        <v>497</v>
      </c>
      <c r="B317" s="7" t="s">
        <v>396</v>
      </c>
      <c r="C317" s="7" t="s">
        <v>784</v>
      </c>
      <c r="D317" s="7" t="s">
        <v>472</v>
      </c>
      <c r="E317" s="169">
        <v>200000</v>
      </c>
    </row>
    <row r="318" spans="1:5" s="21" customFormat="1" ht="15.75">
      <c r="A318" s="51" t="s">
        <v>400</v>
      </c>
      <c r="B318" s="5" t="s">
        <v>25</v>
      </c>
      <c r="C318" s="5"/>
      <c r="D318" s="5"/>
      <c r="E318" s="282">
        <f>E324+E331+E319</f>
        <v>119220400</v>
      </c>
    </row>
    <row r="319" spans="1:5" s="21" customFormat="1" ht="15.75">
      <c r="A319" s="2" t="s">
        <v>127</v>
      </c>
      <c r="B319" s="7" t="s">
        <v>126</v>
      </c>
      <c r="C319" s="92"/>
      <c r="D319" s="92"/>
      <c r="E319" s="169">
        <f>E320</f>
        <v>645000</v>
      </c>
    </row>
    <row r="320" spans="1:5" s="21" customFormat="1" ht="31.5">
      <c r="A320" s="2" t="s">
        <v>110</v>
      </c>
      <c r="B320" s="7" t="s">
        <v>126</v>
      </c>
      <c r="C320" s="7" t="s">
        <v>228</v>
      </c>
      <c r="D320" s="92"/>
      <c r="E320" s="169">
        <f>E321</f>
        <v>645000</v>
      </c>
    </row>
    <row r="321" spans="1:5" s="21" customFormat="1" ht="31.5">
      <c r="A321" s="2" t="s">
        <v>765</v>
      </c>
      <c r="B321" s="7" t="s">
        <v>126</v>
      </c>
      <c r="C321" s="7" t="s">
        <v>716</v>
      </c>
      <c r="D321" s="7"/>
      <c r="E321" s="169">
        <f>E322</f>
        <v>645000</v>
      </c>
    </row>
    <row r="322" spans="1:5" ht="16.5" customHeight="1">
      <c r="A322" s="2" t="s">
        <v>115</v>
      </c>
      <c r="B322" s="7" t="s">
        <v>126</v>
      </c>
      <c r="C322" s="7" t="s">
        <v>766</v>
      </c>
      <c r="D322" s="7"/>
      <c r="E322" s="169">
        <f>E323</f>
        <v>645000</v>
      </c>
    </row>
    <row r="323" spans="1:5" ht="16.5" customHeight="1">
      <c r="A323" s="2" t="s">
        <v>483</v>
      </c>
      <c r="B323" s="7" t="s">
        <v>126</v>
      </c>
      <c r="C323" s="7" t="s">
        <v>766</v>
      </c>
      <c r="D323" s="7" t="s">
        <v>482</v>
      </c>
      <c r="E323" s="169">
        <v>645000</v>
      </c>
    </row>
    <row r="324" spans="1:5" ht="20.25" customHeight="1">
      <c r="A324" s="2" t="s">
        <v>27</v>
      </c>
      <c r="B324" s="7" t="s">
        <v>28</v>
      </c>
      <c r="C324" s="7"/>
      <c r="D324" s="7"/>
      <c r="E324" s="169">
        <f>E325</f>
        <v>2389900</v>
      </c>
    </row>
    <row r="325" spans="1:5" ht="63">
      <c r="A325" s="2" t="s">
        <v>240</v>
      </c>
      <c r="B325" s="7" t="s">
        <v>28</v>
      </c>
      <c r="C325" s="7" t="s">
        <v>241</v>
      </c>
      <c r="D325" s="7"/>
      <c r="E325" s="169">
        <f>E326</f>
        <v>2389900</v>
      </c>
    </row>
    <row r="326" spans="1:5" ht="47.25">
      <c r="A326" s="2" t="s">
        <v>248</v>
      </c>
      <c r="B326" s="7" t="s">
        <v>28</v>
      </c>
      <c r="C326" s="7" t="s">
        <v>249</v>
      </c>
      <c r="D326" s="7"/>
      <c r="E326" s="169">
        <f>E327+E329</f>
        <v>2389900</v>
      </c>
    </row>
    <row r="327" spans="1:5" ht="15.75">
      <c r="A327" s="2" t="s">
        <v>524</v>
      </c>
      <c r="B327" s="7" t="s">
        <v>28</v>
      </c>
      <c r="C327" s="7" t="s">
        <v>721</v>
      </c>
      <c r="D327" s="7"/>
      <c r="E327" s="169">
        <f>E328</f>
        <v>1055100</v>
      </c>
    </row>
    <row r="328" spans="1:5" ht="15.75">
      <c r="A328" s="2" t="s">
        <v>483</v>
      </c>
      <c r="B328" s="7" t="s">
        <v>28</v>
      </c>
      <c r="C328" s="7" t="s">
        <v>721</v>
      </c>
      <c r="D328" s="7" t="s">
        <v>482</v>
      </c>
      <c r="E328" s="169">
        <v>1055100</v>
      </c>
    </row>
    <row r="329" spans="1:5" ht="78.75">
      <c r="A329" s="2" t="s">
        <v>707</v>
      </c>
      <c r="B329" s="7" t="s">
        <v>28</v>
      </c>
      <c r="C329" s="7" t="s">
        <v>708</v>
      </c>
      <c r="D329" s="7"/>
      <c r="E329" s="169">
        <f>E330</f>
        <v>1334800</v>
      </c>
    </row>
    <row r="330" spans="1:5" ht="31.5">
      <c r="A330" s="2" t="s">
        <v>168</v>
      </c>
      <c r="B330" s="7" t="s">
        <v>28</v>
      </c>
      <c r="C330" s="7" t="s">
        <v>708</v>
      </c>
      <c r="D330" s="7" t="s">
        <v>485</v>
      </c>
      <c r="E330" s="169">
        <v>1334800</v>
      </c>
    </row>
    <row r="331" spans="1:5" ht="15.75">
      <c r="A331" s="2" t="s">
        <v>433</v>
      </c>
      <c r="B331" s="7" t="s">
        <v>29</v>
      </c>
      <c r="C331" s="7"/>
      <c r="D331" s="18"/>
      <c r="E331" s="169">
        <f>E332+E352</f>
        <v>116185500</v>
      </c>
    </row>
    <row r="332" spans="1:5" ht="31.5">
      <c r="A332" s="2" t="s">
        <v>101</v>
      </c>
      <c r="B332" s="7" t="s">
        <v>29</v>
      </c>
      <c r="C332" s="7" t="s">
        <v>69</v>
      </c>
      <c r="D332" s="18"/>
      <c r="E332" s="169">
        <f>E336+E347+E333</f>
        <v>81101900</v>
      </c>
    </row>
    <row r="333" spans="1:5" ht="31.5">
      <c r="A333" s="2" t="s">
        <v>307</v>
      </c>
      <c r="B333" s="7" t="s">
        <v>29</v>
      </c>
      <c r="C333" s="7" t="s">
        <v>190</v>
      </c>
      <c r="D333" s="18"/>
      <c r="E333" s="169">
        <f>E334</f>
        <v>3297400</v>
      </c>
    </row>
    <row r="334" spans="1:5" ht="63">
      <c r="A334" s="2" t="s">
        <v>726</v>
      </c>
      <c r="B334" s="7" t="s">
        <v>29</v>
      </c>
      <c r="C334" s="7" t="s">
        <v>61</v>
      </c>
      <c r="D334" s="7"/>
      <c r="E334" s="169">
        <f>E335</f>
        <v>3297400</v>
      </c>
    </row>
    <row r="335" spans="1:5" ht="15.75">
      <c r="A335" s="2" t="s">
        <v>483</v>
      </c>
      <c r="B335" s="7" t="s">
        <v>29</v>
      </c>
      <c r="C335" s="7" t="s">
        <v>61</v>
      </c>
      <c r="D335" s="7" t="s">
        <v>482</v>
      </c>
      <c r="E335" s="169">
        <v>3297400</v>
      </c>
    </row>
    <row r="336" spans="1:5" ht="47.25">
      <c r="A336" s="2" t="s">
        <v>189</v>
      </c>
      <c r="B336" s="7" t="s">
        <v>29</v>
      </c>
      <c r="C336" s="7" t="s">
        <v>195</v>
      </c>
      <c r="D336" s="7"/>
      <c r="E336" s="169">
        <f>E337+E339+E341+E343+E345</f>
        <v>32991300</v>
      </c>
    </row>
    <row r="337" spans="1:5" ht="83.25" customHeight="1">
      <c r="A337" s="2" t="s">
        <v>276</v>
      </c>
      <c r="B337" s="7" t="s">
        <v>29</v>
      </c>
      <c r="C337" s="7" t="s">
        <v>64</v>
      </c>
      <c r="D337" s="18"/>
      <c r="E337" s="169">
        <f>E338</f>
        <v>23363900</v>
      </c>
    </row>
    <row r="338" spans="1:5" ht="31.5">
      <c r="A338" s="2" t="s">
        <v>478</v>
      </c>
      <c r="B338" s="7" t="s">
        <v>29</v>
      </c>
      <c r="C338" s="7" t="s">
        <v>64</v>
      </c>
      <c r="D338" s="7" t="s">
        <v>479</v>
      </c>
      <c r="E338" s="169">
        <v>23363900</v>
      </c>
    </row>
    <row r="339" spans="1:5" ht="128.25" customHeight="1">
      <c r="A339" s="2" t="s">
        <v>754</v>
      </c>
      <c r="B339" s="7" t="s">
        <v>29</v>
      </c>
      <c r="C339" s="7" t="s">
        <v>67</v>
      </c>
      <c r="D339" s="7"/>
      <c r="E339" s="169">
        <f>E340</f>
        <v>280800</v>
      </c>
    </row>
    <row r="340" spans="1:5" ht="15.75">
      <c r="A340" s="2" t="s">
        <v>483</v>
      </c>
      <c r="B340" s="7" t="s">
        <v>29</v>
      </c>
      <c r="C340" s="7" t="s">
        <v>67</v>
      </c>
      <c r="D340" s="7" t="s">
        <v>482</v>
      </c>
      <c r="E340" s="169">
        <v>280800</v>
      </c>
    </row>
    <row r="341" spans="1:5" ht="47.25">
      <c r="A341" s="2" t="s">
        <v>519</v>
      </c>
      <c r="B341" s="7" t="s">
        <v>29</v>
      </c>
      <c r="C341" s="7" t="s">
        <v>65</v>
      </c>
      <c r="D341" s="7"/>
      <c r="E341" s="169">
        <f>E342</f>
        <v>7637500</v>
      </c>
    </row>
    <row r="342" spans="1:5" ht="31.5">
      <c r="A342" s="2" t="s">
        <v>478</v>
      </c>
      <c r="B342" s="7" t="s">
        <v>29</v>
      </c>
      <c r="C342" s="7" t="s">
        <v>65</v>
      </c>
      <c r="D342" s="7" t="s">
        <v>479</v>
      </c>
      <c r="E342" s="169">
        <v>7637500</v>
      </c>
    </row>
    <row r="343" spans="1:5" s="55" customFormat="1" ht="63">
      <c r="A343" s="2" t="s">
        <v>520</v>
      </c>
      <c r="B343" s="7" t="s">
        <v>29</v>
      </c>
      <c r="C343" s="7" t="s">
        <v>66</v>
      </c>
      <c r="D343" s="7"/>
      <c r="E343" s="169">
        <f>E344</f>
        <v>1009600</v>
      </c>
    </row>
    <row r="344" spans="1:5" s="55" customFormat="1" ht="31.5">
      <c r="A344" s="2" t="s">
        <v>478</v>
      </c>
      <c r="B344" s="7" t="s">
        <v>29</v>
      </c>
      <c r="C344" s="7" t="s">
        <v>66</v>
      </c>
      <c r="D344" s="7" t="s">
        <v>482</v>
      </c>
      <c r="E344" s="169">
        <v>1009600</v>
      </c>
    </row>
    <row r="345" spans="1:5" ht="63">
      <c r="A345" s="2" t="s">
        <v>705</v>
      </c>
      <c r="B345" s="7" t="s">
        <v>29</v>
      </c>
      <c r="C345" s="7" t="s">
        <v>704</v>
      </c>
      <c r="D345" s="7"/>
      <c r="E345" s="169">
        <f>E346</f>
        <v>699500</v>
      </c>
    </row>
    <row r="346" spans="1:5" ht="31.5">
      <c r="A346" s="2" t="s">
        <v>478</v>
      </c>
      <c r="B346" s="7" t="s">
        <v>29</v>
      </c>
      <c r="C346" s="7" t="s">
        <v>704</v>
      </c>
      <c r="D346" s="7" t="s">
        <v>479</v>
      </c>
      <c r="E346" s="169">
        <v>699500</v>
      </c>
    </row>
    <row r="347" spans="1:5" ht="47.25">
      <c r="A347" s="2" t="s">
        <v>191</v>
      </c>
      <c r="B347" s="7" t="s">
        <v>29</v>
      </c>
      <c r="C347" s="7" t="s">
        <v>197</v>
      </c>
      <c r="D347" s="7"/>
      <c r="E347" s="169">
        <f>E348+E350</f>
        <v>44813200</v>
      </c>
    </row>
    <row r="348" spans="1:5" ht="35.25" customHeight="1">
      <c r="A348" s="2" t="s">
        <v>85</v>
      </c>
      <c r="B348" s="7" t="s">
        <v>29</v>
      </c>
      <c r="C348" s="7" t="s">
        <v>68</v>
      </c>
      <c r="D348" s="7"/>
      <c r="E348" s="169">
        <f>E349</f>
        <v>1218000</v>
      </c>
    </row>
    <row r="349" spans="1:5" ht="15.75">
      <c r="A349" s="2" t="s">
        <v>483</v>
      </c>
      <c r="B349" s="7" t="s">
        <v>29</v>
      </c>
      <c r="C349" s="7" t="s">
        <v>68</v>
      </c>
      <c r="D349" s="7" t="s">
        <v>482</v>
      </c>
      <c r="E349" s="169">
        <v>1218000</v>
      </c>
    </row>
    <row r="350" spans="1:5" ht="161.25" customHeight="1">
      <c r="A350" s="2" t="s">
        <v>5</v>
      </c>
      <c r="B350" s="7" t="s">
        <v>29</v>
      </c>
      <c r="C350" s="7" t="s">
        <v>336</v>
      </c>
      <c r="D350" s="18"/>
      <c r="E350" s="169">
        <f>E351</f>
        <v>43595200</v>
      </c>
    </row>
    <row r="351" spans="1:5" ht="15.75">
      <c r="A351" s="2" t="s">
        <v>483</v>
      </c>
      <c r="B351" s="7" t="s">
        <v>29</v>
      </c>
      <c r="C351" s="7" t="s">
        <v>336</v>
      </c>
      <c r="D351" s="7" t="s">
        <v>482</v>
      </c>
      <c r="E351" s="169">
        <v>43595200</v>
      </c>
    </row>
    <row r="352" spans="1:5" ht="64.5" customHeight="1">
      <c r="A352" s="2" t="s">
        <v>240</v>
      </c>
      <c r="B352" s="7" t="s">
        <v>29</v>
      </c>
      <c r="C352" s="7" t="s">
        <v>241</v>
      </c>
      <c r="D352" s="7"/>
      <c r="E352" s="169">
        <f>E353</f>
        <v>35083600</v>
      </c>
    </row>
    <row r="353" spans="1:5" ht="50.25" customHeight="1">
      <c r="A353" s="2" t="s">
        <v>248</v>
      </c>
      <c r="B353" s="7" t="s">
        <v>29</v>
      </c>
      <c r="C353" s="7" t="s">
        <v>249</v>
      </c>
      <c r="D353" s="7"/>
      <c r="E353" s="169">
        <f>E358+E360+E356+E354</f>
        <v>35083600</v>
      </c>
    </row>
    <row r="354" spans="1:5" ht="15.75">
      <c r="A354" s="2" t="s">
        <v>560</v>
      </c>
      <c r="B354" s="7" t="s">
        <v>29</v>
      </c>
      <c r="C354" s="7" t="s">
        <v>559</v>
      </c>
      <c r="D354" s="7"/>
      <c r="E354" s="169">
        <f>E355</f>
        <v>10366400</v>
      </c>
    </row>
    <row r="355" spans="1:5" ht="19.5" customHeight="1">
      <c r="A355" s="2" t="s">
        <v>483</v>
      </c>
      <c r="B355" s="7" t="s">
        <v>29</v>
      </c>
      <c r="C355" s="7" t="s">
        <v>559</v>
      </c>
      <c r="D355" s="7" t="s">
        <v>482</v>
      </c>
      <c r="E355" s="169">
        <v>10366400</v>
      </c>
    </row>
    <row r="356" spans="1:5" ht="47.25">
      <c r="A356" s="2" t="s">
        <v>728</v>
      </c>
      <c r="B356" s="7" t="s">
        <v>29</v>
      </c>
      <c r="C356" s="7" t="s">
        <v>72</v>
      </c>
      <c r="D356" s="7"/>
      <c r="E356" s="169">
        <f>E357</f>
        <v>7368200</v>
      </c>
    </row>
    <row r="357" spans="1:5" ht="31.5">
      <c r="A357" s="2" t="s">
        <v>168</v>
      </c>
      <c r="B357" s="7" t="s">
        <v>29</v>
      </c>
      <c r="C357" s="7" t="s">
        <v>72</v>
      </c>
      <c r="D357" s="7" t="s">
        <v>485</v>
      </c>
      <c r="E357" s="169">
        <v>7368200</v>
      </c>
    </row>
    <row r="358" spans="1:5" ht="63">
      <c r="A358" s="2" t="s">
        <v>419</v>
      </c>
      <c r="B358" s="7" t="s">
        <v>29</v>
      </c>
      <c r="C358" s="7" t="s">
        <v>250</v>
      </c>
      <c r="D358" s="7"/>
      <c r="E358" s="169">
        <f>E359</f>
        <v>250000</v>
      </c>
    </row>
    <row r="359" spans="1:5" ht="17.25" customHeight="1">
      <c r="A359" s="2" t="s">
        <v>483</v>
      </c>
      <c r="B359" s="7" t="s">
        <v>29</v>
      </c>
      <c r="C359" s="7" t="s">
        <v>250</v>
      </c>
      <c r="D359" s="7" t="s">
        <v>482</v>
      </c>
      <c r="E359" s="169">
        <v>250000</v>
      </c>
    </row>
    <row r="360" spans="1:5" s="21" customFormat="1" ht="67.5" customHeight="1">
      <c r="A360" s="2" t="s">
        <v>418</v>
      </c>
      <c r="B360" s="7" t="s">
        <v>29</v>
      </c>
      <c r="C360" s="7" t="s">
        <v>86</v>
      </c>
      <c r="D360" s="7"/>
      <c r="E360" s="169">
        <f>E361</f>
        <v>17099000</v>
      </c>
    </row>
    <row r="361" spans="1:5" ht="31.5">
      <c r="A361" s="2" t="s">
        <v>168</v>
      </c>
      <c r="B361" s="7" t="s">
        <v>29</v>
      </c>
      <c r="C361" s="7" t="s">
        <v>86</v>
      </c>
      <c r="D361" s="7" t="s">
        <v>485</v>
      </c>
      <c r="E361" s="169">
        <v>17099000</v>
      </c>
    </row>
    <row r="362" spans="1:5" ht="15.75">
      <c r="A362" s="51" t="s">
        <v>116</v>
      </c>
      <c r="B362" s="5" t="s">
        <v>30</v>
      </c>
      <c r="C362" s="5"/>
      <c r="D362" s="5"/>
      <c r="E362" s="282">
        <f>E363</f>
        <v>41996000</v>
      </c>
    </row>
    <row r="363" spans="1:5" ht="15.75">
      <c r="A363" s="2" t="s">
        <v>118</v>
      </c>
      <c r="B363" s="7" t="s">
        <v>117</v>
      </c>
      <c r="C363" s="7"/>
      <c r="D363" s="7"/>
      <c r="E363" s="169">
        <f>E364</f>
        <v>41996000</v>
      </c>
    </row>
    <row r="364" spans="1:5" ht="33.75" customHeight="1">
      <c r="A364" s="2" t="s">
        <v>203</v>
      </c>
      <c r="B364" s="7" t="s">
        <v>117</v>
      </c>
      <c r="C364" s="7" t="s">
        <v>204</v>
      </c>
      <c r="D364" s="7"/>
      <c r="E364" s="169">
        <f>E365+E368</f>
        <v>41996000</v>
      </c>
    </row>
    <row r="365" spans="1:5" ht="31.5">
      <c r="A365" s="2" t="s">
        <v>208</v>
      </c>
      <c r="B365" s="7" t="s">
        <v>117</v>
      </c>
      <c r="C365" s="7" t="s">
        <v>209</v>
      </c>
      <c r="D365" s="7"/>
      <c r="E365" s="169">
        <f>E366</f>
        <v>39546000</v>
      </c>
    </row>
    <row r="366" spans="1:5" ht="15.75">
      <c r="A366" s="2" t="s">
        <v>835</v>
      </c>
      <c r="B366" s="7" t="s">
        <v>117</v>
      </c>
      <c r="C366" s="7" t="s">
        <v>834</v>
      </c>
      <c r="D366" s="7"/>
      <c r="E366" s="169">
        <f>E367</f>
        <v>39546000</v>
      </c>
    </row>
    <row r="367" spans="1:5" ht="31.5">
      <c r="A367" s="2" t="s">
        <v>478</v>
      </c>
      <c r="B367" s="7" t="s">
        <v>117</v>
      </c>
      <c r="C367" s="7" t="s">
        <v>834</v>
      </c>
      <c r="D367" s="7" t="s">
        <v>479</v>
      </c>
      <c r="E367" s="169">
        <v>39546000</v>
      </c>
    </row>
    <row r="368" spans="1:5" ht="31.5">
      <c r="A368" s="2" t="s">
        <v>6</v>
      </c>
      <c r="B368" s="7" t="s">
        <v>117</v>
      </c>
      <c r="C368" s="7" t="s">
        <v>210</v>
      </c>
      <c r="D368" s="7"/>
      <c r="E368" s="169">
        <f>E369</f>
        <v>2450000</v>
      </c>
    </row>
    <row r="369" spans="1:5" ht="15.75">
      <c r="A369" s="2" t="s">
        <v>408</v>
      </c>
      <c r="B369" s="7" t="s">
        <v>117</v>
      </c>
      <c r="C369" s="7" t="s">
        <v>211</v>
      </c>
      <c r="D369" s="7"/>
      <c r="E369" s="169">
        <f>E370</f>
        <v>2450000</v>
      </c>
    </row>
    <row r="370" spans="1:5" ht="31.5">
      <c r="A370" s="2" t="s">
        <v>478</v>
      </c>
      <c r="B370" s="7" t="s">
        <v>117</v>
      </c>
      <c r="C370" s="7" t="s">
        <v>211</v>
      </c>
      <c r="D370" s="7" t="s">
        <v>479</v>
      </c>
      <c r="E370" s="169">
        <v>2450000</v>
      </c>
    </row>
    <row r="371" spans="1:5" ht="15.75">
      <c r="A371" s="51" t="s">
        <v>120</v>
      </c>
      <c r="B371" s="5" t="s">
        <v>119</v>
      </c>
      <c r="C371" s="5"/>
      <c r="D371" s="5"/>
      <c r="E371" s="282">
        <f>E372+E377</f>
        <v>4547000</v>
      </c>
    </row>
    <row r="372" spans="1:5" ht="15.75">
      <c r="A372" s="2" t="s">
        <v>406</v>
      </c>
      <c r="B372" s="7" t="s">
        <v>121</v>
      </c>
      <c r="C372" s="7"/>
      <c r="D372" s="7"/>
      <c r="E372" s="169">
        <f>E373</f>
        <v>3500000</v>
      </c>
    </row>
    <row r="373" spans="1:5" ht="31.5">
      <c r="A373" s="2" t="s">
        <v>2</v>
      </c>
      <c r="B373" s="7" t="s">
        <v>121</v>
      </c>
      <c r="C373" s="7" t="s">
        <v>215</v>
      </c>
      <c r="D373" s="7"/>
      <c r="E373" s="169">
        <f>E374</f>
        <v>3500000</v>
      </c>
    </row>
    <row r="374" spans="1:5" ht="31.5">
      <c r="A374" s="2" t="s">
        <v>55</v>
      </c>
      <c r="B374" s="7" t="s">
        <v>121</v>
      </c>
      <c r="C374" s="7" t="s">
        <v>223</v>
      </c>
      <c r="D374" s="7"/>
      <c r="E374" s="169">
        <f>E375</f>
        <v>3500000</v>
      </c>
    </row>
    <row r="375" spans="1:5" ht="15.75">
      <c r="A375" s="2" t="s">
        <v>476</v>
      </c>
      <c r="B375" s="7" t="s">
        <v>121</v>
      </c>
      <c r="C375" s="7" t="s">
        <v>224</v>
      </c>
      <c r="D375" s="7"/>
      <c r="E375" s="169">
        <f>E376</f>
        <v>3500000</v>
      </c>
    </row>
    <row r="376" spans="1:5" ht="31.5">
      <c r="A376" s="2" t="s">
        <v>497</v>
      </c>
      <c r="B376" s="7" t="s">
        <v>121</v>
      </c>
      <c r="C376" s="7" t="s">
        <v>224</v>
      </c>
      <c r="D376" s="7" t="s">
        <v>472</v>
      </c>
      <c r="E376" s="169">
        <v>3500000</v>
      </c>
    </row>
    <row r="377" spans="1:5" ht="21" customHeight="1">
      <c r="A377" s="2" t="s">
        <v>399</v>
      </c>
      <c r="B377" s="7" t="s">
        <v>122</v>
      </c>
      <c r="C377" s="7"/>
      <c r="D377" s="7"/>
      <c r="E377" s="169">
        <f>E378</f>
        <v>1047000</v>
      </c>
    </row>
    <row r="378" spans="1:5" ht="34.5" customHeight="1">
      <c r="A378" s="2" t="s">
        <v>2</v>
      </c>
      <c r="B378" s="7" t="s">
        <v>122</v>
      </c>
      <c r="C378" s="7" t="s">
        <v>215</v>
      </c>
      <c r="D378" s="7"/>
      <c r="E378" s="169">
        <f>E379</f>
        <v>1047000</v>
      </c>
    </row>
    <row r="379" spans="1:5" ht="33.75" customHeight="1">
      <c r="A379" s="2" t="s">
        <v>225</v>
      </c>
      <c r="B379" s="7" t="s">
        <v>122</v>
      </c>
      <c r="C379" s="7" t="s">
        <v>226</v>
      </c>
      <c r="D379" s="7"/>
      <c r="E379" s="169">
        <f>E380</f>
        <v>1047000</v>
      </c>
    </row>
    <row r="380" spans="1:5" ht="18.75" customHeight="1">
      <c r="A380" s="2" t="s">
        <v>477</v>
      </c>
      <c r="B380" s="7" t="s">
        <v>122</v>
      </c>
      <c r="C380" s="7" t="s">
        <v>227</v>
      </c>
      <c r="D380" s="7"/>
      <c r="E380" s="169">
        <f>E381</f>
        <v>1047000</v>
      </c>
    </row>
    <row r="381" spans="1:5" ht="35.25" customHeight="1">
      <c r="A381" s="2" t="s">
        <v>497</v>
      </c>
      <c r="B381" s="7" t="s">
        <v>122</v>
      </c>
      <c r="C381" s="7" t="s">
        <v>227</v>
      </c>
      <c r="D381" s="7" t="s">
        <v>472</v>
      </c>
      <c r="E381" s="169">
        <v>1047000</v>
      </c>
    </row>
    <row r="382" spans="1:5" ht="47.25">
      <c r="A382" s="95" t="s">
        <v>888</v>
      </c>
      <c r="B382" s="5" t="s">
        <v>123</v>
      </c>
      <c r="C382" s="7"/>
      <c r="D382" s="7"/>
      <c r="E382" s="282">
        <f>E383</f>
        <v>65752000</v>
      </c>
    </row>
    <row r="383" spans="1:5" ht="31.5">
      <c r="A383" s="2" t="s">
        <v>170</v>
      </c>
      <c r="B383" s="7" t="s">
        <v>128</v>
      </c>
      <c r="C383" s="7"/>
      <c r="D383" s="7"/>
      <c r="E383" s="169">
        <f>E384</f>
        <v>65752000</v>
      </c>
    </row>
    <row r="384" spans="1:5" ht="47.25">
      <c r="A384" s="2" t="s">
        <v>102</v>
      </c>
      <c r="B384" s="7" t="s">
        <v>128</v>
      </c>
      <c r="C384" s="7" t="s">
        <v>198</v>
      </c>
      <c r="D384" s="7"/>
      <c r="E384" s="169">
        <f>E385</f>
        <v>65752000</v>
      </c>
    </row>
    <row r="385" spans="1:5" ht="63">
      <c r="A385" s="2" t="s">
        <v>199</v>
      </c>
      <c r="B385" s="7" t="s">
        <v>128</v>
      </c>
      <c r="C385" s="7" t="s">
        <v>202</v>
      </c>
      <c r="D385" s="7"/>
      <c r="E385" s="169">
        <f>E386</f>
        <v>65752000</v>
      </c>
    </row>
    <row r="386" spans="1:5" ht="15.75">
      <c r="A386" s="2" t="s">
        <v>492</v>
      </c>
      <c r="B386" s="7" t="s">
        <v>128</v>
      </c>
      <c r="C386" s="7" t="s">
        <v>333</v>
      </c>
      <c r="D386" s="7"/>
      <c r="E386" s="169">
        <f>E387</f>
        <v>65752000</v>
      </c>
    </row>
    <row r="387" spans="1:5" ht="15.75">
      <c r="A387" s="2" t="s">
        <v>373</v>
      </c>
      <c r="B387" s="7" t="s">
        <v>128</v>
      </c>
      <c r="C387" s="7" t="s">
        <v>333</v>
      </c>
      <c r="D387" s="7" t="s">
        <v>481</v>
      </c>
      <c r="E387" s="169">
        <v>65752000</v>
      </c>
    </row>
    <row r="388" spans="1:5" ht="15.75">
      <c r="A388" s="51" t="s">
        <v>402</v>
      </c>
      <c r="B388" s="22"/>
      <c r="C388" s="22"/>
      <c r="D388" s="22"/>
      <c r="E388" s="282">
        <f>E12+E73+E79+E93+E149+E194+E291+E318+E362+E371+E382+E188</f>
        <v>2006569796.87</v>
      </c>
    </row>
    <row r="389" spans="1:5" ht="15.75">
      <c r="A389" s="8"/>
      <c r="B389" s="66"/>
      <c r="C389" s="66"/>
      <c r="D389" s="66"/>
      <c r="E389" s="76"/>
    </row>
    <row r="390" spans="1:5" ht="15.75">
      <c r="A390" s="314" t="s">
        <v>350</v>
      </c>
      <c r="B390" s="314"/>
      <c r="C390" s="314"/>
      <c r="D390" s="314"/>
      <c r="E390" s="314"/>
    </row>
    <row r="391" spans="2:5" ht="15.75">
      <c r="B391" s="25"/>
      <c r="C391" s="25"/>
      <c r="D391" s="25"/>
      <c r="E391" s="26"/>
    </row>
    <row r="392" spans="2:5" ht="15.75">
      <c r="B392" s="3"/>
      <c r="C392" s="3"/>
      <c r="D392" s="3"/>
      <c r="E392" s="61"/>
    </row>
    <row r="393" spans="2:5" ht="15.75">
      <c r="B393" s="3"/>
      <c r="C393" s="3"/>
      <c r="D393" s="3"/>
      <c r="E393" s="38"/>
    </row>
    <row r="394" spans="2:5" ht="15.75">
      <c r="B394" s="3"/>
      <c r="C394" s="3"/>
      <c r="D394" s="3"/>
      <c r="E394" s="61"/>
    </row>
    <row r="395" spans="2:5" ht="15.75">
      <c r="B395" s="3"/>
      <c r="C395" s="3"/>
      <c r="D395" s="3"/>
      <c r="E395" s="3"/>
    </row>
    <row r="396" spans="2:5" ht="15.75">
      <c r="B396" s="3"/>
      <c r="C396" s="3"/>
      <c r="D396" s="3"/>
      <c r="E396" s="3"/>
    </row>
    <row r="397" spans="2:5" ht="15.75">
      <c r="B397" s="3"/>
      <c r="C397" s="3"/>
      <c r="D397" s="3"/>
      <c r="E397" s="3"/>
    </row>
    <row r="398" spans="2:5" ht="15.75">
      <c r="B398" s="3"/>
      <c r="C398" s="3"/>
      <c r="D398" s="3"/>
      <c r="E398" s="3"/>
    </row>
    <row r="399" spans="2:5" ht="15.75">
      <c r="B399" s="3"/>
      <c r="C399" s="3"/>
      <c r="D399" s="3"/>
      <c r="E399" s="3"/>
    </row>
    <row r="400" spans="2:5" ht="15.75">
      <c r="B400" s="3"/>
      <c r="C400" s="3"/>
      <c r="D400" s="3"/>
      <c r="E400" s="3"/>
    </row>
    <row r="401" spans="2:5" ht="15.75">
      <c r="B401" s="3"/>
      <c r="C401" s="3"/>
      <c r="D401" s="3"/>
      <c r="E401" s="3"/>
    </row>
    <row r="402" spans="2:5" ht="15.75">
      <c r="B402" s="25"/>
      <c r="C402" s="25"/>
      <c r="D402" s="25"/>
      <c r="E402" s="27"/>
    </row>
    <row r="403" spans="2:5" ht="15.75">
      <c r="B403" s="25"/>
      <c r="C403" s="25"/>
      <c r="D403" s="25"/>
      <c r="E403" s="26"/>
    </row>
    <row r="404" spans="2:5" ht="15.75">
      <c r="B404" s="25"/>
      <c r="C404" s="25"/>
      <c r="D404" s="25"/>
      <c r="E404" s="26"/>
    </row>
    <row r="405" spans="2:5" ht="15.75">
      <c r="B405" s="25"/>
      <c r="C405" s="25"/>
      <c r="D405" s="25"/>
      <c r="E405" s="26"/>
    </row>
    <row r="406" spans="2:5" ht="15.75">
      <c r="B406" s="25"/>
      <c r="C406" s="25"/>
      <c r="D406" s="25"/>
      <c r="E406" s="26"/>
    </row>
    <row r="407" spans="2:5" ht="15.75">
      <c r="B407" s="25"/>
      <c r="C407" s="25"/>
      <c r="D407" s="25"/>
      <c r="E407" s="26"/>
    </row>
    <row r="408" spans="2:5" ht="15.75">
      <c r="B408" s="25"/>
      <c r="C408" s="25"/>
      <c r="D408" s="25"/>
      <c r="E408" s="26"/>
    </row>
    <row r="409" spans="2:5" ht="15.75">
      <c r="B409" s="25"/>
      <c r="C409" s="25"/>
      <c r="D409" s="25"/>
      <c r="E409" s="26"/>
    </row>
    <row r="410" spans="2:5" ht="15.75">
      <c r="B410" s="25"/>
      <c r="C410" s="25"/>
      <c r="D410" s="25"/>
      <c r="E410" s="26"/>
    </row>
    <row r="411" spans="2:5" ht="15.75">
      <c r="B411" s="25"/>
      <c r="C411" s="25"/>
      <c r="D411" s="25"/>
      <c r="E411" s="26"/>
    </row>
    <row r="412" spans="2:5" ht="15.75">
      <c r="B412" s="25"/>
      <c r="C412" s="25"/>
      <c r="D412" s="25"/>
      <c r="E412" s="26"/>
    </row>
    <row r="413" spans="2:5" ht="15.75">
      <c r="B413" s="25"/>
      <c r="C413" s="25"/>
      <c r="D413" s="25"/>
      <c r="E413" s="26"/>
    </row>
    <row r="414" spans="2:5" ht="15.75">
      <c r="B414" s="25"/>
      <c r="C414" s="25"/>
      <c r="D414" s="25"/>
      <c r="E414" s="26"/>
    </row>
    <row r="415" spans="2:5" ht="15.75">
      <c r="B415" s="25"/>
      <c r="C415" s="25"/>
      <c r="D415" s="25"/>
      <c r="E415" s="26"/>
    </row>
    <row r="416" spans="2:5" ht="15.75">
      <c r="B416" s="25"/>
      <c r="C416" s="25"/>
      <c r="D416" s="25"/>
      <c r="E416" s="26"/>
    </row>
    <row r="417" spans="2:5" ht="15.75">
      <c r="B417" s="25"/>
      <c r="C417" s="25"/>
      <c r="D417" s="25"/>
      <c r="E417" s="26"/>
    </row>
    <row r="418" spans="2:5" ht="15.75">
      <c r="B418" s="25"/>
      <c r="C418" s="25"/>
      <c r="D418" s="25"/>
      <c r="E418" s="26"/>
    </row>
    <row r="419" spans="2:5" ht="15.75">
      <c r="B419" s="25"/>
      <c r="C419" s="25"/>
      <c r="D419" s="25"/>
      <c r="E419" s="26"/>
    </row>
    <row r="420" spans="2:5" ht="15.75">
      <c r="B420" s="25"/>
      <c r="C420" s="25"/>
      <c r="D420" s="25"/>
      <c r="E420" s="26"/>
    </row>
    <row r="421" spans="2:5" ht="15.75">
      <c r="B421" s="25"/>
      <c r="C421" s="25"/>
      <c r="D421" s="25"/>
      <c r="E421" s="26"/>
    </row>
    <row r="422" spans="2:5" ht="15.75">
      <c r="B422" s="25"/>
      <c r="C422" s="25"/>
      <c r="D422" s="25"/>
      <c r="E422" s="26"/>
    </row>
    <row r="423" spans="2:5" ht="15.75">
      <c r="B423" s="25"/>
      <c r="C423" s="25"/>
      <c r="D423" s="25"/>
      <c r="E423" s="26"/>
    </row>
    <row r="424" spans="2:5" ht="15.75">
      <c r="B424" s="25"/>
      <c r="C424" s="25"/>
      <c r="D424" s="25"/>
      <c r="E424" s="26"/>
    </row>
    <row r="425" spans="2:5" ht="15.75">
      <c r="B425" s="25"/>
      <c r="C425" s="25"/>
      <c r="D425" s="25"/>
      <c r="E425" s="26"/>
    </row>
    <row r="426" spans="2:5" ht="15.75">
      <c r="B426" s="25"/>
      <c r="C426" s="25"/>
      <c r="D426" s="25"/>
      <c r="E426" s="26"/>
    </row>
    <row r="427" spans="2:5" ht="15.75">
      <c r="B427" s="25"/>
      <c r="C427" s="25"/>
      <c r="D427" s="25"/>
      <c r="E427" s="26"/>
    </row>
    <row r="428" spans="2:5" ht="15.75">
      <c r="B428" s="25"/>
      <c r="C428" s="25"/>
      <c r="D428" s="25"/>
      <c r="E428" s="26"/>
    </row>
    <row r="429" spans="2:5" ht="15.75">
      <c r="B429" s="25"/>
      <c r="C429" s="25"/>
      <c r="D429" s="25"/>
      <c r="E429" s="26"/>
    </row>
    <row r="430" spans="2:5" ht="15.75">
      <c r="B430" s="25"/>
      <c r="C430" s="25"/>
      <c r="D430" s="25"/>
      <c r="E430" s="26"/>
    </row>
    <row r="431" spans="2:5" ht="15.75">
      <c r="B431" s="25"/>
      <c r="C431" s="25"/>
      <c r="D431" s="25"/>
      <c r="E431" s="26"/>
    </row>
    <row r="432" spans="2:5" ht="15.75">
      <c r="B432" s="25"/>
      <c r="C432" s="25"/>
      <c r="D432" s="25"/>
      <c r="E432" s="26"/>
    </row>
    <row r="433" spans="2:5" ht="15.75">
      <c r="B433" s="25"/>
      <c r="C433" s="25"/>
      <c r="D433" s="25"/>
      <c r="E433" s="26"/>
    </row>
    <row r="434" spans="2:5" ht="15.75">
      <c r="B434" s="25"/>
      <c r="C434" s="25"/>
      <c r="D434" s="25"/>
      <c r="E434" s="26"/>
    </row>
    <row r="435" spans="2:5" ht="15.75">
      <c r="B435" s="25"/>
      <c r="C435" s="25"/>
      <c r="D435" s="25"/>
      <c r="E435" s="26"/>
    </row>
    <row r="436" spans="2:5" ht="15.75">
      <c r="B436" s="25"/>
      <c r="C436" s="25"/>
      <c r="D436" s="25"/>
      <c r="E436" s="26"/>
    </row>
    <row r="437" spans="2:5" ht="15.75">
      <c r="B437" s="25"/>
      <c r="C437" s="25"/>
      <c r="D437" s="25"/>
      <c r="E437" s="26"/>
    </row>
    <row r="438" ht="15.75">
      <c r="E438" s="26"/>
    </row>
    <row r="439" ht="15.75">
      <c r="E439" s="26"/>
    </row>
    <row r="440" spans="2:5" ht="15.75">
      <c r="B440" s="3"/>
      <c r="C440" s="3"/>
      <c r="D440" s="3"/>
      <c r="E440" s="26"/>
    </row>
    <row r="441" spans="2:5" ht="15.75">
      <c r="B441" s="3"/>
      <c r="C441" s="3"/>
      <c r="D441" s="3"/>
      <c r="E441" s="26"/>
    </row>
    <row r="442" spans="2:5" ht="15.75">
      <c r="B442" s="3"/>
      <c r="C442" s="3"/>
      <c r="D442" s="3"/>
      <c r="E442" s="26"/>
    </row>
    <row r="443" spans="2:5" ht="15.75">
      <c r="B443" s="3"/>
      <c r="C443" s="3"/>
      <c r="D443" s="3"/>
      <c r="E443" s="26"/>
    </row>
    <row r="444" spans="2:5" ht="15.75">
      <c r="B444" s="3"/>
      <c r="C444" s="3"/>
      <c r="D444" s="3"/>
      <c r="E444" s="26"/>
    </row>
    <row r="445" spans="2:5" ht="15.75">
      <c r="B445" s="3"/>
      <c r="C445" s="3"/>
      <c r="D445" s="3"/>
      <c r="E445" s="26"/>
    </row>
    <row r="446" spans="2:5" ht="15.75">
      <c r="B446" s="3"/>
      <c r="C446" s="3"/>
      <c r="D446" s="3"/>
      <c r="E446" s="26"/>
    </row>
    <row r="447" spans="2:5" ht="15.75">
      <c r="B447" s="3"/>
      <c r="C447" s="3"/>
      <c r="D447" s="3"/>
      <c r="E447" s="26"/>
    </row>
    <row r="448" spans="2:5" ht="15.75">
      <c r="B448" s="3"/>
      <c r="C448" s="3"/>
      <c r="D448" s="3"/>
      <c r="E448" s="26"/>
    </row>
    <row r="449" spans="2:5" ht="15.75">
      <c r="B449" s="3"/>
      <c r="C449" s="3"/>
      <c r="D449" s="3"/>
      <c r="E449" s="26"/>
    </row>
    <row r="450" spans="2:5" ht="15.75">
      <c r="B450" s="3"/>
      <c r="C450" s="3"/>
      <c r="D450" s="3"/>
      <c r="E450" s="26"/>
    </row>
    <row r="451" spans="2:5" ht="15.75">
      <c r="B451" s="3"/>
      <c r="C451" s="3"/>
      <c r="D451" s="3"/>
      <c r="E451" s="26"/>
    </row>
    <row r="452" spans="2:5" ht="15.75">
      <c r="B452" s="3"/>
      <c r="C452" s="3"/>
      <c r="D452" s="3"/>
      <c r="E452" s="26"/>
    </row>
    <row r="453" spans="2:5" ht="15.75">
      <c r="B453" s="3"/>
      <c r="C453" s="3"/>
      <c r="D453" s="3"/>
      <c r="E453" s="26"/>
    </row>
    <row r="454" spans="2:5" ht="15.75">
      <c r="B454" s="3"/>
      <c r="C454" s="3"/>
      <c r="D454" s="3"/>
      <c r="E454" s="26"/>
    </row>
    <row r="455" spans="2:5" ht="15.75">
      <c r="B455" s="3"/>
      <c r="C455" s="3"/>
      <c r="D455" s="3"/>
      <c r="E455" s="26"/>
    </row>
    <row r="456" spans="2:5" ht="15.75">
      <c r="B456" s="3"/>
      <c r="C456" s="3"/>
      <c r="D456" s="3"/>
      <c r="E456" s="26"/>
    </row>
    <row r="457" spans="2:5" ht="15.75">
      <c r="B457" s="3"/>
      <c r="C457" s="3"/>
      <c r="D457" s="3"/>
      <c r="E457" s="26"/>
    </row>
    <row r="458" spans="2:5" ht="15.75">
      <c r="B458" s="3"/>
      <c r="C458" s="3"/>
      <c r="D458" s="3"/>
      <c r="E458" s="26"/>
    </row>
    <row r="459" spans="2:5" ht="15.75">
      <c r="B459" s="3"/>
      <c r="C459" s="3"/>
      <c r="D459" s="3"/>
      <c r="E459" s="26"/>
    </row>
    <row r="460" spans="2:5" ht="15.75">
      <c r="B460" s="3"/>
      <c r="C460" s="3"/>
      <c r="D460" s="3"/>
      <c r="E460" s="26"/>
    </row>
    <row r="461" spans="2:5" ht="15.75">
      <c r="B461" s="3"/>
      <c r="C461" s="3"/>
      <c r="D461" s="3"/>
      <c r="E461" s="26"/>
    </row>
    <row r="462" spans="2:5" ht="15.75">
      <c r="B462" s="3"/>
      <c r="C462" s="3"/>
      <c r="D462" s="3"/>
      <c r="E462" s="26"/>
    </row>
    <row r="463" spans="2:5" ht="15.75">
      <c r="B463" s="3"/>
      <c r="C463" s="3"/>
      <c r="D463" s="3"/>
      <c r="E463" s="26"/>
    </row>
    <row r="464" spans="2:5" ht="15.75">
      <c r="B464" s="3"/>
      <c r="C464" s="3"/>
      <c r="D464" s="3"/>
      <c r="E464" s="26"/>
    </row>
    <row r="465" spans="2:5" ht="15.75">
      <c r="B465" s="3"/>
      <c r="C465" s="3"/>
      <c r="D465" s="3"/>
      <c r="E465" s="26"/>
    </row>
    <row r="466" spans="2:5" ht="15.75">
      <c r="B466" s="3"/>
      <c r="C466" s="3"/>
      <c r="D466" s="3"/>
      <c r="E466" s="26"/>
    </row>
    <row r="467" spans="2:5" ht="15.75">
      <c r="B467" s="3"/>
      <c r="C467" s="3"/>
      <c r="D467" s="3"/>
      <c r="E467" s="26"/>
    </row>
    <row r="468" spans="2:5" ht="15.75">
      <c r="B468" s="3"/>
      <c r="C468" s="3"/>
      <c r="D468" s="3"/>
      <c r="E468" s="26"/>
    </row>
    <row r="469" spans="2:5" ht="15.75">
      <c r="B469" s="3"/>
      <c r="C469" s="3"/>
      <c r="D469" s="3"/>
      <c r="E469" s="26"/>
    </row>
    <row r="470" spans="2:5" ht="15.75">
      <c r="B470" s="3"/>
      <c r="C470" s="3"/>
      <c r="D470" s="3"/>
      <c r="E470" s="26"/>
    </row>
    <row r="471" spans="2:5" ht="15.75">
      <c r="B471" s="3"/>
      <c r="C471" s="3"/>
      <c r="D471" s="3"/>
      <c r="E471" s="26"/>
    </row>
    <row r="472" spans="2:5" ht="15.75">
      <c r="B472" s="3"/>
      <c r="C472" s="3"/>
      <c r="D472" s="3"/>
      <c r="E472" s="26"/>
    </row>
    <row r="473" spans="2:5" ht="15.75">
      <c r="B473" s="3"/>
      <c r="C473" s="3"/>
      <c r="D473" s="3"/>
      <c r="E473" s="26"/>
    </row>
    <row r="474" spans="2:5" ht="15.75">
      <c r="B474" s="3"/>
      <c r="C474" s="3"/>
      <c r="D474" s="3"/>
      <c r="E474" s="26"/>
    </row>
    <row r="475" spans="2:5" ht="15.75">
      <c r="B475" s="3"/>
      <c r="C475" s="3"/>
      <c r="D475" s="3"/>
      <c r="E475" s="26"/>
    </row>
    <row r="476" spans="2:5" ht="15.75">
      <c r="B476" s="3"/>
      <c r="C476" s="3"/>
      <c r="D476" s="3"/>
      <c r="E476" s="26"/>
    </row>
    <row r="477" spans="2:5" ht="15.75">
      <c r="B477" s="3"/>
      <c r="C477" s="3"/>
      <c r="D477" s="3"/>
      <c r="E477" s="26"/>
    </row>
    <row r="478" spans="2:5" ht="15.75">
      <c r="B478" s="3"/>
      <c r="C478" s="3"/>
      <c r="D478" s="3"/>
      <c r="E478" s="26"/>
    </row>
    <row r="479" spans="2:5" ht="15.75">
      <c r="B479" s="3"/>
      <c r="C479" s="3"/>
      <c r="D479" s="3"/>
      <c r="E479" s="26"/>
    </row>
    <row r="480" spans="2:5" ht="15.75">
      <c r="B480" s="3"/>
      <c r="C480" s="3"/>
      <c r="D480" s="3"/>
      <c r="E480" s="26"/>
    </row>
    <row r="481" spans="2:5" ht="15.75">
      <c r="B481" s="3"/>
      <c r="C481" s="3"/>
      <c r="D481" s="3"/>
      <c r="E481" s="26"/>
    </row>
    <row r="482" spans="2:5" ht="15.75">
      <c r="B482" s="3"/>
      <c r="C482" s="3"/>
      <c r="D482" s="3"/>
      <c r="E482" s="26"/>
    </row>
    <row r="483" spans="2:5" ht="15.75">
      <c r="B483" s="3"/>
      <c r="C483" s="3"/>
      <c r="D483" s="3"/>
      <c r="E483" s="26"/>
    </row>
    <row r="484" spans="2:5" ht="15.75">
      <c r="B484" s="3"/>
      <c r="C484" s="3"/>
      <c r="D484" s="3"/>
      <c r="E484" s="26"/>
    </row>
    <row r="485" spans="2:5" ht="15.75">
      <c r="B485" s="3"/>
      <c r="C485" s="3"/>
      <c r="D485" s="3"/>
      <c r="E485" s="26"/>
    </row>
    <row r="486" spans="2:5" ht="15.75">
      <c r="B486" s="3"/>
      <c r="C486" s="3"/>
      <c r="D486" s="3"/>
      <c r="E486" s="26"/>
    </row>
    <row r="487" spans="2:5" ht="15.75">
      <c r="B487" s="3"/>
      <c r="C487" s="3"/>
      <c r="D487" s="3"/>
      <c r="E487" s="26"/>
    </row>
    <row r="488" spans="2:5" ht="15.75">
      <c r="B488" s="3"/>
      <c r="C488" s="3"/>
      <c r="D488" s="3"/>
      <c r="E488" s="26"/>
    </row>
    <row r="489" spans="2:5" ht="15.75">
      <c r="B489" s="3"/>
      <c r="C489" s="3"/>
      <c r="D489" s="3"/>
      <c r="E489" s="26"/>
    </row>
    <row r="490" spans="2:5" ht="15.75">
      <c r="B490" s="3"/>
      <c r="C490" s="3"/>
      <c r="D490" s="3"/>
      <c r="E490" s="26"/>
    </row>
    <row r="491" spans="2:5" ht="15.75">
      <c r="B491" s="3"/>
      <c r="C491" s="3"/>
      <c r="D491" s="3"/>
      <c r="E491" s="26"/>
    </row>
    <row r="492" spans="2:5" ht="15.75">
      <c r="B492" s="3"/>
      <c r="C492" s="3"/>
      <c r="D492" s="3"/>
      <c r="E492" s="26"/>
    </row>
    <row r="493" spans="2:5" ht="15.75">
      <c r="B493" s="3"/>
      <c r="C493" s="3"/>
      <c r="D493" s="3"/>
      <c r="E493" s="26"/>
    </row>
    <row r="494" spans="2:5" ht="15.75">
      <c r="B494" s="3"/>
      <c r="C494" s="3"/>
      <c r="D494" s="3"/>
      <c r="E494" s="26"/>
    </row>
    <row r="495" spans="2:5" ht="15.75">
      <c r="B495" s="3"/>
      <c r="C495" s="3"/>
      <c r="D495" s="3"/>
      <c r="E495" s="26"/>
    </row>
    <row r="496" spans="2:5" ht="15.75">
      <c r="B496" s="3"/>
      <c r="C496" s="3"/>
      <c r="D496" s="3"/>
      <c r="E496" s="26"/>
    </row>
    <row r="497" spans="2:5" ht="15.75">
      <c r="B497" s="3"/>
      <c r="C497" s="3"/>
      <c r="D497" s="3"/>
      <c r="E497" s="26"/>
    </row>
    <row r="498" spans="2:5" ht="15.75">
      <c r="B498" s="3"/>
      <c r="C498" s="3"/>
      <c r="D498" s="3"/>
      <c r="E498" s="26"/>
    </row>
    <row r="499" spans="2:5" ht="15.75">
      <c r="B499" s="3"/>
      <c r="C499" s="3"/>
      <c r="D499" s="3"/>
      <c r="E499" s="26"/>
    </row>
    <row r="500" spans="2:5" ht="15.75">
      <c r="B500" s="3"/>
      <c r="C500" s="3"/>
      <c r="D500" s="3"/>
      <c r="E500" s="26"/>
    </row>
    <row r="501" spans="2:5" ht="15.75">
      <c r="B501" s="3"/>
      <c r="C501" s="3"/>
      <c r="D501" s="3"/>
      <c r="E501" s="26"/>
    </row>
    <row r="502" spans="2:5" ht="15.75">
      <c r="B502" s="3"/>
      <c r="C502" s="3"/>
      <c r="D502" s="3"/>
      <c r="E502" s="26"/>
    </row>
    <row r="503" spans="2:5" ht="15.75">
      <c r="B503" s="3"/>
      <c r="C503" s="3"/>
      <c r="D503" s="3"/>
      <c r="E503" s="26"/>
    </row>
    <row r="504" spans="2:5" ht="15.75">
      <c r="B504" s="3"/>
      <c r="C504" s="3"/>
      <c r="D504" s="3"/>
      <c r="E504" s="26"/>
    </row>
    <row r="505" spans="2:5" ht="15.75">
      <c r="B505" s="3"/>
      <c r="C505" s="3"/>
      <c r="D505" s="3"/>
      <c r="E505" s="26"/>
    </row>
    <row r="506" spans="2:5" ht="15.75">
      <c r="B506" s="3"/>
      <c r="C506" s="3"/>
      <c r="D506" s="3"/>
      <c r="E506" s="26"/>
    </row>
    <row r="507" spans="2:5" ht="15.75">
      <c r="B507" s="3"/>
      <c r="C507" s="3"/>
      <c r="D507" s="3"/>
      <c r="E507" s="26"/>
    </row>
    <row r="508" spans="2:5" ht="15.75">
      <c r="B508" s="3"/>
      <c r="C508" s="3"/>
      <c r="D508" s="3"/>
      <c r="E508" s="26"/>
    </row>
    <row r="509" spans="2:5" ht="15.75">
      <c r="B509" s="3"/>
      <c r="C509" s="3"/>
      <c r="D509" s="3"/>
      <c r="E509" s="26"/>
    </row>
    <row r="510" spans="2:5" ht="15.75">
      <c r="B510" s="3"/>
      <c r="C510" s="3"/>
      <c r="D510" s="3"/>
      <c r="E510" s="26"/>
    </row>
    <row r="511" spans="2:5" ht="15.75">
      <c r="B511" s="3"/>
      <c r="C511" s="3"/>
      <c r="D511" s="3"/>
      <c r="E511" s="26"/>
    </row>
    <row r="512" spans="2:5" ht="15.75">
      <c r="B512" s="3"/>
      <c r="C512" s="3"/>
      <c r="D512" s="3"/>
      <c r="E512" s="26"/>
    </row>
    <row r="513" spans="2:5" ht="15.75">
      <c r="B513" s="3"/>
      <c r="C513" s="3"/>
      <c r="D513" s="3"/>
      <c r="E513" s="26"/>
    </row>
    <row r="514" spans="2:5" ht="15.75">
      <c r="B514" s="3"/>
      <c r="C514" s="3"/>
      <c r="D514" s="3"/>
      <c r="E514" s="26"/>
    </row>
    <row r="515" spans="2:5" ht="15.75">
      <c r="B515" s="3"/>
      <c r="C515" s="3"/>
      <c r="D515" s="3"/>
      <c r="E515" s="26"/>
    </row>
    <row r="516" spans="2:5" ht="15.75">
      <c r="B516" s="3"/>
      <c r="C516" s="3"/>
      <c r="D516" s="3"/>
      <c r="E516" s="26"/>
    </row>
    <row r="517" spans="2:5" ht="15.75">
      <c r="B517" s="3"/>
      <c r="C517" s="3"/>
      <c r="D517" s="3"/>
      <c r="E517" s="26"/>
    </row>
    <row r="518" spans="2:5" ht="15.75">
      <c r="B518" s="3"/>
      <c r="C518" s="3"/>
      <c r="D518" s="3"/>
      <c r="E518" s="26"/>
    </row>
    <row r="519" spans="2:5" ht="15.75">
      <c r="B519" s="3"/>
      <c r="C519" s="3"/>
      <c r="D519" s="3"/>
      <c r="E519" s="26"/>
    </row>
    <row r="520" spans="2:5" ht="15.75">
      <c r="B520" s="3"/>
      <c r="C520" s="3"/>
      <c r="D520" s="3"/>
      <c r="E520" s="26"/>
    </row>
    <row r="521" spans="2:5" ht="15.75">
      <c r="B521" s="3"/>
      <c r="C521" s="3"/>
      <c r="D521" s="3"/>
      <c r="E521" s="26"/>
    </row>
    <row r="522" spans="2:5" ht="15.75">
      <c r="B522" s="3"/>
      <c r="C522" s="3"/>
      <c r="D522" s="3"/>
      <c r="E522" s="26"/>
    </row>
    <row r="523" spans="2:5" ht="15.75">
      <c r="B523" s="3"/>
      <c r="C523" s="3"/>
      <c r="D523" s="3"/>
      <c r="E523" s="26"/>
    </row>
    <row r="524" spans="2:5" ht="15.75">
      <c r="B524" s="3"/>
      <c r="C524" s="3"/>
      <c r="D524" s="3"/>
      <c r="E524" s="26"/>
    </row>
    <row r="525" spans="2:5" ht="15.75">
      <c r="B525" s="3"/>
      <c r="C525" s="3"/>
      <c r="D525" s="3"/>
      <c r="E525" s="26"/>
    </row>
    <row r="526" spans="2:5" ht="15.75">
      <c r="B526" s="3"/>
      <c r="C526" s="3"/>
      <c r="D526" s="3"/>
      <c r="E526" s="26"/>
    </row>
    <row r="527" spans="2:5" ht="15.75">
      <c r="B527" s="3"/>
      <c r="C527" s="3"/>
      <c r="D527" s="3"/>
      <c r="E527" s="26"/>
    </row>
    <row r="528" spans="2:5" ht="15.75">
      <c r="B528" s="3"/>
      <c r="C528" s="3"/>
      <c r="D528" s="3"/>
      <c r="E528" s="26"/>
    </row>
    <row r="529" spans="2:5" ht="15.75">
      <c r="B529" s="3"/>
      <c r="C529" s="3"/>
      <c r="D529" s="3"/>
      <c r="E529" s="26"/>
    </row>
    <row r="530" spans="2:5" ht="15.75">
      <c r="B530" s="3"/>
      <c r="C530" s="3"/>
      <c r="D530" s="3"/>
      <c r="E530" s="26"/>
    </row>
    <row r="531" spans="2:5" ht="15.75">
      <c r="B531" s="3"/>
      <c r="C531" s="3"/>
      <c r="D531" s="3"/>
      <c r="E531" s="26"/>
    </row>
    <row r="532" spans="2:5" ht="15.75">
      <c r="B532" s="3"/>
      <c r="C532" s="3"/>
      <c r="D532" s="3"/>
      <c r="E532" s="26"/>
    </row>
    <row r="533" spans="2:5" ht="15.75">
      <c r="B533" s="3"/>
      <c r="C533" s="3"/>
      <c r="D533" s="3"/>
      <c r="E533" s="26"/>
    </row>
    <row r="534" spans="2:5" ht="15.75">
      <c r="B534" s="3"/>
      <c r="C534" s="3"/>
      <c r="D534" s="3"/>
      <c r="E534" s="26"/>
    </row>
    <row r="535" spans="2:5" ht="15.75">
      <c r="B535" s="3"/>
      <c r="C535" s="3"/>
      <c r="D535" s="3"/>
      <c r="E535" s="26"/>
    </row>
    <row r="536" spans="2:5" ht="15.75">
      <c r="B536" s="3"/>
      <c r="C536" s="3"/>
      <c r="D536" s="3"/>
      <c r="E536" s="26"/>
    </row>
    <row r="537" spans="2:5" ht="15.75">
      <c r="B537" s="3"/>
      <c r="C537" s="3"/>
      <c r="D537" s="3"/>
      <c r="E537" s="26"/>
    </row>
    <row r="538" spans="2:5" ht="15.75">
      <c r="B538" s="3"/>
      <c r="C538" s="3"/>
      <c r="D538" s="3"/>
      <c r="E538" s="26"/>
    </row>
    <row r="539" spans="2:5" ht="15.75">
      <c r="B539" s="3"/>
      <c r="C539" s="3"/>
      <c r="D539" s="3"/>
      <c r="E539" s="26"/>
    </row>
    <row r="540" spans="2:5" ht="15.75">
      <c r="B540" s="3"/>
      <c r="C540" s="3"/>
      <c r="D540" s="3"/>
      <c r="E540" s="26"/>
    </row>
    <row r="541" spans="2:5" ht="15.75">
      <c r="B541" s="3"/>
      <c r="C541" s="3"/>
      <c r="D541" s="3"/>
      <c r="E541" s="26"/>
    </row>
    <row r="542" spans="2:5" ht="15.75">
      <c r="B542" s="3"/>
      <c r="C542" s="3"/>
      <c r="D542" s="3"/>
      <c r="E542" s="26"/>
    </row>
    <row r="543" spans="2:5" ht="15.75">
      <c r="B543" s="3"/>
      <c r="C543" s="3"/>
      <c r="D543" s="3"/>
      <c r="E543" s="26"/>
    </row>
    <row r="544" spans="2:5" ht="15.75">
      <c r="B544" s="3"/>
      <c r="C544" s="3"/>
      <c r="D544" s="3"/>
      <c r="E544" s="26"/>
    </row>
    <row r="545" spans="2:5" ht="15.75">
      <c r="B545" s="3"/>
      <c r="C545" s="3"/>
      <c r="D545" s="3"/>
      <c r="E545" s="26"/>
    </row>
    <row r="546" spans="2:5" ht="15.75">
      <c r="B546" s="3"/>
      <c r="C546" s="3"/>
      <c r="D546" s="3"/>
      <c r="E546" s="26"/>
    </row>
    <row r="547" spans="2:5" ht="15.75">
      <c r="B547" s="3"/>
      <c r="C547" s="3"/>
      <c r="D547" s="3"/>
      <c r="E547" s="26"/>
    </row>
    <row r="548" spans="2:5" ht="15.75">
      <c r="B548" s="3"/>
      <c r="C548" s="3"/>
      <c r="D548" s="3"/>
      <c r="E548" s="26"/>
    </row>
    <row r="549" spans="2:5" ht="15.75">
      <c r="B549" s="3"/>
      <c r="C549" s="3"/>
      <c r="D549" s="3"/>
      <c r="E549" s="26"/>
    </row>
    <row r="550" spans="2:5" ht="15.75">
      <c r="B550" s="3"/>
      <c r="C550" s="3"/>
      <c r="D550" s="3"/>
      <c r="E550" s="26"/>
    </row>
    <row r="551" spans="2:5" ht="15.75">
      <c r="B551" s="3"/>
      <c r="C551" s="3"/>
      <c r="D551" s="3"/>
      <c r="E551" s="26"/>
    </row>
    <row r="552" spans="2:5" ht="15.75">
      <c r="B552" s="3"/>
      <c r="C552" s="3"/>
      <c r="D552" s="3"/>
      <c r="E552" s="26"/>
    </row>
    <row r="553" spans="2:5" ht="15.75">
      <c r="B553" s="3"/>
      <c r="C553" s="3"/>
      <c r="D553" s="3"/>
      <c r="E553" s="26"/>
    </row>
    <row r="554" spans="2:5" ht="15.75">
      <c r="B554" s="3"/>
      <c r="C554" s="3"/>
      <c r="D554" s="3"/>
      <c r="E554" s="26"/>
    </row>
    <row r="555" spans="2:5" ht="15.75">
      <c r="B555" s="3"/>
      <c r="C555" s="3"/>
      <c r="D555" s="3"/>
      <c r="E555" s="26"/>
    </row>
    <row r="556" spans="2:5" ht="15.75">
      <c r="B556" s="3"/>
      <c r="C556" s="3"/>
      <c r="D556" s="3"/>
      <c r="E556" s="26"/>
    </row>
    <row r="557" spans="2:5" ht="15.75">
      <c r="B557" s="3"/>
      <c r="C557" s="3"/>
      <c r="D557" s="3"/>
      <c r="E557" s="26"/>
    </row>
    <row r="558" spans="2:5" ht="15.75">
      <c r="B558" s="3"/>
      <c r="C558" s="3"/>
      <c r="D558" s="3"/>
      <c r="E558" s="26"/>
    </row>
    <row r="559" spans="2:5" ht="15.75">
      <c r="B559" s="3"/>
      <c r="C559" s="3"/>
      <c r="D559" s="3"/>
      <c r="E559" s="26"/>
    </row>
    <row r="560" spans="2:5" ht="15.75">
      <c r="B560" s="3"/>
      <c r="C560" s="3"/>
      <c r="D560" s="3"/>
      <c r="E560" s="26"/>
    </row>
    <row r="561" spans="2:5" ht="15.75">
      <c r="B561" s="3"/>
      <c r="C561" s="3"/>
      <c r="D561" s="3"/>
      <c r="E561" s="26"/>
    </row>
    <row r="562" spans="2:5" ht="15.75">
      <c r="B562" s="3"/>
      <c r="C562" s="3"/>
      <c r="D562" s="3"/>
      <c r="E562" s="26"/>
    </row>
    <row r="563" spans="2:5" ht="15.75">
      <c r="B563" s="3"/>
      <c r="C563" s="3"/>
      <c r="D563" s="3"/>
      <c r="E563" s="26"/>
    </row>
    <row r="564" spans="2:5" ht="15.75">
      <c r="B564" s="3"/>
      <c r="C564" s="3"/>
      <c r="D564" s="3"/>
      <c r="E564" s="26"/>
    </row>
    <row r="565" spans="2:5" ht="15.75">
      <c r="B565" s="3"/>
      <c r="C565" s="3"/>
      <c r="D565" s="3"/>
      <c r="E565" s="26"/>
    </row>
    <row r="566" spans="2:5" ht="15.75">
      <c r="B566" s="3"/>
      <c r="C566" s="3"/>
      <c r="D566" s="3"/>
      <c r="E566" s="26"/>
    </row>
    <row r="567" spans="2:5" ht="15.75">
      <c r="B567" s="3"/>
      <c r="C567" s="3"/>
      <c r="D567" s="3"/>
      <c r="E567" s="26"/>
    </row>
    <row r="568" spans="2:5" ht="15.75">
      <c r="B568" s="3"/>
      <c r="C568" s="3"/>
      <c r="D568" s="3"/>
      <c r="E568" s="26"/>
    </row>
    <row r="569" spans="2:5" ht="15.75">
      <c r="B569" s="3"/>
      <c r="C569" s="3"/>
      <c r="D569" s="3"/>
      <c r="E569" s="26"/>
    </row>
    <row r="570" spans="2:5" ht="15.75">
      <c r="B570" s="3"/>
      <c r="C570" s="3"/>
      <c r="D570" s="3"/>
      <c r="E570" s="26"/>
    </row>
    <row r="571" spans="2:5" ht="15.75">
      <c r="B571" s="3"/>
      <c r="C571" s="3"/>
      <c r="D571" s="3"/>
      <c r="E571" s="26"/>
    </row>
    <row r="572" spans="2:5" ht="15.75">
      <c r="B572" s="3"/>
      <c r="C572" s="3"/>
      <c r="D572" s="3"/>
      <c r="E572" s="26"/>
    </row>
    <row r="573" spans="2:5" ht="15.75">
      <c r="B573" s="3"/>
      <c r="C573" s="3"/>
      <c r="D573" s="3"/>
      <c r="E573" s="26"/>
    </row>
    <row r="574" spans="2:5" ht="15.75">
      <c r="B574" s="3"/>
      <c r="C574" s="3"/>
      <c r="D574" s="3"/>
      <c r="E574" s="26"/>
    </row>
    <row r="575" spans="2:5" ht="15.75">
      <c r="B575" s="3"/>
      <c r="C575" s="3"/>
      <c r="D575" s="3"/>
      <c r="E575" s="26"/>
    </row>
    <row r="576" spans="2:5" ht="15.75">
      <c r="B576" s="3"/>
      <c r="C576" s="3"/>
      <c r="D576" s="3"/>
      <c r="E576" s="26"/>
    </row>
    <row r="577" spans="2:5" ht="15.75">
      <c r="B577" s="3"/>
      <c r="C577" s="3"/>
      <c r="D577" s="3"/>
      <c r="E577" s="26"/>
    </row>
    <row r="578" spans="2:5" ht="15.75">
      <c r="B578" s="3"/>
      <c r="C578" s="3"/>
      <c r="D578" s="3"/>
      <c r="E578" s="26"/>
    </row>
    <row r="579" spans="2:5" ht="15.75">
      <c r="B579" s="3"/>
      <c r="C579" s="3"/>
      <c r="D579" s="3"/>
      <c r="E579" s="26"/>
    </row>
    <row r="580" spans="2:5" ht="15.75">
      <c r="B580" s="3"/>
      <c r="C580" s="3"/>
      <c r="D580" s="3"/>
      <c r="E580" s="26"/>
    </row>
    <row r="581" spans="2:5" ht="15.75">
      <c r="B581" s="3"/>
      <c r="C581" s="3"/>
      <c r="D581" s="3"/>
      <c r="E581" s="26"/>
    </row>
    <row r="582" spans="2:5" ht="15.75">
      <c r="B582" s="3"/>
      <c r="C582" s="3"/>
      <c r="D582" s="3"/>
      <c r="E582" s="26"/>
    </row>
    <row r="583" spans="2:5" ht="15.75">
      <c r="B583" s="3"/>
      <c r="C583" s="3"/>
      <c r="D583" s="3"/>
      <c r="E583" s="26"/>
    </row>
    <row r="584" spans="2:5" ht="15.75">
      <c r="B584" s="3"/>
      <c r="C584" s="3"/>
      <c r="D584" s="3"/>
      <c r="E584" s="26"/>
    </row>
    <row r="585" spans="2:5" ht="15.75">
      <c r="B585" s="3"/>
      <c r="C585" s="3"/>
      <c r="D585" s="3"/>
      <c r="E585" s="26"/>
    </row>
    <row r="586" spans="2:5" ht="15.75">
      <c r="B586" s="3"/>
      <c r="C586" s="3"/>
      <c r="D586" s="3"/>
      <c r="E586" s="26"/>
    </row>
    <row r="587" spans="2:5" ht="15.75">
      <c r="B587" s="3"/>
      <c r="C587" s="3"/>
      <c r="D587" s="3"/>
      <c r="E587" s="26"/>
    </row>
    <row r="588" spans="2:5" ht="15.75">
      <c r="B588" s="3"/>
      <c r="C588" s="3"/>
      <c r="D588" s="3"/>
      <c r="E588" s="26"/>
    </row>
    <row r="589" spans="2:5" ht="15.75">
      <c r="B589" s="3"/>
      <c r="C589" s="3"/>
      <c r="D589" s="3"/>
      <c r="E589" s="26"/>
    </row>
    <row r="590" spans="2:5" ht="15.75">
      <c r="B590" s="3"/>
      <c r="C590" s="3"/>
      <c r="D590" s="3"/>
      <c r="E590" s="26"/>
    </row>
    <row r="591" spans="2:5" ht="15.75">
      <c r="B591" s="3"/>
      <c r="C591" s="3"/>
      <c r="D591" s="3"/>
      <c r="E591" s="26"/>
    </row>
    <row r="592" spans="2:5" ht="15.75">
      <c r="B592" s="3"/>
      <c r="C592" s="3"/>
      <c r="D592" s="3"/>
      <c r="E592" s="26"/>
    </row>
    <row r="593" spans="2:5" ht="15.75">
      <c r="B593" s="3"/>
      <c r="C593" s="3"/>
      <c r="D593" s="3"/>
      <c r="E593" s="26"/>
    </row>
    <row r="594" spans="2:5" ht="15.75">
      <c r="B594" s="3"/>
      <c r="C594" s="3"/>
      <c r="D594" s="3"/>
      <c r="E594" s="26"/>
    </row>
    <row r="595" spans="2:5" ht="15.75">
      <c r="B595" s="3"/>
      <c r="C595" s="3"/>
      <c r="D595" s="3"/>
      <c r="E595" s="26"/>
    </row>
    <row r="596" spans="2:5" ht="15.75">
      <c r="B596" s="3"/>
      <c r="C596" s="3"/>
      <c r="D596" s="3"/>
      <c r="E596" s="26"/>
    </row>
    <row r="597" spans="2:5" ht="15.75">
      <c r="B597" s="3"/>
      <c r="C597" s="3"/>
      <c r="D597" s="3"/>
      <c r="E597" s="26"/>
    </row>
    <row r="598" spans="2:5" ht="15.75">
      <c r="B598" s="3"/>
      <c r="C598" s="3"/>
      <c r="D598" s="3"/>
      <c r="E598" s="26"/>
    </row>
    <row r="599" spans="2:5" ht="15.75">
      <c r="B599" s="3"/>
      <c r="C599" s="3"/>
      <c r="D599" s="3"/>
      <c r="E599" s="26"/>
    </row>
    <row r="600" spans="2:5" ht="15.75">
      <c r="B600" s="3"/>
      <c r="C600" s="3"/>
      <c r="D600" s="3"/>
      <c r="E600" s="26"/>
    </row>
    <row r="601" spans="2:5" ht="15.75">
      <c r="B601" s="3"/>
      <c r="C601" s="3"/>
      <c r="D601" s="3"/>
      <c r="E601" s="26"/>
    </row>
    <row r="602" spans="2:5" ht="15.75">
      <c r="B602" s="3"/>
      <c r="C602" s="3"/>
      <c r="D602" s="3"/>
      <c r="E602" s="26"/>
    </row>
    <row r="603" spans="2:5" ht="15.75">
      <c r="B603" s="3"/>
      <c r="C603" s="3"/>
      <c r="D603" s="3"/>
      <c r="E603" s="26"/>
    </row>
    <row r="604" spans="2:5" ht="15.75">
      <c r="B604" s="3"/>
      <c r="C604" s="3"/>
      <c r="D604" s="3"/>
      <c r="E604" s="26"/>
    </row>
    <row r="605" spans="2:5" ht="15.75">
      <c r="B605" s="3"/>
      <c r="C605" s="3"/>
      <c r="D605" s="3"/>
      <c r="E605" s="26"/>
    </row>
    <row r="606" spans="2:5" ht="15.75">
      <c r="B606" s="3"/>
      <c r="C606" s="3"/>
      <c r="D606" s="3"/>
      <c r="E606" s="26"/>
    </row>
    <row r="607" spans="2:5" ht="15.75">
      <c r="B607" s="3"/>
      <c r="C607" s="3"/>
      <c r="D607" s="3"/>
      <c r="E607" s="26"/>
    </row>
    <row r="608" spans="2:5" ht="15.75">
      <c r="B608" s="3"/>
      <c r="C608" s="3"/>
      <c r="D608" s="3"/>
      <c r="E608" s="26"/>
    </row>
    <row r="609" spans="2:5" ht="15.75">
      <c r="B609" s="3"/>
      <c r="C609" s="3"/>
      <c r="D609" s="3"/>
      <c r="E609" s="26"/>
    </row>
    <row r="610" spans="2:5" ht="15.75">
      <c r="B610" s="3"/>
      <c r="C610" s="3"/>
      <c r="D610" s="3"/>
      <c r="E610" s="26"/>
    </row>
    <row r="611" spans="2:5" ht="15.75">
      <c r="B611" s="3"/>
      <c r="C611" s="3"/>
      <c r="D611" s="3"/>
      <c r="E611" s="26"/>
    </row>
    <row r="612" spans="2:5" ht="15.75">
      <c r="B612" s="3"/>
      <c r="C612" s="3"/>
      <c r="D612" s="3"/>
      <c r="E612" s="26"/>
    </row>
    <row r="613" spans="2:5" ht="15.75">
      <c r="B613" s="3"/>
      <c r="C613" s="3"/>
      <c r="D613" s="3"/>
      <c r="E613" s="26"/>
    </row>
    <row r="614" spans="2:5" ht="15.75">
      <c r="B614" s="3"/>
      <c r="C614" s="3"/>
      <c r="D614" s="3"/>
      <c r="E614" s="26"/>
    </row>
    <row r="615" spans="2:5" ht="15.75">
      <c r="B615" s="3"/>
      <c r="C615" s="3"/>
      <c r="D615" s="3"/>
      <c r="E615" s="26"/>
    </row>
    <row r="616" spans="2:5" ht="15.75">
      <c r="B616" s="3"/>
      <c r="C616" s="3"/>
      <c r="D616" s="3"/>
      <c r="E616" s="26"/>
    </row>
    <row r="617" spans="2:5" ht="15.75">
      <c r="B617" s="3"/>
      <c r="C617" s="3"/>
      <c r="D617" s="3"/>
      <c r="E617" s="26"/>
    </row>
    <row r="618" spans="2:5" ht="15.75">
      <c r="B618" s="3"/>
      <c r="C618" s="3"/>
      <c r="D618" s="3"/>
      <c r="E618" s="26"/>
    </row>
    <row r="619" spans="2:5" ht="15.75">
      <c r="B619" s="3"/>
      <c r="C619" s="3"/>
      <c r="D619" s="3"/>
      <c r="E619" s="26"/>
    </row>
    <row r="620" spans="2:5" ht="15.75">
      <c r="B620" s="3"/>
      <c r="C620" s="3"/>
      <c r="D620" s="3"/>
      <c r="E620" s="26"/>
    </row>
    <row r="621" spans="2:5" ht="15.75">
      <c r="B621" s="3"/>
      <c r="C621" s="3"/>
      <c r="D621" s="3"/>
      <c r="E621" s="26"/>
    </row>
    <row r="622" spans="2:5" ht="15.75">
      <c r="B622" s="3"/>
      <c r="C622" s="3"/>
      <c r="D622" s="3"/>
      <c r="E622" s="26"/>
    </row>
    <row r="623" spans="2:5" ht="15.75">
      <c r="B623" s="3"/>
      <c r="C623" s="3"/>
      <c r="D623" s="3"/>
      <c r="E623" s="26"/>
    </row>
    <row r="624" spans="2:5" ht="15.75">
      <c r="B624" s="3"/>
      <c r="C624" s="3"/>
      <c r="D624" s="3"/>
      <c r="E624" s="26"/>
    </row>
    <row r="625" spans="2:5" ht="15.75">
      <c r="B625" s="3"/>
      <c r="C625" s="3"/>
      <c r="D625" s="3"/>
      <c r="E625" s="26"/>
    </row>
    <row r="626" spans="2:5" ht="15.75">
      <c r="B626" s="3"/>
      <c r="C626" s="3"/>
      <c r="D626" s="3"/>
      <c r="E626" s="26"/>
    </row>
    <row r="627" spans="2:5" ht="15.75">
      <c r="B627" s="3"/>
      <c r="C627" s="3"/>
      <c r="D627" s="3"/>
      <c r="E627" s="26"/>
    </row>
    <row r="628" spans="2:5" ht="15.75">
      <c r="B628" s="3"/>
      <c r="C628" s="3"/>
      <c r="D628" s="3"/>
      <c r="E628" s="26"/>
    </row>
    <row r="629" spans="2:5" ht="15.75">
      <c r="B629" s="3"/>
      <c r="C629" s="3"/>
      <c r="D629" s="3"/>
      <c r="E629" s="26"/>
    </row>
    <row r="630" spans="2:5" ht="15.75">
      <c r="B630" s="3"/>
      <c r="C630" s="3"/>
      <c r="D630" s="3"/>
      <c r="E630" s="26"/>
    </row>
    <row r="631" spans="2:5" ht="15.75">
      <c r="B631" s="3"/>
      <c r="C631" s="3"/>
      <c r="D631" s="3"/>
      <c r="E631" s="26"/>
    </row>
    <row r="632" spans="2:5" ht="15.75">
      <c r="B632" s="3"/>
      <c r="C632" s="3"/>
      <c r="D632" s="3"/>
      <c r="E632" s="26"/>
    </row>
    <row r="633" spans="2:5" ht="15.75">
      <c r="B633" s="3"/>
      <c r="C633" s="3"/>
      <c r="D633" s="3"/>
      <c r="E633" s="26"/>
    </row>
    <row r="634" spans="2:5" ht="15.75">
      <c r="B634" s="3"/>
      <c r="C634" s="3"/>
      <c r="D634" s="3"/>
      <c r="E634" s="26"/>
    </row>
    <row r="635" spans="2:5" ht="15.75">
      <c r="B635" s="3"/>
      <c r="C635" s="3"/>
      <c r="D635" s="3"/>
      <c r="E635" s="26"/>
    </row>
    <row r="636" spans="2:5" ht="15.75">
      <c r="B636" s="3"/>
      <c r="C636" s="3"/>
      <c r="D636" s="3"/>
      <c r="E636" s="26"/>
    </row>
    <row r="637" spans="2:5" ht="15.75">
      <c r="B637" s="3"/>
      <c r="C637" s="3"/>
      <c r="D637" s="3"/>
      <c r="E637" s="26"/>
    </row>
    <row r="638" spans="2:5" ht="15.75">
      <c r="B638" s="3"/>
      <c r="C638" s="3"/>
      <c r="D638" s="3"/>
      <c r="E638" s="26"/>
    </row>
    <row r="639" spans="2:5" ht="15.75">
      <c r="B639" s="3"/>
      <c r="C639" s="3"/>
      <c r="D639" s="3"/>
      <c r="E639" s="26"/>
    </row>
    <row r="640" spans="2:5" ht="15.75">
      <c r="B640" s="3"/>
      <c r="C640" s="3"/>
      <c r="D640" s="3"/>
      <c r="E640" s="26"/>
    </row>
    <row r="641" spans="2:5" ht="15.75">
      <c r="B641" s="3"/>
      <c r="C641" s="3"/>
      <c r="D641" s="3"/>
      <c r="E641" s="26"/>
    </row>
    <row r="642" spans="2:5" ht="15.75">
      <c r="B642" s="3"/>
      <c r="C642" s="3"/>
      <c r="D642" s="3"/>
      <c r="E642" s="26"/>
    </row>
    <row r="643" spans="2:5" ht="15.75">
      <c r="B643" s="3"/>
      <c r="C643" s="3"/>
      <c r="D643" s="3"/>
      <c r="E643" s="26"/>
    </row>
    <row r="644" spans="2:5" ht="15.75">
      <c r="B644" s="3"/>
      <c r="C644" s="3"/>
      <c r="D644" s="3"/>
      <c r="E644" s="26"/>
    </row>
    <row r="645" spans="2:5" ht="15.75">
      <c r="B645" s="3"/>
      <c r="C645" s="3"/>
      <c r="D645" s="3"/>
      <c r="E645" s="26"/>
    </row>
    <row r="646" spans="2:5" ht="15.75">
      <c r="B646" s="3"/>
      <c r="C646" s="3"/>
      <c r="D646" s="3"/>
      <c r="E646" s="26"/>
    </row>
    <row r="647" spans="2:5" ht="15.75">
      <c r="B647" s="3"/>
      <c r="C647" s="3"/>
      <c r="D647" s="3"/>
      <c r="E647" s="26"/>
    </row>
    <row r="648" spans="2:5" ht="15.75">
      <c r="B648" s="3"/>
      <c r="C648" s="3"/>
      <c r="D648" s="3"/>
      <c r="E648" s="26"/>
    </row>
    <row r="649" spans="2:5" ht="15.75">
      <c r="B649" s="3"/>
      <c r="C649" s="3"/>
      <c r="D649" s="3"/>
      <c r="E649" s="26"/>
    </row>
    <row r="650" spans="2:5" ht="15.75">
      <c r="B650" s="3"/>
      <c r="C650" s="3"/>
      <c r="D650" s="3"/>
      <c r="E650" s="26"/>
    </row>
    <row r="651" spans="2:5" ht="15.75">
      <c r="B651" s="3"/>
      <c r="C651" s="3"/>
      <c r="D651" s="3"/>
      <c r="E651" s="26"/>
    </row>
    <row r="652" spans="2:5" ht="15.75">
      <c r="B652" s="3"/>
      <c r="C652" s="3"/>
      <c r="D652" s="3"/>
      <c r="E652" s="26"/>
    </row>
    <row r="653" spans="2:5" ht="15.75">
      <c r="B653" s="3"/>
      <c r="C653" s="3"/>
      <c r="D653" s="3"/>
      <c r="E653" s="26"/>
    </row>
    <row r="654" spans="2:5" ht="15.75">
      <c r="B654" s="3"/>
      <c r="C654" s="3"/>
      <c r="D654" s="3"/>
      <c r="E654" s="26"/>
    </row>
    <row r="655" spans="2:5" ht="15.75">
      <c r="B655" s="3"/>
      <c r="C655" s="3"/>
      <c r="D655" s="3"/>
      <c r="E655" s="26"/>
    </row>
    <row r="656" spans="2:5" ht="15.75">
      <c r="B656" s="3"/>
      <c r="C656" s="3"/>
      <c r="D656" s="3"/>
      <c r="E656" s="26"/>
    </row>
    <row r="657" spans="2:5" ht="15.75">
      <c r="B657" s="3"/>
      <c r="C657" s="3"/>
      <c r="D657" s="3"/>
      <c r="E657" s="26"/>
    </row>
    <row r="658" spans="2:5" ht="15.75">
      <c r="B658" s="3"/>
      <c r="C658" s="3"/>
      <c r="D658" s="3"/>
      <c r="E658" s="26"/>
    </row>
    <row r="659" spans="2:5" ht="15.75">
      <c r="B659" s="3"/>
      <c r="C659" s="3"/>
      <c r="D659" s="3"/>
      <c r="E659" s="26"/>
    </row>
    <row r="660" spans="2:5" ht="15.75">
      <c r="B660" s="3"/>
      <c r="C660" s="3"/>
      <c r="D660" s="3"/>
      <c r="E660" s="26"/>
    </row>
    <row r="661" spans="2:5" ht="15.75">
      <c r="B661" s="3"/>
      <c r="C661" s="3"/>
      <c r="D661" s="3"/>
      <c r="E661" s="26"/>
    </row>
    <row r="662" spans="2:5" ht="15.75">
      <c r="B662" s="3"/>
      <c r="C662" s="3"/>
      <c r="D662" s="3"/>
      <c r="E662" s="26"/>
    </row>
    <row r="663" spans="2:5" ht="15.75">
      <c r="B663" s="3"/>
      <c r="C663" s="3"/>
      <c r="D663" s="3"/>
      <c r="E663" s="26"/>
    </row>
    <row r="664" spans="2:5" ht="15.75">
      <c r="B664" s="3"/>
      <c r="C664" s="3"/>
      <c r="D664" s="3"/>
      <c r="E664" s="26"/>
    </row>
    <row r="665" spans="2:5" ht="15.75">
      <c r="B665" s="3"/>
      <c r="C665" s="3"/>
      <c r="D665" s="3"/>
      <c r="E665" s="26"/>
    </row>
    <row r="666" spans="2:5" ht="15.75">
      <c r="B666" s="3"/>
      <c r="C666" s="3"/>
      <c r="D666" s="3"/>
      <c r="E666" s="26"/>
    </row>
    <row r="667" spans="2:5" ht="15.75">
      <c r="B667" s="3"/>
      <c r="C667" s="3"/>
      <c r="D667" s="3"/>
      <c r="E667" s="26"/>
    </row>
    <row r="668" spans="2:5" ht="15.75">
      <c r="B668" s="3"/>
      <c r="C668" s="3"/>
      <c r="D668" s="3"/>
      <c r="E668" s="26"/>
    </row>
  </sheetData>
  <sheetProtection/>
  <mergeCells count="10">
    <mergeCell ref="A390:E390"/>
    <mergeCell ref="A8:E8"/>
    <mergeCell ref="D9:E9"/>
    <mergeCell ref="B1:E1"/>
    <mergeCell ref="B2:E2"/>
    <mergeCell ref="B3:E3"/>
    <mergeCell ref="B4:E4"/>
    <mergeCell ref="B5:E5"/>
    <mergeCell ref="A7:E7"/>
    <mergeCell ref="B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J525"/>
  <sheetViews>
    <sheetView zoomScalePageLayoutView="0" workbookViewId="0" topLeftCell="A1">
      <selection activeCell="A5" sqref="A5:F5"/>
    </sheetView>
  </sheetViews>
  <sheetFormatPr defaultColWidth="9.00390625" defaultRowHeight="12.75"/>
  <cols>
    <col min="1" max="1" width="63.00390625" style="53" customWidth="1"/>
    <col min="2" max="2" width="6.625" style="28" customWidth="1"/>
    <col min="3" max="3" width="15.25390625" style="28" customWidth="1"/>
    <col min="4" max="4" width="4.625" style="10" customWidth="1"/>
    <col min="5" max="5" width="17.625" style="46" customWidth="1"/>
    <col min="6" max="6" width="16.75390625" style="46" customWidth="1"/>
    <col min="7" max="7" width="13.00390625" style="28" customWidth="1"/>
    <col min="8" max="9" width="10.125" style="28" bestFit="1" customWidth="1"/>
    <col min="10" max="16384" width="9.125" style="28" customWidth="1"/>
  </cols>
  <sheetData>
    <row r="1" spans="1:6" ht="15.75">
      <c r="A1" s="353" t="s">
        <v>1207</v>
      </c>
      <c r="B1" s="353"/>
      <c r="C1" s="353"/>
      <c r="D1" s="353"/>
      <c r="E1" s="353"/>
      <c r="F1" s="353"/>
    </row>
    <row r="2" spans="1:6" ht="15.75">
      <c r="A2" s="353" t="s">
        <v>847</v>
      </c>
      <c r="B2" s="353"/>
      <c r="C2" s="353"/>
      <c r="D2" s="353"/>
      <c r="E2" s="353"/>
      <c r="F2" s="353"/>
    </row>
    <row r="3" spans="1:6" ht="15.75">
      <c r="A3" s="353" t="s">
        <v>848</v>
      </c>
      <c r="B3" s="353"/>
      <c r="C3" s="353"/>
      <c r="D3" s="353"/>
      <c r="E3" s="353"/>
      <c r="F3" s="353"/>
    </row>
    <row r="4" spans="1:6" ht="15.75">
      <c r="A4" s="353" t="s">
        <v>849</v>
      </c>
      <c r="B4" s="353"/>
      <c r="C4" s="353"/>
      <c r="D4" s="353"/>
      <c r="E4" s="353"/>
      <c r="F4" s="353"/>
    </row>
    <row r="5" spans="1:6" ht="15.75">
      <c r="A5" s="353" t="s">
        <v>1272</v>
      </c>
      <c r="B5" s="353"/>
      <c r="C5" s="353"/>
      <c r="D5" s="353"/>
      <c r="E5" s="353"/>
      <c r="F5" s="353"/>
    </row>
    <row r="6" spans="1:6" ht="15.75">
      <c r="A6" s="353"/>
      <c r="B6" s="344"/>
      <c r="C6" s="344"/>
      <c r="D6" s="344"/>
      <c r="E6" s="344"/>
      <c r="F6" s="344"/>
    </row>
    <row r="7" spans="1:6" ht="15.75">
      <c r="A7" s="353"/>
      <c r="B7" s="344"/>
      <c r="C7" s="344"/>
      <c r="D7" s="344"/>
      <c r="E7" s="344"/>
      <c r="F7" s="344"/>
    </row>
    <row r="8" spans="1:6" ht="15.75">
      <c r="A8" s="353"/>
      <c r="B8" s="344"/>
      <c r="C8" s="344"/>
      <c r="D8" s="344"/>
      <c r="E8" s="344"/>
      <c r="F8" s="344"/>
    </row>
    <row r="9" spans="1:6" ht="15.75">
      <c r="A9" s="52"/>
      <c r="B9" s="29"/>
      <c r="C9" s="30"/>
      <c r="D9" s="29"/>
      <c r="E9" s="31"/>
      <c r="F9" s="29"/>
    </row>
    <row r="10" spans="1:6" ht="81" customHeight="1">
      <c r="A10" s="358" t="s">
        <v>872</v>
      </c>
      <c r="B10" s="358"/>
      <c r="C10" s="358"/>
      <c r="D10" s="358"/>
      <c r="E10" s="358"/>
      <c r="F10" s="358"/>
    </row>
    <row r="11" spans="4:6" ht="15.75">
      <c r="D11" s="359" t="s">
        <v>1256</v>
      </c>
      <c r="E11" s="359"/>
      <c r="F11" s="359"/>
    </row>
    <row r="12" spans="1:6" s="19" customFormat="1" ht="15.75">
      <c r="A12" s="360" t="s">
        <v>403</v>
      </c>
      <c r="B12" s="354" t="s">
        <v>9</v>
      </c>
      <c r="C12" s="354" t="s">
        <v>353</v>
      </c>
      <c r="D12" s="354" t="s">
        <v>10</v>
      </c>
      <c r="E12" s="356" t="s">
        <v>388</v>
      </c>
      <c r="F12" s="357"/>
    </row>
    <row r="13" spans="1:6" s="19" customFormat="1" ht="15.75">
      <c r="A13" s="361"/>
      <c r="B13" s="355"/>
      <c r="C13" s="355"/>
      <c r="D13" s="355"/>
      <c r="E13" s="18" t="s">
        <v>628</v>
      </c>
      <c r="F13" s="18" t="s">
        <v>871</v>
      </c>
    </row>
    <row r="14" spans="1:6" s="19" customFormat="1" ht="15.75">
      <c r="A14" s="1">
        <v>1</v>
      </c>
      <c r="B14" s="20">
        <v>2</v>
      </c>
      <c r="C14" s="32">
        <v>3</v>
      </c>
      <c r="D14" s="32">
        <v>4</v>
      </c>
      <c r="E14" s="33">
        <v>5</v>
      </c>
      <c r="F14" s="18">
        <v>6</v>
      </c>
    </row>
    <row r="15" spans="1:6" s="21" customFormat="1" ht="15.75">
      <c r="A15" s="51" t="s">
        <v>11</v>
      </c>
      <c r="B15" s="5" t="s">
        <v>392</v>
      </c>
      <c r="C15" s="5"/>
      <c r="D15" s="5"/>
      <c r="E15" s="282">
        <f>E16+E22+E35+E39+E31</f>
        <v>127065100</v>
      </c>
      <c r="F15" s="282">
        <f>F16+F22+F35+F39+F31</f>
        <v>129707700</v>
      </c>
    </row>
    <row r="16" spans="1:6" s="21" customFormat="1" ht="47.25">
      <c r="A16" s="2" t="s">
        <v>496</v>
      </c>
      <c r="B16" s="7" t="s">
        <v>31</v>
      </c>
      <c r="C16" s="5"/>
      <c r="D16" s="5"/>
      <c r="E16" s="169">
        <f>E17</f>
        <v>4548000</v>
      </c>
      <c r="F16" s="169">
        <f>F17</f>
        <v>4548000</v>
      </c>
    </row>
    <row r="17" spans="1:6" s="21" customFormat="1" ht="15.75">
      <c r="A17" s="2" t="s">
        <v>469</v>
      </c>
      <c r="B17" s="7" t="s">
        <v>31</v>
      </c>
      <c r="C17" s="7" t="s">
        <v>630</v>
      </c>
      <c r="D17" s="7"/>
      <c r="E17" s="169">
        <f>E18</f>
        <v>4548000</v>
      </c>
      <c r="F17" s="169">
        <f>F18</f>
        <v>4548000</v>
      </c>
    </row>
    <row r="18" spans="1:6" s="21" customFormat="1" ht="15.75">
      <c r="A18" s="2" t="s">
        <v>498</v>
      </c>
      <c r="B18" s="7" t="s">
        <v>31</v>
      </c>
      <c r="C18" s="7" t="s">
        <v>629</v>
      </c>
      <c r="D18" s="7"/>
      <c r="E18" s="169">
        <f>E19+E20+E21</f>
        <v>4548000</v>
      </c>
      <c r="F18" s="169">
        <f>F19+F20+F21</f>
        <v>4548000</v>
      </c>
    </row>
    <row r="19" spans="1:6" s="21" customFormat="1" ht="63">
      <c r="A19" s="2" t="s">
        <v>470</v>
      </c>
      <c r="B19" s="7" t="s">
        <v>31</v>
      </c>
      <c r="C19" s="7" t="s">
        <v>629</v>
      </c>
      <c r="D19" s="7" t="s">
        <v>471</v>
      </c>
      <c r="E19" s="169">
        <v>3639000</v>
      </c>
      <c r="F19" s="169">
        <v>3639000</v>
      </c>
    </row>
    <row r="20" spans="1:6" s="21" customFormat="1" ht="31.5">
      <c r="A20" s="2" t="s">
        <v>497</v>
      </c>
      <c r="B20" s="7" t="s">
        <v>31</v>
      </c>
      <c r="C20" s="7" t="s">
        <v>629</v>
      </c>
      <c r="D20" s="7" t="s">
        <v>472</v>
      </c>
      <c r="E20" s="169">
        <v>658000</v>
      </c>
      <c r="F20" s="169">
        <v>658000</v>
      </c>
    </row>
    <row r="21" spans="1:6" s="21" customFormat="1" ht="15.75">
      <c r="A21" s="2" t="s">
        <v>473</v>
      </c>
      <c r="B21" s="7" t="s">
        <v>31</v>
      </c>
      <c r="C21" s="7" t="s">
        <v>629</v>
      </c>
      <c r="D21" s="7" t="s">
        <v>474</v>
      </c>
      <c r="E21" s="169">
        <v>251000</v>
      </c>
      <c r="F21" s="169">
        <v>251000</v>
      </c>
    </row>
    <row r="22" spans="1:6" s="3" customFormat="1" ht="47.25">
      <c r="A22" s="2" t="s">
        <v>432</v>
      </c>
      <c r="B22" s="7" t="s">
        <v>12</v>
      </c>
      <c r="C22" s="7"/>
      <c r="D22" s="7"/>
      <c r="E22" s="169">
        <f>E23</f>
        <v>97318000</v>
      </c>
      <c r="F22" s="169">
        <f>F23</f>
        <v>97318000</v>
      </c>
    </row>
    <row r="23" spans="1:6" s="3" customFormat="1" ht="15.75">
      <c r="A23" s="2" t="s">
        <v>469</v>
      </c>
      <c r="B23" s="7" t="s">
        <v>12</v>
      </c>
      <c r="C23" s="7" t="s">
        <v>630</v>
      </c>
      <c r="D23" s="7"/>
      <c r="E23" s="169">
        <f>E24+E29</f>
        <v>97318000</v>
      </c>
      <c r="F23" s="169">
        <f>F24+F29</f>
        <v>97318000</v>
      </c>
    </row>
    <row r="24" spans="1:6" s="3" customFormat="1" ht="15.75">
      <c r="A24" s="2" t="s">
        <v>498</v>
      </c>
      <c r="B24" s="7" t="s">
        <v>12</v>
      </c>
      <c r="C24" s="7" t="s">
        <v>629</v>
      </c>
      <c r="D24" s="7"/>
      <c r="E24" s="169">
        <f>E25+E26+E28+E27</f>
        <v>94435000</v>
      </c>
      <c r="F24" s="169">
        <f>F25+F26+F28+F27</f>
        <v>94435000</v>
      </c>
    </row>
    <row r="25" spans="1:6" s="3" customFormat="1" ht="63">
      <c r="A25" s="2" t="s">
        <v>470</v>
      </c>
      <c r="B25" s="7" t="s">
        <v>12</v>
      </c>
      <c r="C25" s="7" t="s">
        <v>629</v>
      </c>
      <c r="D25" s="7" t="s">
        <v>471</v>
      </c>
      <c r="E25" s="169">
        <v>74439000</v>
      </c>
      <c r="F25" s="169">
        <v>74439000</v>
      </c>
    </row>
    <row r="26" spans="1:6" s="3" customFormat="1" ht="31.5">
      <c r="A26" s="2" t="s">
        <v>497</v>
      </c>
      <c r="B26" s="7" t="s">
        <v>12</v>
      </c>
      <c r="C26" s="7" t="s">
        <v>629</v>
      </c>
      <c r="D26" s="7" t="s">
        <v>472</v>
      </c>
      <c r="E26" s="169">
        <v>19302000</v>
      </c>
      <c r="F26" s="169">
        <v>19302000</v>
      </c>
    </row>
    <row r="27" spans="1:6" s="3" customFormat="1" ht="15.75">
      <c r="A27" s="2" t="s">
        <v>483</v>
      </c>
      <c r="B27" s="7" t="s">
        <v>12</v>
      </c>
      <c r="C27" s="7" t="s">
        <v>629</v>
      </c>
      <c r="D27" s="7" t="s">
        <v>482</v>
      </c>
      <c r="E27" s="169">
        <v>50000</v>
      </c>
      <c r="F27" s="169">
        <v>50000</v>
      </c>
    </row>
    <row r="28" spans="1:6" s="3" customFormat="1" ht="15.75">
      <c r="A28" s="2" t="s">
        <v>473</v>
      </c>
      <c r="B28" s="7" t="s">
        <v>12</v>
      </c>
      <c r="C28" s="7" t="s">
        <v>629</v>
      </c>
      <c r="D28" s="7" t="s">
        <v>474</v>
      </c>
      <c r="E28" s="169">
        <v>644000</v>
      </c>
      <c r="F28" s="169">
        <v>644000</v>
      </c>
    </row>
    <row r="29" spans="1:6" s="3" customFormat="1" ht="31.5">
      <c r="A29" s="2" t="s">
        <v>32</v>
      </c>
      <c r="B29" s="7" t="s">
        <v>12</v>
      </c>
      <c r="C29" s="7" t="s">
        <v>631</v>
      </c>
      <c r="D29" s="7"/>
      <c r="E29" s="169">
        <f>E30</f>
        <v>2883000</v>
      </c>
      <c r="F29" s="169">
        <f>F30</f>
        <v>2883000</v>
      </c>
    </row>
    <row r="30" spans="1:6" s="3" customFormat="1" ht="63">
      <c r="A30" s="2" t="s">
        <v>470</v>
      </c>
      <c r="B30" s="7" t="s">
        <v>12</v>
      </c>
      <c r="C30" s="7" t="s">
        <v>631</v>
      </c>
      <c r="D30" s="7" t="s">
        <v>471</v>
      </c>
      <c r="E30" s="169">
        <v>2883000</v>
      </c>
      <c r="F30" s="169">
        <v>2883000</v>
      </c>
    </row>
    <row r="31" spans="1:6" s="3" customFormat="1" ht="15.75">
      <c r="A31" s="2" t="s">
        <v>693</v>
      </c>
      <c r="B31" s="7" t="s">
        <v>692</v>
      </c>
      <c r="C31" s="7"/>
      <c r="D31" s="7"/>
      <c r="E31" s="169">
        <f aca="true" t="shared" si="0" ref="E31:F33">E32</f>
        <v>375400</v>
      </c>
      <c r="F31" s="169">
        <f t="shared" si="0"/>
        <v>18000</v>
      </c>
    </row>
    <row r="32" spans="1:6" s="3" customFormat="1" ht="15.75">
      <c r="A32" s="2" t="s">
        <v>469</v>
      </c>
      <c r="B32" s="7" t="s">
        <v>692</v>
      </c>
      <c r="C32" s="7" t="s">
        <v>630</v>
      </c>
      <c r="D32" s="7"/>
      <c r="E32" s="169">
        <f t="shared" si="0"/>
        <v>375400</v>
      </c>
      <c r="F32" s="169">
        <f t="shared" si="0"/>
        <v>18000</v>
      </c>
    </row>
    <row r="33" spans="1:6" s="3" customFormat="1" ht="47.25">
      <c r="A33" s="2" t="s">
        <v>695</v>
      </c>
      <c r="B33" s="7" t="s">
        <v>692</v>
      </c>
      <c r="C33" s="7" t="s">
        <v>715</v>
      </c>
      <c r="D33" s="7"/>
      <c r="E33" s="169">
        <f t="shared" si="0"/>
        <v>375400</v>
      </c>
      <c r="F33" s="169">
        <f t="shared" si="0"/>
        <v>18000</v>
      </c>
    </row>
    <row r="34" spans="1:6" s="3" customFormat="1" ht="31.5">
      <c r="A34" s="2" t="s">
        <v>497</v>
      </c>
      <c r="B34" s="7" t="s">
        <v>692</v>
      </c>
      <c r="C34" s="7" t="s">
        <v>715</v>
      </c>
      <c r="D34" s="7" t="s">
        <v>472</v>
      </c>
      <c r="E34" s="169">
        <v>375400</v>
      </c>
      <c r="F34" s="169">
        <v>18000</v>
      </c>
    </row>
    <row r="35" spans="1:6" s="3" customFormat="1" ht="15.75">
      <c r="A35" s="2" t="s">
        <v>401</v>
      </c>
      <c r="B35" s="7" t="s">
        <v>112</v>
      </c>
      <c r="C35" s="7"/>
      <c r="D35" s="7"/>
      <c r="E35" s="169">
        <f aca="true" t="shared" si="1" ref="E35:F37">E36</f>
        <v>800000</v>
      </c>
      <c r="F35" s="169">
        <f t="shared" si="1"/>
        <v>800000</v>
      </c>
    </row>
    <row r="36" spans="1:6" s="3" customFormat="1" ht="15.75">
      <c r="A36" s="2" t="s">
        <v>469</v>
      </c>
      <c r="B36" s="7" t="s">
        <v>112</v>
      </c>
      <c r="C36" s="7" t="s">
        <v>630</v>
      </c>
      <c r="D36" s="7"/>
      <c r="E36" s="169">
        <f t="shared" si="1"/>
        <v>800000</v>
      </c>
      <c r="F36" s="169">
        <f t="shared" si="1"/>
        <v>800000</v>
      </c>
    </row>
    <row r="37" spans="1:6" s="3" customFormat="1" ht="15.75">
      <c r="A37" s="2" t="s">
        <v>125</v>
      </c>
      <c r="B37" s="7" t="s">
        <v>112</v>
      </c>
      <c r="C37" s="7" t="s">
        <v>632</v>
      </c>
      <c r="D37" s="7"/>
      <c r="E37" s="169">
        <f t="shared" si="1"/>
        <v>800000</v>
      </c>
      <c r="F37" s="169">
        <f t="shared" si="1"/>
        <v>800000</v>
      </c>
    </row>
    <row r="38" spans="1:6" s="3" customFormat="1" ht="15.75">
      <c r="A38" s="2" t="s">
        <v>473</v>
      </c>
      <c r="B38" s="7" t="s">
        <v>112</v>
      </c>
      <c r="C38" s="7" t="s">
        <v>632</v>
      </c>
      <c r="D38" s="7" t="s">
        <v>474</v>
      </c>
      <c r="E38" s="169">
        <v>800000</v>
      </c>
      <c r="F38" s="169">
        <v>800000</v>
      </c>
    </row>
    <row r="39" spans="1:6" s="3" customFormat="1" ht="15.75">
      <c r="A39" s="2" t="s">
        <v>99</v>
      </c>
      <c r="B39" s="7" t="s">
        <v>113</v>
      </c>
      <c r="C39" s="7"/>
      <c r="D39" s="7"/>
      <c r="E39" s="169">
        <f>E40</f>
        <v>24023700</v>
      </c>
      <c r="F39" s="169">
        <f>F40</f>
        <v>27023700</v>
      </c>
    </row>
    <row r="40" spans="1:6" s="3" customFormat="1" ht="15.75">
      <c r="A40" s="2" t="s">
        <v>469</v>
      </c>
      <c r="B40" s="7" t="s">
        <v>113</v>
      </c>
      <c r="C40" s="7" t="s">
        <v>630</v>
      </c>
      <c r="D40" s="7"/>
      <c r="E40" s="169">
        <f>E41+E48+E51+E53+E44+E46</f>
        <v>24023700</v>
      </c>
      <c r="F40" s="169">
        <f>F41+F48+F51+F53+F44+F46</f>
        <v>27023700</v>
      </c>
    </row>
    <row r="41" spans="1:6" s="3" customFormat="1" ht="18.75" customHeight="1">
      <c r="A41" s="2" t="s">
        <v>167</v>
      </c>
      <c r="B41" s="7" t="s">
        <v>113</v>
      </c>
      <c r="C41" s="7" t="s">
        <v>633</v>
      </c>
      <c r="D41" s="7"/>
      <c r="E41" s="169">
        <f>E42+E43</f>
        <v>13980000</v>
      </c>
      <c r="F41" s="169">
        <f>F42+F43</f>
        <v>13980000</v>
      </c>
    </row>
    <row r="42" spans="1:6" s="3" customFormat="1" ht="63">
      <c r="A42" s="2" t="s">
        <v>470</v>
      </c>
      <c r="B42" s="7" t="s">
        <v>113</v>
      </c>
      <c r="C42" s="7" t="s">
        <v>633</v>
      </c>
      <c r="D42" s="7" t="s">
        <v>471</v>
      </c>
      <c r="E42" s="169">
        <v>12271000</v>
      </c>
      <c r="F42" s="169">
        <v>12271000</v>
      </c>
    </row>
    <row r="43" spans="1:6" s="3" customFormat="1" ht="31.5">
      <c r="A43" s="2" t="s">
        <v>497</v>
      </c>
      <c r="B43" s="7" t="s">
        <v>113</v>
      </c>
      <c r="C43" s="7" t="s">
        <v>633</v>
      </c>
      <c r="D43" s="7" t="s">
        <v>472</v>
      </c>
      <c r="E43" s="169">
        <v>1709000</v>
      </c>
      <c r="F43" s="169">
        <v>1709000</v>
      </c>
    </row>
    <row r="44" spans="1:6" s="3" customFormat="1" ht="47.25">
      <c r="A44" s="2" t="s">
        <v>100</v>
      </c>
      <c r="B44" s="7" t="s">
        <v>113</v>
      </c>
      <c r="C44" s="7" t="s">
        <v>637</v>
      </c>
      <c r="D44" s="7"/>
      <c r="E44" s="169">
        <f>E45</f>
        <v>500000</v>
      </c>
      <c r="F44" s="169">
        <f>F45</f>
        <v>500000</v>
      </c>
    </row>
    <row r="45" spans="1:6" s="3" customFormat="1" ht="31.5">
      <c r="A45" s="2" t="s">
        <v>497</v>
      </c>
      <c r="B45" s="7" t="s">
        <v>113</v>
      </c>
      <c r="C45" s="7" t="s">
        <v>637</v>
      </c>
      <c r="D45" s="7" t="s">
        <v>472</v>
      </c>
      <c r="E45" s="169">
        <v>500000</v>
      </c>
      <c r="F45" s="169">
        <v>500000</v>
      </c>
    </row>
    <row r="46" spans="1:6" s="3" customFormat="1" ht="15.75">
      <c r="A46" s="2" t="s">
        <v>285</v>
      </c>
      <c r="B46" s="7" t="s">
        <v>113</v>
      </c>
      <c r="C46" s="7" t="s">
        <v>638</v>
      </c>
      <c r="D46" s="7"/>
      <c r="E46" s="169">
        <f>E47</f>
        <v>1810000</v>
      </c>
      <c r="F46" s="169">
        <f>F47</f>
        <v>4810000</v>
      </c>
    </row>
    <row r="47" spans="1:6" s="3" customFormat="1" ht="31.5">
      <c r="A47" s="2" t="s">
        <v>497</v>
      </c>
      <c r="B47" s="7" t="s">
        <v>113</v>
      </c>
      <c r="C47" s="7" t="s">
        <v>638</v>
      </c>
      <c r="D47" s="7" t="s">
        <v>472</v>
      </c>
      <c r="E47" s="169">
        <v>1810000</v>
      </c>
      <c r="F47" s="169">
        <v>4810000</v>
      </c>
    </row>
    <row r="48" spans="1:6" s="3" customFormat="1" ht="34.5" customHeight="1">
      <c r="A48" s="2" t="s">
        <v>501</v>
      </c>
      <c r="B48" s="7" t="s">
        <v>113</v>
      </c>
      <c r="C48" s="7" t="s">
        <v>634</v>
      </c>
      <c r="D48" s="7"/>
      <c r="E48" s="169">
        <f>E49+E50</f>
        <v>4734600</v>
      </c>
      <c r="F48" s="169">
        <f>F49+F50</f>
        <v>4734600</v>
      </c>
    </row>
    <row r="49" spans="1:6" s="3" customFormat="1" ht="63">
      <c r="A49" s="2" t="s">
        <v>470</v>
      </c>
      <c r="B49" s="7" t="s">
        <v>113</v>
      </c>
      <c r="C49" s="7" t="s">
        <v>634</v>
      </c>
      <c r="D49" s="7" t="s">
        <v>471</v>
      </c>
      <c r="E49" s="169">
        <v>4048000</v>
      </c>
      <c r="F49" s="169">
        <v>4048000</v>
      </c>
    </row>
    <row r="50" spans="1:6" s="3" customFormat="1" ht="31.5">
      <c r="A50" s="2" t="s">
        <v>497</v>
      </c>
      <c r="B50" s="7" t="s">
        <v>113</v>
      </c>
      <c r="C50" s="7" t="s">
        <v>634</v>
      </c>
      <c r="D50" s="7" t="s">
        <v>472</v>
      </c>
      <c r="E50" s="169">
        <v>686600</v>
      </c>
      <c r="F50" s="169">
        <v>686600</v>
      </c>
    </row>
    <row r="51" spans="1:6" s="3" customFormat="1" ht="63">
      <c r="A51" s="2" t="s">
        <v>503</v>
      </c>
      <c r="B51" s="7" t="s">
        <v>113</v>
      </c>
      <c r="C51" s="7" t="s">
        <v>635</v>
      </c>
      <c r="D51" s="7"/>
      <c r="E51" s="169">
        <f>E52</f>
        <v>1329700</v>
      </c>
      <c r="F51" s="169">
        <f>F52</f>
        <v>1329700</v>
      </c>
    </row>
    <row r="52" spans="1:6" s="3" customFormat="1" ht="63">
      <c r="A52" s="2" t="s">
        <v>470</v>
      </c>
      <c r="B52" s="7" t="s">
        <v>113</v>
      </c>
      <c r="C52" s="7" t="s">
        <v>635</v>
      </c>
      <c r="D52" s="7" t="s">
        <v>471</v>
      </c>
      <c r="E52" s="169">
        <v>1329700</v>
      </c>
      <c r="F52" s="169">
        <v>1329700</v>
      </c>
    </row>
    <row r="53" spans="1:6" s="3" customFormat="1" ht="31.5">
      <c r="A53" s="2" t="s">
        <v>504</v>
      </c>
      <c r="B53" s="7" t="s">
        <v>113</v>
      </c>
      <c r="C53" s="7" t="s">
        <v>636</v>
      </c>
      <c r="D53" s="7"/>
      <c r="E53" s="169">
        <f>E54+E55</f>
        <v>1669400</v>
      </c>
      <c r="F53" s="169">
        <f>F54+F55</f>
        <v>1669400</v>
      </c>
    </row>
    <row r="54" spans="1:6" s="3" customFormat="1" ht="63">
      <c r="A54" s="2" t="s">
        <v>470</v>
      </c>
      <c r="B54" s="7" t="s">
        <v>113</v>
      </c>
      <c r="C54" s="7" t="s">
        <v>636</v>
      </c>
      <c r="D54" s="7" t="s">
        <v>471</v>
      </c>
      <c r="E54" s="169">
        <v>1497000</v>
      </c>
      <c r="F54" s="169">
        <v>1497000</v>
      </c>
    </row>
    <row r="55" spans="1:6" s="3" customFormat="1" ht="31.5">
      <c r="A55" s="2" t="s">
        <v>497</v>
      </c>
      <c r="B55" s="7" t="s">
        <v>113</v>
      </c>
      <c r="C55" s="7" t="s">
        <v>636</v>
      </c>
      <c r="D55" s="7" t="s">
        <v>472</v>
      </c>
      <c r="E55" s="169">
        <v>172400</v>
      </c>
      <c r="F55" s="169">
        <v>172400</v>
      </c>
    </row>
    <row r="56" spans="1:6" s="21" customFormat="1" ht="15.75">
      <c r="A56" s="51" t="s">
        <v>438</v>
      </c>
      <c r="B56" s="5" t="s">
        <v>439</v>
      </c>
      <c r="C56" s="5"/>
      <c r="D56" s="5"/>
      <c r="E56" s="282">
        <f aca="true" t="shared" si="2" ref="E56:F59">E57</f>
        <v>2305900</v>
      </c>
      <c r="F56" s="282">
        <f t="shared" si="2"/>
        <v>2396700</v>
      </c>
    </row>
    <row r="57" spans="1:6" s="3" customFormat="1" ht="15.75">
      <c r="A57" s="2" t="s">
        <v>441</v>
      </c>
      <c r="B57" s="7" t="s">
        <v>440</v>
      </c>
      <c r="C57" s="7"/>
      <c r="D57" s="7"/>
      <c r="E57" s="169">
        <f t="shared" si="2"/>
        <v>2305900</v>
      </c>
      <c r="F57" s="169">
        <f t="shared" si="2"/>
        <v>2396700</v>
      </c>
    </row>
    <row r="58" spans="1:6" s="3" customFormat="1" ht="15.75">
      <c r="A58" s="2" t="s">
        <v>469</v>
      </c>
      <c r="B58" s="7" t="s">
        <v>440</v>
      </c>
      <c r="C58" s="7" t="s">
        <v>630</v>
      </c>
      <c r="D58" s="7"/>
      <c r="E58" s="169">
        <f t="shared" si="2"/>
        <v>2305900</v>
      </c>
      <c r="F58" s="169">
        <f t="shared" si="2"/>
        <v>2396700</v>
      </c>
    </row>
    <row r="59" spans="1:6" s="3" customFormat="1" ht="31.5">
      <c r="A59" s="2" t="s">
        <v>505</v>
      </c>
      <c r="B59" s="7" t="s">
        <v>440</v>
      </c>
      <c r="C59" s="7" t="s">
        <v>690</v>
      </c>
      <c r="D59" s="7"/>
      <c r="E59" s="169">
        <f t="shared" si="2"/>
        <v>2305900</v>
      </c>
      <c r="F59" s="169">
        <f t="shared" si="2"/>
        <v>2396700</v>
      </c>
    </row>
    <row r="60" spans="1:6" s="3" customFormat="1" ht="15.75">
      <c r="A60" s="2" t="s">
        <v>373</v>
      </c>
      <c r="B60" s="7" t="s">
        <v>440</v>
      </c>
      <c r="C60" s="7" t="s">
        <v>690</v>
      </c>
      <c r="D60" s="7" t="s">
        <v>481</v>
      </c>
      <c r="E60" s="169">
        <v>2305900</v>
      </c>
      <c r="F60" s="169">
        <v>2396700</v>
      </c>
    </row>
    <row r="61" spans="1:6" s="21" customFormat="1" ht="31.5">
      <c r="A61" s="51" t="s">
        <v>13</v>
      </c>
      <c r="B61" s="5" t="s">
        <v>14</v>
      </c>
      <c r="C61" s="5"/>
      <c r="D61" s="5"/>
      <c r="E61" s="282">
        <f aca="true" t="shared" si="3" ref="E61:F63">E62</f>
        <v>4488000</v>
      </c>
      <c r="F61" s="282">
        <f t="shared" si="3"/>
        <v>4488000</v>
      </c>
    </row>
    <row r="62" spans="1:6" s="3" customFormat="1" ht="36" customHeight="1">
      <c r="A62" s="2" t="s">
        <v>887</v>
      </c>
      <c r="B62" s="7" t="s">
        <v>886</v>
      </c>
      <c r="C62" s="7"/>
      <c r="D62" s="7"/>
      <c r="E62" s="169">
        <f t="shared" si="3"/>
        <v>4488000</v>
      </c>
      <c r="F62" s="169">
        <f t="shared" si="3"/>
        <v>4488000</v>
      </c>
    </row>
    <row r="63" spans="1:6" s="3" customFormat="1" ht="15.75">
      <c r="A63" s="2" t="s">
        <v>469</v>
      </c>
      <c r="B63" s="7" t="s">
        <v>886</v>
      </c>
      <c r="C63" s="7" t="s">
        <v>630</v>
      </c>
      <c r="D63" s="7"/>
      <c r="E63" s="169">
        <f t="shared" si="3"/>
        <v>4488000</v>
      </c>
      <c r="F63" s="169">
        <f t="shared" si="3"/>
        <v>4488000</v>
      </c>
    </row>
    <row r="64" spans="1:6" s="3" customFormat="1" ht="15.75">
      <c r="A64" s="2" t="s">
        <v>426</v>
      </c>
      <c r="B64" s="7" t="s">
        <v>886</v>
      </c>
      <c r="C64" s="7" t="s">
        <v>639</v>
      </c>
      <c r="D64" s="7"/>
      <c r="E64" s="169">
        <f>E65+E66</f>
        <v>4488000</v>
      </c>
      <c r="F64" s="169">
        <f>F65+F66</f>
        <v>4488000</v>
      </c>
    </row>
    <row r="65" spans="1:6" s="3" customFormat="1" ht="63">
      <c r="A65" s="2" t="s">
        <v>470</v>
      </c>
      <c r="B65" s="7" t="s">
        <v>886</v>
      </c>
      <c r="C65" s="7" t="s">
        <v>639</v>
      </c>
      <c r="D65" s="7" t="s">
        <v>471</v>
      </c>
      <c r="E65" s="169">
        <v>2486000</v>
      </c>
      <c r="F65" s="169">
        <v>2486000</v>
      </c>
    </row>
    <row r="66" spans="1:6" s="3" customFormat="1" ht="31.5">
      <c r="A66" s="2" t="s">
        <v>497</v>
      </c>
      <c r="B66" s="7" t="s">
        <v>886</v>
      </c>
      <c r="C66" s="7" t="s">
        <v>639</v>
      </c>
      <c r="D66" s="7" t="s">
        <v>472</v>
      </c>
      <c r="E66" s="169">
        <v>2002000</v>
      </c>
      <c r="F66" s="169">
        <v>2002000</v>
      </c>
    </row>
    <row r="67" spans="1:6" s="21" customFormat="1" ht="15.75">
      <c r="A67" s="51" t="s">
        <v>15</v>
      </c>
      <c r="B67" s="5" t="s">
        <v>16</v>
      </c>
      <c r="C67" s="5"/>
      <c r="D67" s="5"/>
      <c r="E67" s="282">
        <f>E68+E84+E88+E95</f>
        <v>122459000</v>
      </c>
      <c r="F67" s="282">
        <f>F68+F84+F88+F95</f>
        <v>133167200</v>
      </c>
    </row>
    <row r="68" spans="1:6" s="3" customFormat="1" ht="15.75">
      <c r="A68" s="2" t="s">
        <v>107</v>
      </c>
      <c r="B68" s="7" t="s">
        <v>106</v>
      </c>
      <c r="C68" s="7"/>
      <c r="D68" s="7"/>
      <c r="E68" s="169">
        <f>E69</f>
        <v>8699300</v>
      </c>
      <c r="F68" s="169">
        <f>F69</f>
        <v>8699300</v>
      </c>
    </row>
    <row r="69" spans="1:10" ht="15.75">
      <c r="A69" s="2" t="s">
        <v>469</v>
      </c>
      <c r="B69" s="7" t="s">
        <v>106</v>
      </c>
      <c r="C69" s="7" t="s">
        <v>630</v>
      </c>
      <c r="D69" s="7"/>
      <c r="E69" s="169">
        <f>E70+E76+E80+E82+E72+E74</f>
        <v>8699300</v>
      </c>
      <c r="F69" s="169">
        <f>F70+F76+F80+F82+F72+F74</f>
        <v>8699300</v>
      </c>
      <c r="G69" s="34"/>
      <c r="H69" s="35"/>
      <c r="I69" s="36"/>
      <c r="J69" s="36"/>
    </row>
    <row r="70" spans="1:10" ht="31.5">
      <c r="A70" s="2" t="s">
        <v>475</v>
      </c>
      <c r="B70" s="7" t="s">
        <v>106</v>
      </c>
      <c r="C70" s="7" t="s">
        <v>640</v>
      </c>
      <c r="D70" s="7"/>
      <c r="E70" s="169">
        <f>E71</f>
        <v>2854000</v>
      </c>
      <c r="F70" s="169">
        <f>F71</f>
        <v>2854000</v>
      </c>
      <c r="G70" s="34"/>
      <c r="H70" s="35"/>
      <c r="I70" s="36"/>
      <c r="J70" s="36"/>
    </row>
    <row r="71" spans="1:10" ht="31.5">
      <c r="A71" s="2" t="s">
        <v>478</v>
      </c>
      <c r="B71" s="7" t="s">
        <v>106</v>
      </c>
      <c r="C71" s="7" t="s">
        <v>640</v>
      </c>
      <c r="D71" s="7" t="s">
        <v>479</v>
      </c>
      <c r="E71" s="169">
        <v>2854000</v>
      </c>
      <c r="F71" s="169">
        <v>2854000</v>
      </c>
      <c r="G71" s="34"/>
      <c r="H71" s="35"/>
      <c r="I71" s="36"/>
      <c r="J71" s="36"/>
    </row>
    <row r="72" spans="1:10" ht="15.75">
      <c r="A72" s="2" t="s">
        <v>838</v>
      </c>
      <c r="B72" s="7" t="s">
        <v>106</v>
      </c>
      <c r="C72" s="7" t="s">
        <v>873</v>
      </c>
      <c r="D72" s="7"/>
      <c r="E72" s="169">
        <f>E73</f>
        <v>2600000</v>
      </c>
      <c r="F72" s="169">
        <f>F73</f>
        <v>2600000</v>
      </c>
      <c r="G72" s="34"/>
      <c r="H72" s="35"/>
      <c r="I72" s="36"/>
      <c r="J72" s="36"/>
    </row>
    <row r="73" spans="1:10" ht="15.75">
      <c r="A73" s="2" t="s">
        <v>473</v>
      </c>
      <c r="B73" s="7" t="s">
        <v>106</v>
      </c>
      <c r="C73" s="7" t="s">
        <v>873</v>
      </c>
      <c r="D73" s="7" t="s">
        <v>474</v>
      </c>
      <c r="E73" s="169">
        <v>2600000</v>
      </c>
      <c r="F73" s="169">
        <v>2600000</v>
      </c>
      <c r="G73" s="34"/>
      <c r="H73" s="35"/>
      <c r="I73" s="36"/>
      <c r="J73" s="36"/>
    </row>
    <row r="74" spans="1:10" ht="31.5">
      <c r="A74" s="2" t="s">
        <v>840</v>
      </c>
      <c r="B74" s="7" t="s">
        <v>106</v>
      </c>
      <c r="C74" s="7" t="s">
        <v>874</v>
      </c>
      <c r="D74" s="7"/>
      <c r="E74" s="169">
        <f>E75</f>
        <v>500000</v>
      </c>
      <c r="F74" s="169">
        <f>F75</f>
        <v>500000</v>
      </c>
      <c r="G74" s="34"/>
      <c r="H74" s="35"/>
      <c r="I74" s="36"/>
      <c r="J74" s="36"/>
    </row>
    <row r="75" spans="1:10" ht="15.75">
      <c r="A75" s="2" t="s">
        <v>473</v>
      </c>
      <c r="B75" s="7" t="s">
        <v>106</v>
      </c>
      <c r="C75" s="7" t="s">
        <v>874</v>
      </c>
      <c r="D75" s="7" t="s">
        <v>474</v>
      </c>
      <c r="E75" s="169">
        <v>500000</v>
      </c>
      <c r="F75" s="169">
        <v>500000</v>
      </c>
      <c r="G75" s="34"/>
      <c r="H75" s="35"/>
      <c r="I75" s="36"/>
      <c r="J75" s="36"/>
    </row>
    <row r="76" spans="1:10" ht="15.75">
      <c r="A76" s="2" t="s">
        <v>108</v>
      </c>
      <c r="B76" s="7" t="s">
        <v>106</v>
      </c>
      <c r="C76" s="7" t="s">
        <v>641</v>
      </c>
      <c r="D76" s="7"/>
      <c r="E76" s="169">
        <f>E79+E78+E77</f>
        <v>1000000</v>
      </c>
      <c r="F76" s="169">
        <f>F79+F78+F77</f>
        <v>1000000</v>
      </c>
      <c r="G76" s="34"/>
      <c r="H76" s="35"/>
      <c r="I76" s="36"/>
      <c r="J76" s="36"/>
    </row>
    <row r="77" spans="1:10" ht="31.5">
      <c r="A77" s="2" t="s">
        <v>497</v>
      </c>
      <c r="B77" s="7" t="s">
        <v>106</v>
      </c>
      <c r="C77" s="7" t="s">
        <v>641</v>
      </c>
      <c r="D77" s="7" t="s">
        <v>472</v>
      </c>
      <c r="E77" s="169">
        <v>420000</v>
      </c>
      <c r="F77" s="169">
        <v>420000</v>
      </c>
      <c r="G77" s="34"/>
      <c r="H77" s="35"/>
      <c r="I77" s="36"/>
      <c r="J77" s="36"/>
    </row>
    <row r="78" spans="1:10" ht="15.75">
      <c r="A78" s="2" t="s">
        <v>483</v>
      </c>
      <c r="B78" s="7" t="s">
        <v>106</v>
      </c>
      <c r="C78" s="7" t="s">
        <v>641</v>
      </c>
      <c r="D78" s="7" t="s">
        <v>482</v>
      </c>
      <c r="E78" s="169">
        <v>80000</v>
      </c>
      <c r="F78" s="169">
        <v>80000</v>
      </c>
      <c r="G78" s="34"/>
      <c r="H78" s="35"/>
      <c r="I78" s="36"/>
      <c r="J78" s="36"/>
    </row>
    <row r="79" spans="1:10" ht="15.75">
      <c r="A79" s="2" t="s">
        <v>473</v>
      </c>
      <c r="B79" s="7" t="s">
        <v>106</v>
      </c>
      <c r="C79" s="7" t="s">
        <v>641</v>
      </c>
      <c r="D79" s="7" t="s">
        <v>474</v>
      </c>
      <c r="E79" s="169">
        <v>500000</v>
      </c>
      <c r="F79" s="169">
        <v>500000</v>
      </c>
      <c r="G79" s="34"/>
      <c r="H79" s="35"/>
      <c r="I79" s="36"/>
      <c r="J79" s="36"/>
    </row>
    <row r="80" spans="1:10" ht="63">
      <c r="A80" s="2" t="s">
        <v>508</v>
      </c>
      <c r="B80" s="7" t="s">
        <v>106</v>
      </c>
      <c r="C80" s="7" t="s">
        <v>642</v>
      </c>
      <c r="D80" s="7"/>
      <c r="E80" s="169">
        <f>E81</f>
        <v>592400</v>
      </c>
      <c r="F80" s="169">
        <f>F81</f>
        <v>592400</v>
      </c>
      <c r="G80" s="34"/>
      <c r="H80" s="35"/>
      <c r="I80" s="36"/>
      <c r="J80" s="36"/>
    </row>
    <row r="81" spans="1:10" ht="31.5">
      <c r="A81" s="2" t="s">
        <v>497</v>
      </c>
      <c r="B81" s="7" t="s">
        <v>106</v>
      </c>
      <c r="C81" s="7" t="s">
        <v>642</v>
      </c>
      <c r="D81" s="7" t="s">
        <v>472</v>
      </c>
      <c r="E81" s="169">
        <v>592400</v>
      </c>
      <c r="F81" s="169">
        <v>592400</v>
      </c>
      <c r="G81" s="34"/>
      <c r="H81" s="35"/>
      <c r="I81" s="36"/>
      <c r="J81" s="36"/>
    </row>
    <row r="82" spans="1:10" ht="47.25">
      <c r="A82" s="2" t="s">
        <v>1238</v>
      </c>
      <c r="B82" s="7" t="s">
        <v>106</v>
      </c>
      <c r="C82" s="7" t="s">
        <v>643</v>
      </c>
      <c r="D82" s="7"/>
      <c r="E82" s="169">
        <f>E83</f>
        <v>1152900</v>
      </c>
      <c r="F82" s="169">
        <f>F83</f>
        <v>1152900</v>
      </c>
      <c r="G82" s="34"/>
      <c r="H82" s="35"/>
      <c r="I82" s="36"/>
      <c r="J82" s="36"/>
    </row>
    <row r="83" spans="1:10" ht="31.5">
      <c r="A83" s="2" t="s">
        <v>497</v>
      </c>
      <c r="B83" s="7" t="s">
        <v>106</v>
      </c>
      <c r="C83" s="7" t="s">
        <v>643</v>
      </c>
      <c r="D83" s="7" t="s">
        <v>472</v>
      </c>
      <c r="E83" s="169">
        <v>1152900</v>
      </c>
      <c r="F83" s="169">
        <v>1152900</v>
      </c>
      <c r="G83" s="34"/>
      <c r="H83" s="35"/>
      <c r="I83" s="36"/>
      <c r="J83" s="36"/>
    </row>
    <row r="84" spans="1:6" s="3" customFormat="1" ht="15.75">
      <c r="A84" s="2" t="s">
        <v>489</v>
      </c>
      <c r="B84" s="7" t="s">
        <v>488</v>
      </c>
      <c r="C84" s="93"/>
      <c r="D84" s="93"/>
      <c r="E84" s="169">
        <f aca="true" t="shared" si="4" ref="E84:F86">E85</f>
        <v>700000</v>
      </c>
      <c r="F84" s="169">
        <f t="shared" si="4"/>
        <v>700000</v>
      </c>
    </row>
    <row r="85" spans="1:6" s="3" customFormat="1" ht="15.75">
      <c r="A85" s="2" t="s">
        <v>469</v>
      </c>
      <c r="B85" s="7" t="s">
        <v>488</v>
      </c>
      <c r="C85" s="17" t="s">
        <v>630</v>
      </c>
      <c r="D85" s="7"/>
      <c r="E85" s="169">
        <f t="shared" si="4"/>
        <v>700000</v>
      </c>
      <c r="F85" s="169">
        <f t="shared" si="4"/>
        <v>700000</v>
      </c>
    </row>
    <row r="86" spans="1:6" s="3" customFormat="1" ht="19.5" customHeight="1">
      <c r="A86" s="2" t="s">
        <v>490</v>
      </c>
      <c r="B86" s="7" t="s">
        <v>488</v>
      </c>
      <c r="C86" s="17" t="s">
        <v>689</v>
      </c>
      <c r="D86" s="93"/>
      <c r="E86" s="169">
        <f t="shared" si="4"/>
        <v>700000</v>
      </c>
      <c r="F86" s="169">
        <f t="shared" si="4"/>
        <v>700000</v>
      </c>
    </row>
    <row r="87" spans="1:6" s="3" customFormat="1" ht="31.5">
      <c r="A87" s="2" t="s">
        <v>497</v>
      </c>
      <c r="B87" s="7" t="s">
        <v>488</v>
      </c>
      <c r="C87" s="17" t="s">
        <v>689</v>
      </c>
      <c r="D87" s="7" t="s">
        <v>472</v>
      </c>
      <c r="E87" s="169">
        <v>700000</v>
      </c>
      <c r="F87" s="169">
        <v>700000</v>
      </c>
    </row>
    <row r="88" spans="1:6" s="3" customFormat="1" ht="15.75">
      <c r="A88" s="2" t="s">
        <v>372</v>
      </c>
      <c r="B88" s="7" t="s">
        <v>24</v>
      </c>
      <c r="C88" s="17"/>
      <c r="D88" s="7"/>
      <c r="E88" s="169">
        <f>E89</f>
        <v>98702000</v>
      </c>
      <c r="F88" s="169">
        <f>F89</f>
        <v>109410200</v>
      </c>
    </row>
    <row r="89" spans="1:6" s="3" customFormat="1" ht="15.75">
      <c r="A89" s="2" t="s">
        <v>469</v>
      </c>
      <c r="B89" s="7" t="s">
        <v>24</v>
      </c>
      <c r="C89" s="7" t="s">
        <v>630</v>
      </c>
      <c r="D89" s="7"/>
      <c r="E89" s="169">
        <f>E92+E90</f>
        <v>98702000</v>
      </c>
      <c r="F89" s="169">
        <f>F92+F90</f>
        <v>109410200</v>
      </c>
    </row>
    <row r="90" spans="1:6" s="3" customFormat="1" ht="47.25">
      <c r="A90" s="2" t="s">
        <v>522</v>
      </c>
      <c r="B90" s="7" t="s">
        <v>24</v>
      </c>
      <c r="C90" s="7" t="s">
        <v>688</v>
      </c>
      <c r="D90" s="7"/>
      <c r="E90" s="169">
        <f>E91</f>
        <v>74127000</v>
      </c>
      <c r="F90" s="169">
        <f>F91</f>
        <v>81311000</v>
      </c>
    </row>
    <row r="91" spans="1:6" s="3" customFormat="1" ht="31.5">
      <c r="A91" s="2" t="s">
        <v>497</v>
      </c>
      <c r="B91" s="7" t="s">
        <v>24</v>
      </c>
      <c r="C91" s="7" t="s">
        <v>688</v>
      </c>
      <c r="D91" s="7" t="s">
        <v>472</v>
      </c>
      <c r="E91" s="169">
        <v>74127000</v>
      </c>
      <c r="F91" s="169">
        <v>81311000</v>
      </c>
    </row>
    <row r="92" spans="1:6" s="3" customFormat="1" ht="15.75">
      <c r="A92" s="2" t="s">
        <v>425</v>
      </c>
      <c r="B92" s="7" t="s">
        <v>24</v>
      </c>
      <c r="C92" s="7" t="s">
        <v>687</v>
      </c>
      <c r="D92" s="7"/>
      <c r="E92" s="169">
        <f>E93+E94</f>
        <v>24575000</v>
      </c>
      <c r="F92" s="169">
        <f>F93+F94</f>
        <v>28099200</v>
      </c>
    </row>
    <row r="93" spans="1:6" s="3" customFormat="1" ht="31.5">
      <c r="A93" s="2" t="s">
        <v>497</v>
      </c>
      <c r="B93" s="7" t="s">
        <v>24</v>
      </c>
      <c r="C93" s="7" t="s">
        <v>687</v>
      </c>
      <c r="D93" s="7" t="s">
        <v>472</v>
      </c>
      <c r="E93" s="169">
        <v>18871000</v>
      </c>
      <c r="F93" s="169">
        <v>22395200</v>
      </c>
    </row>
    <row r="94" spans="1:6" s="3" customFormat="1" ht="15.75">
      <c r="A94" s="2" t="s">
        <v>373</v>
      </c>
      <c r="B94" s="7" t="s">
        <v>24</v>
      </c>
      <c r="C94" s="7" t="s">
        <v>687</v>
      </c>
      <c r="D94" s="7" t="s">
        <v>481</v>
      </c>
      <c r="E94" s="169">
        <v>5704000</v>
      </c>
      <c r="F94" s="169">
        <v>5704000</v>
      </c>
    </row>
    <row r="95" spans="1:6" s="3" customFormat="1" ht="15.75">
      <c r="A95" s="2" t="s">
        <v>17</v>
      </c>
      <c r="B95" s="7" t="s">
        <v>491</v>
      </c>
      <c r="C95" s="7"/>
      <c r="D95" s="7"/>
      <c r="E95" s="169">
        <f>E96</f>
        <v>14357700</v>
      </c>
      <c r="F95" s="169">
        <f>F96</f>
        <v>14357700</v>
      </c>
    </row>
    <row r="96" spans="1:6" s="3" customFormat="1" ht="15.75">
      <c r="A96" s="2" t="s">
        <v>469</v>
      </c>
      <c r="B96" s="7" t="s">
        <v>491</v>
      </c>
      <c r="C96" s="7" t="s">
        <v>630</v>
      </c>
      <c r="D96" s="7"/>
      <c r="E96" s="169">
        <f>E99+E101+E103+E97+E105</f>
        <v>14357700</v>
      </c>
      <c r="F96" s="169">
        <f>F99+F101+F103+F97+F105</f>
        <v>14357700</v>
      </c>
    </row>
    <row r="97" spans="1:6" s="3" customFormat="1" ht="63">
      <c r="A97" s="2" t="s">
        <v>846</v>
      </c>
      <c r="B97" s="7" t="s">
        <v>491</v>
      </c>
      <c r="C97" s="7" t="s">
        <v>686</v>
      </c>
      <c r="D97" s="7"/>
      <c r="E97" s="169">
        <f>E98</f>
        <v>57700</v>
      </c>
      <c r="F97" s="169">
        <f>F98</f>
        <v>57700</v>
      </c>
    </row>
    <row r="98" spans="1:6" s="3" customFormat="1" ht="31.5">
      <c r="A98" s="2" t="s">
        <v>497</v>
      </c>
      <c r="B98" s="7" t="s">
        <v>491</v>
      </c>
      <c r="C98" s="7" t="s">
        <v>686</v>
      </c>
      <c r="D98" s="7" t="s">
        <v>472</v>
      </c>
      <c r="E98" s="169">
        <v>57700</v>
      </c>
      <c r="F98" s="169">
        <v>57700</v>
      </c>
    </row>
    <row r="99" spans="1:6" s="3" customFormat="1" ht="15.75">
      <c r="A99" s="2" t="s">
        <v>327</v>
      </c>
      <c r="B99" s="7" t="s">
        <v>491</v>
      </c>
      <c r="C99" s="7" t="s">
        <v>684</v>
      </c>
      <c r="D99" s="7"/>
      <c r="E99" s="169">
        <f>E100</f>
        <v>1500000</v>
      </c>
      <c r="F99" s="169">
        <f>F100</f>
        <v>1500000</v>
      </c>
    </row>
    <row r="100" spans="1:6" s="3" customFormat="1" ht="31.5">
      <c r="A100" s="2" t="s">
        <v>497</v>
      </c>
      <c r="B100" s="7" t="s">
        <v>491</v>
      </c>
      <c r="C100" s="7" t="s">
        <v>684</v>
      </c>
      <c r="D100" s="7" t="s">
        <v>472</v>
      </c>
      <c r="E100" s="169">
        <v>1500000</v>
      </c>
      <c r="F100" s="169">
        <v>1500000</v>
      </c>
    </row>
    <row r="101" spans="1:6" s="3" customFormat="1" ht="31.5">
      <c r="A101" s="2" t="s">
        <v>88</v>
      </c>
      <c r="B101" s="7" t="s">
        <v>491</v>
      </c>
      <c r="C101" s="7" t="s">
        <v>685</v>
      </c>
      <c r="D101" s="7"/>
      <c r="E101" s="169">
        <f>E102</f>
        <v>3000000</v>
      </c>
      <c r="F101" s="169">
        <f>F102</f>
        <v>3000000</v>
      </c>
    </row>
    <row r="102" spans="1:6" s="3" customFormat="1" ht="31.5">
      <c r="A102" s="2" t="s">
        <v>497</v>
      </c>
      <c r="B102" s="7" t="s">
        <v>491</v>
      </c>
      <c r="C102" s="7" t="s">
        <v>685</v>
      </c>
      <c r="D102" s="7" t="s">
        <v>472</v>
      </c>
      <c r="E102" s="169">
        <v>3000000</v>
      </c>
      <c r="F102" s="169">
        <v>3000000</v>
      </c>
    </row>
    <row r="103" spans="1:6" s="3" customFormat="1" ht="31.5">
      <c r="A103" s="2" t="s">
        <v>367</v>
      </c>
      <c r="B103" s="7" t="s">
        <v>491</v>
      </c>
      <c r="C103" s="7" t="s">
        <v>683</v>
      </c>
      <c r="D103" s="7"/>
      <c r="E103" s="169">
        <f>E104</f>
        <v>2400000</v>
      </c>
      <c r="F103" s="169">
        <f>F104</f>
        <v>2400000</v>
      </c>
    </row>
    <row r="104" spans="1:6" s="3" customFormat="1" ht="15.75">
      <c r="A104" s="2" t="s">
        <v>473</v>
      </c>
      <c r="B104" s="7" t="s">
        <v>491</v>
      </c>
      <c r="C104" s="7" t="s">
        <v>683</v>
      </c>
      <c r="D104" s="7" t="s">
        <v>474</v>
      </c>
      <c r="E104" s="169">
        <v>2400000</v>
      </c>
      <c r="F104" s="169">
        <v>2400000</v>
      </c>
    </row>
    <row r="105" spans="1:6" s="3" customFormat="1" ht="31.5">
      <c r="A105" s="2" t="s">
        <v>893</v>
      </c>
      <c r="B105" s="7" t="s">
        <v>491</v>
      </c>
      <c r="C105" s="7" t="s">
        <v>1265</v>
      </c>
      <c r="D105" s="7"/>
      <c r="E105" s="169">
        <f>E106</f>
        <v>7400000</v>
      </c>
      <c r="F105" s="169">
        <f>F106</f>
        <v>7400000</v>
      </c>
    </row>
    <row r="106" spans="1:6" s="3" customFormat="1" ht="31.5">
      <c r="A106" s="2" t="s">
        <v>478</v>
      </c>
      <c r="B106" s="7" t="s">
        <v>491</v>
      </c>
      <c r="C106" s="7" t="s">
        <v>1265</v>
      </c>
      <c r="D106" s="7" t="s">
        <v>479</v>
      </c>
      <c r="E106" s="169">
        <v>7400000</v>
      </c>
      <c r="F106" s="169">
        <v>7400000</v>
      </c>
    </row>
    <row r="107" spans="1:6" s="21" customFormat="1" ht="15.75">
      <c r="A107" s="51" t="s">
        <v>429</v>
      </c>
      <c r="B107" s="5" t="s">
        <v>427</v>
      </c>
      <c r="C107" s="5"/>
      <c r="D107" s="5"/>
      <c r="E107" s="282">
        <f>E108+E124+E114</f>
        <v>57428000</v>
      </c>
      <c r="F107" s="282">
        <f>F108+F124+F114</f>
        <v>51120200</v>
      </c>
    </row>
    <row r="108" spans="1:6" s="21" customFormat="1" ht="15.75">
      <c r="A108" s="2" t="s">
        <v>457</v>
      </c>
      <c r="B108" s="7" t="s">
        <v>456</v>
      </c>
      <c r="C108" s="7"/>
      <c r="D108" s="7"/>
      <c r="E108" s="169">
        <f>E109</f>
        <v>2736200</v>
      </c>
      <c r="F108" s="169">
        <f>F109</f>
        <v>2853900</v>
      </c>
    </row>
    <row r="109" spans="1:6" s="21" customFormat="1" ht="15.75">
      <c r="A109" s="2" t="s">
        <v>469</v>
      </c>
      <c r="B109" s="7" t="s">
        <v>456</v>
      </c>
      <c r="C109" s="7" t="s">
        <v>630</v>
      </c>
      <c r="D109" s="7"/>
      <c r="E109" s="169">
        <f>E112+E110</f>
        <v>2736200</v>
      </c>
      <c r="F109" s="169">
        <f>F112+F110</f>
        <v>2853900</v>
      </c>
    </row>
    <row r="110" spans="1:6" s="21" customFormat="1" ht="49.5" customHeight="1">
      <c r="A110" s="2" t="s">
        <v>719</v>
      </c>
      <c r="B110" s="7" t="s">
        <v>456</v>
      </c>
      <c r="C110" s="7" t="s">
        <v>720</v>
      </c>
      <c r="D110" s="7"/>
      <c r="E110" s="169">
        <f>E111</f>
        <v>1886200</v>
      </c>
      <c r="F110" s="169">
        <f>F111</f>
        <v>2003900</v>
      </c>
    </row>
    <row r="111" spans="1:6" s="21" customFormat="1" ht="31.5">
      <c r="A111" s="2" t="s">
        <v>325</v>
      </c>
      <c r="B111" s="7" t="s">
        <v>456</v>
      </c>
      <c r="C111" s="7" t="s">
        <v>720</v>
      </c>
      <c r="D111" s="7" t="s">
        <v>485</v>
      </c>
      <c r="E111" s="169">
        <v>1886200</v>
      </c>
      <c r="F111" s="169">
        <v>2003900</v>
      </c>
    </row>
    <row r="112" spans="1:6" s="21" customFormat="1" ht="47.25">
      <c r="A112" s="2" t="s">
        <v>458</v>
      </c>
      <c r="B112" s="7" t="s">
        <v>456</v>
      </c>
      <c r="C112" s="7" t="s">
        <v>682</v>
      </c>
      <c r="D112" s="7"/>
      <c r="E112" s="169">
        <f>E113</f>
        <v>850000</v>
      </c>
      <c r="F112" s="169">
        <f>F113</f>
        <v>850000</v>
      </c>
    </row>
    <row r="113" spans="1:6" s="21" customFormat="1" ht="31.5">
      <c r="A113" s="2" t="s">
        <v>497</v>
      </c>
      <c r="B113" s="7" t="s">
        <v>456</v>
      </c>
      <c r="C113" s="7" t="s">
        <v>682</v>
      </c>
      <c r="D113" s="7" t="s">
        <v>472</v>
      </c>
      <c r="E113" s="169">
        <v>850000</v>
      </c>
      <c r="F113" s="169">
        <v>850000</v>
      </c>
    </row>
    <row r="114" spans="1:6" s="3" customFormat="1" ht="15.75">
      <c r="A114" s="2" t="s">
        <v>430</v>
      </c>
      <c r="B114" s="7" t="s">
        <v>428</v>
      </c>
      <c r="C114" s="7"/>
      <c r="D114" s="7"/>
      <c r="E114" s="169">
        <f>E115</f>
        <v>14760600</v>
      </c>
      <c r="F114" s="169">
        <f>F115</f>
        <v>8335100</v>
      </c>
    </row>
    <row r="115" spans="1:6" s="21" customFormat="1" ht="20.25" customHeight="1">
      <c r="A115" s="2" t="s">
        <v>469</v>
      </c>
      <c r="B115" s="7" t="s">
        <v>428</v>
      </c>
      <c r="C115" s="7" t="s">
        <v>630</v>
      </c>
      <c r="D115" s="7"/>
      <c r="E115" s="169">
        <f>E120+E122+E118+E116</f>
        <v>14760600</v>
      </c>
      <c r="F115" s="169">
        <f>F120+F122+F118+F116</f>
        <v>8335100</v>
      </c>
    </row>
    <row r="116" spans="1:6" s="3" customFormat="1" ht="47.25">
      <c r="A116" s="2" t="s">
        <v>712</v>
      </c>
      <c r="B116" s="7" t="s">
        <v>428</v>
      </c>
      <c r="C116" s="7" t="s">
        <v>713</v>
      </c>
      <c r="D116" s="7"/>
      <c r="E116" s="169">
        <f>E117</f>
        <v>6503500</v>
      </c>
      <c r="F116" s="169">
        <f>F117</f>
        <v>0</v>
      </c>
    </row>
    <row r="117" spans="1:6" s="3" customFormat="1" ht="31.5">
      <c r="A117" s="2" t="s">
        <v>168</v>
      </c>
      <c r="B117" s="7" t="s">
        <v>428</v>
      </c>
      <c r="C117" s="7" t="s">
        <v>713</v>
      </c>
      <c r="D117" s="7" t="s">
        <v>485</v>
      </c>
      <c r="E117" s="169">
        <v>6503500</v>
      </c>
      <c r="F117" s="169">
        <v>0</v>
      </c>
    </row>
    <row r="118" spans="1:6" s="21" customFormat="1" ht="95.25" customHeight="1">
      <c r="A118" s="2" t="s">
        <v>701</v>
      </c>
      <c r="B118" s="7" t="s">
        <v>428</v>
      </c>
      <c r="C118" s="7" t="s">
        <v>714</v>
      </c>
      <c r="D118" s="7"/>
      <c r="E118" s="169">
        <f>E119</f>
        <v>2987100</v>
      </c>
      <c r="F118" s="169">
        <f>F119</f>
        <v>2987100</v>
      </c>
    </row>
    <row r="119" spans="1:6" s="21" customFormat="1" ht="21" customHeight="1">
      <c r="A119" s="2" t="s">
        <v>473</v>
      </c>
      <c r="B119" s="7" t="s">
        <v>428</v>
      </c>
      <c r="C119" s="7" t="s">
        <v>714</v>
      </c>
      <c r="D119" s="7" t="s">
        <v>474</v>
      </c>
      <c r="E119" s="169">
        <v>2987100</v>
      </c>
      <c r="F119" s="169">
        <v>2987100</v>
      </c>
    </row>
    <row r="120" spans="1:6" s="21" customFormat="1" ht="20.25" customHeight="1">
      <c r="A120" s="2" t="s">
        <v>40</v>
      </c>
      <c r="B120" s="7" t="s">
        <v>428</v>
      </c>
      <c r="C120" s="7" t="s">
        <v>680</v>
      </c>
      <c r="D120" s="7"/>
      <c r="E120" s="169">
        <f>E121</f>
        <v>3270000</v>
      </c>
      <c r="F120" s="169">
        <f>F121</f>
        <v>3348000</v>
      </c>
    </row>
    <row r="121" spans="1:6" s="21" customFormat="1" ht="34.5" customHeight="1">
      <c r="A121" s="2" t="s">
        <v>497</v>
      </c>
      <c r="B121" s="7" t="s">
        <v>428</v>
      </c>
      <c r="C121" s="7" t="s">
        <v>680</v>
      </c>
      <c r="D121" s="7" t="s">
        <v>472</v>
      </c>
      <c r="E121" s="169">
        <v>3270000</v>
      </c>
      <c r="F121" s="169">
        <v>3348000</v>
      </c>
    </row>
    <row r="122" spans="1:6" s="21" customFormat="1" ht="31.5">
      <c r="A122" s="2" t="s">
        <v>325</v>
      </c>
      <c r="B122" s="7" t="s">
        <v>428</v>
      </c>
      <c r="C122" s="7" t="s">
        <v>681</v>
      </c>
      <c r="D122" s="7"/>
      <c r="E122" s="169">
        <f>E123</f>
        <v>2000000</v>
      </c>
      <c r="F122" s="169">
        <f>F123</f>
        <v>2000000</v>
      </c>
    </row>
    <row r="123" spans="1:6" s="21" customFormat="1" ht="31.5">
      <c r="A123" s="2" t="s">
        <v>168</v>
      </c>
      <c r="B123" s="7" t="s">
        <v>428</v>
      </c>
      <c r="C123" s="7" t="s">
        <v>681</v>
      </c>
      <c r="D123" s="7" t="s">
        <v>485</v>
      </c>
      <c r="E123" s="169">
        <v>2000000</v>
      </c>
      <c r="F123" s="169">
        <v>2000000</v>
      </c>
    </row>
    <row r="124" spans="1:6" s="3" customFormat="1" ht="15.75">
      <c r="A124" s="2" t="s">
        <v>452</v>
      </c>
      <c r="B124" s="7" t="s">
        <v>451</v>
      </c>
      <c r="C124" s="7"/>
      <c r="D124" s="7"/>
      <c r="E124" s="169">
        <f aca="true" t="shared" si="5" ref="E124:F127">E125</f>
        <v>39931200</v>
      </c>
      <c r="F124" s="169">
        <f t="shared" si="5"/>
        <v>39931200</v>
      </c>
    </row>
    <row r="125" spans="1:6" s="3" customFormat="1" ht="15.75">
      <c r="A125" s="2" t="s">
        <v>469</v>
      </c>
      <c r="B125" s="7" t="s">
        <v>451</v>
      </c>
      <c r="C125" s="7" t="s">
        <v>630</v>
      </c>
      <c r="D125" s="7"/>
      <c r="E125" s="169">
        <f t="shared" si="5"/>
        <v>39931200</v>
      </c>
      <c r="F125" s="169">
        <f t="shared" si="5"/>
        <v>39931200</v>
      </c>
    </row>
    <row r="126" spans="1:6" s="3" customFormat="1" ht="31.5">
      <c r="A126" s="2" t="s">
        <v>1250</v>
      </c>
      <c r="B126" s="7" t="s">
        <v>451</v>
      </c>
      <c r="C126" s="7" t="s">
        <v>793</v>
      </c>
      <c r="D126" s="7"/>
      <c r="E126" s="169">
        <f t="shared" si="5"/>
        <v>39931200</v>
      </c>
      <c r="F126" s="169">
        <f t="shared" si="5"/>
        <v>39931200</v>
      </c>
    </row>
    <row r="127" spans="1:6" s="3" customFormat="1" ht="32.25" customHeight="1">
      <c r="A127" s="2" t="s">
        <v>698</v>
      </c>
      <c r="B127" s="7" t="s">
        <v>451</v>
      </c>
      <c r="C127" s="7" t="s">
        <v>794</v>
      </c>
      <c r="D127" s="7"/>
      <c r="E127" s="169">
        <f t="shared" si="5"/>
        <v>39931200</v>
      </c>
      <c r="F127" s="169">
        <f t="shared" si="5"/>
        <v>39931200</v>
      </c>
    </row>
    <row r="128" spans="1:6" s="3" customFormat="1" ht="15.75">
      <c r="A128" s="2" t="s">
        <v>699</v>
      </c>
      <c r="B128" s="7" t="s">
        <v>451</v>
      </c>
      <c r="C128" s="7" t="s">
        <v>794</v>
      </c>
      <c r="D128" s="7" t="s">
        <v>481</v>
      </c>
      <c r="E128" s="169">
        <v>39931200</v>
      </c>
      <c r="F128" s="169">
        <v>39931200</v>
      </c>
    </row>
    <row r="129" spans="1:9" s="3" customFormat="1" ht="15.75">
      <c r="A129" s="51" t="s">
        <v>18</v>
      </c>
      <c r="B129" s="5" t="s">
        <v>393</v>
      </c>
      <c r="C129" s="5"/>
      <c r="D129" s="5"/>
      <c r="E129" s="282">
        <f>E130+E140+E187+E175+E161</f>
        <v>1260206883.7</v>
      </c>
      <c r="F129" s="282">
        <f>F130+F140+F187+F175+F161</f>
        <v>1223188445.92</v>
      </c>
      <c r="H129" s="27"/>
      <c r="I129" s="16"/>
    </row>
    <row r="130" spans="1:6" s="3" customFormat="1" ht="15.75">
      <c r="A130" s="2" t="s">
        <v>397</v>
      </c>
      <c r="B130" s="7" t="s">
        <v>394</v>
      </c>
      <c r="C130" s="7"/>
      <c r="D130" s="7"/>
      <c r="E130" s="169">
        <f>E131</f>
        <v>388343400</v>
      </c>
      <c r="F130" s="169">
        <f>F131</f>
        <v>388343400</v>
      </c>
    </row>
    <row r="131" spans="1:6" s="3" customFormat="1" ht="15.75">
      <c r="A131" s="2" t="s">
        <v>469</v>
      </c>
      <c r="B131" s="7" t="s">
        <v>394</v>
      </c>
      <c r="C131" s="7" t="s">
        <v>630</v>
      </c>
      <c r="D131" s="7"/>
      <c r="E131" s="169">
        <f>E132+E134+E136+E138</f>
        <v>388343400</v>
      </c>
      <c r="F131" s="169">
        <f>F132+F134+F136+F138</f>
        <v>388343400</v>
      </c>
    </row>
    <row r="132" spans="1:6" s="3" customFormat="1" ht="15.75">
      <c r="A132" s="2" t="s">
        <v>171</v>
      </c>
      <c r="B132" s="7" t="s">
        <v>394</v>
      </c>
      <c r="C132" s="7" t="s">
        <v>676</v>
      </c>
      <c r="D132" s="7"/>
      <c r="E132" s="169">
        <f>E133</f>
        <v>110172000</v>
      </c>
      <c r="F132" s="169">
        <f>F133</f>
        <v>110172000</v>
      </c>
    </row>
    <row r="133" spans="1:6" s="3" customFormat="1" ht="31.5">
      <c r="A133" s="2" t="s">
        <v>478</v>
      </c>
      <c r="B133" s="7" t="s">
        <v>394</v>
      </c>
      <c r="C133" s="7" t="s">
        <v>676</v>
      </c>
      <c r="D133" s="7" t="s">
        <v>479</v>
      </c>
      <c r="E133" s="169">
        <v>110172000</v>
      </c>
      <c r="F133" s="169">
        <v>110172000</v>
      </c>
    </row>
    <row r="134" spans="1:6" s="3" customFormat="1" ht="226.5" customHeight="1">
      <c r="A134" s="2" t="s">
        <v>513</v>
      </c>
      <c r="B134" s="7" t="s">
        <v>394</v>
      </c>
      <c r="C134" s="7" t="s">
        <v>678</v>
      </c>
      <c r="D134" s="7"/>
      <c r="E134" s="169">
        <f>E135</f>
        <v>198389200</v>
      </c>
      <c r="F134" s="169">
        <f>F135</f>
        <v>198389200</v>
      </c>
    </row>
    <row r="135" spans="1:6" s="3" customFormat="1" ht="34.5" customHeight="1">
      <c r="A135" s="2" t="s">
        <v>478</v>
      </c>
      <c r="B135" s="7" t="s">
        <v>394</v>
      </c>
      <c r="C135" s="7" t="s">
        <v>678</v>
      </c>
      <c r="D135" s="7" t="s">
        <v>479</v>
      </c>
      <c r="E135" s="169">
        <v>198389200</v>
      </c>
      <c r="F135" s="169">
        <v>198389200</v>
      </c>
    </row>
    <row r="136" spans="1:6" s="3" customFormat="1" ht="191.25" customHeight="1">
      <c r="A136" s="2" t="s">
        <v>7</v>
      </c>
      <c r="B136" s="7" t="s">
        <v>394</v>
      </c>
      <c r="C136" s="7" t="s">
        <v>679</v>
      </c>
      <c r="D136" s="7"/>
      <c r="E136" s="169">
        <f>E137</f>
        <v>2775400</v>
      </c>
      <c r="F136" s="169">
        <f>F137</f>
        <v>2775400</v>
      </c>
    </row>
    <row r="137" spans="1:6" s="3" customFormat="1" ht="35.25" customHeight="1">
      <c r="A137" s="2" t="s">
        <v>478</v>
      </c>
      <c r="B137" s="7" t="s">
        <v>394</v>
      </c>
      <c r="C137" s="7" t="s">
        <v>679</v>
      </c>
      <c r="D137" s="7" t="s">
        <v>479</v>
      </c>
      <c r="E137" s="169">
        <v>2775400</v>
      </c>
      <c r="F137" s="169">
        <v>2775400</v>
      </c>
    </row>
    <row r="138" spans="1:6" s="3" customFormat="1" ht="236.25">
      <c r="A138" s="2" t="s">
        <v>514</v>
      </c>
      <c r="B138" s="7" t="s">
        <v>394</v>
      </c>
      <c r="C138" s="7" t="s">
        <v>677</v>
      </c>
      <c r="D138" s="7"/>
      <c r="E138" s="169">
        <f>E139</f>
        <v>77006800</v>
      </c>
      <c r="F138" s="169">
        <f>F139</f>
        <v>77006800</v>
      </c>
    </row>
    <row r="139" spans="1:6" s="3" customFormat="1" ht="31.5">
      <c r="A139" s="2" t="s">
        <v>478</v>
      </c>
      <c r="B139" s="7" t="s">
        <v>394</v>
      </c>
      <c r="C139" s="7" t="s">
        <v>677</v>
      </c>
      <c r="D139" s="7" t="s">
        <v>479</v>
      </c>
      <c r="E139" s="169">
        <v>77006800</v>
      </c>
      <c r="F139" s="169">
        <v>77006800</v>
      </c>
    </row>
    <row r="140" spans="1:6" s="3" customFormat="1" ht="15.75">
      <c r="A140" s="2" t="s">
        <v>398</v>
      </c>
      <c r="B140" s="7" t="s">
        <v>19</v>
      </c>
      <c r="C140" s="7"/>
      <c r="D140" s="7"/>
      <c r="E140" s="169">
        <f>E141+E158</f>
        <v>656256232.5</v>
      </c>
      <c r="F140" s="169">
        <f>F141+F158</f>
        <v>655527145.92</v>
      </c>
    </row>
    <row r="141" spans="1:9" s="3" customFormat="1" ht="15.75">
      <c r="A141" s="2" t="s">
        <v>469</v>
      </c>
      <c r="B141" s="7" t="s">
        <v>19</v>
      </c>
      <c r="C141" s="7" t="s">
        <v>630</v>
      </c>
      <c r="D141" s="7"/>
      <c r="E141" s="169">
        <f>E148+E152+E154+E156+E146+E144+E142+E150</f>
        <v>655891823.59</v>
      </c>
      <c r="F141" s="169">
        <f>F148+F152+F154+F156+F146+F144+F142+F150</f>
        <v>655169072</v>
      </c>
      <c r="H141" s="38"/>
      <c r="I141" s="38"/>
    </row>
    <row r="142" spans="1:9" s="3" customFormat="1" ht="49.5" customHeight="1">
      <c r="A142" s="2" t="s">
        <v>906</v>
      </c>
      <c r="B142" s="7" t="s">
        <v>19</v>
      </c>
      <c r="C142" s="7" t="s">
        <v>908</v>
      </c>
      <c r="D142" s="7"/>
      <c r="E142" s="169">
        <f>E143</f>
        <v>47761301.59</v>
      </c>
      <c r="F142" s="169">
        <f>F143</f>
        <v>47038550</v>
      </c>
      <c r="H142" s="38"/>
      <c r="I142" s="38"/>
    </row>
    <row r="143" spans="1:9" s="3" customFormat="1" ht="31.5">
      <c r="A143" s="2" t="s">
        <v>478</v>
      </c>
      <c r="B143" s="7" t="s">
        <v>19</v>
      </c>
      <c r="C143" s="7" t="s">
        <v>908</v>
      </c>
      <c r="D143" s="7" t="s">
        <v>479</v>
      </c>
      <c r="E143" s="169">
        <v>47761301.59</v>
      </c>
      <c r="F143" s="169">
        <v>47038550</v>
      </c>
      <c r="H143" s="38"/>
      <c r="I143" s="38"/>
    </row>
    <row r="144" spans="1:9" s="3" customFormat="1" ht="64.5" customHeight="1">
      <c r="A144" s="2" t="s">
        <v>724</v>
      </c>
      <c r="B144" s="7" t="s">
        <v>19</v>
      </c>
      <c r="C144" s="7" t="s">
        <v>675</v>
      </c>
      <c r="D144" s="7"/>
      <c r="E144" s="289">
        <f>E145</f>
        <v>7871500</v>
      </c>
      <c r="F144" s="169">
        <f>F145</f>
        <v>7871500</v>
      </c>
      <c r="H144" s="38"/>
      <c r="I144" s="38"/>
    </row>
    <row r="145" spans="1:9" s="3" customFormat="1" ht="31.5">
      <c r="A145" s="2" t="s">
        <v>478</v>
      </c>
      <c r="B145" s="7" t="s">
        <v>19</v>
      </c>
      <c r="C145" s="7" t="s">
        <v>675</v>
      </c>
      <c r="D145" s="7" t="s">
        <v>479</v>
      </c>
      <c r="E145" s="169">
        <v>7871500</v>
      </c>
      <c r="F145" s="169">
        <v>7871500</v>
      </c>
      <c r="H145" s="38"/>
      <c r="I145" s="38"/>
    </row>
    <row r="146" spans="1:9" s="3" customFormat="1" ht="31.5">
      <c r="A146" s="2" t="s">
        <v>703</v>
      </c>
      <c r="B146" s="7" t="s">
        <v>19</v>
      </c>
      <c r="C146" s="7" t="s">
        <v>711</v>
      </c>
      <c r="D146" s="7"/>
      <c r="E146" s="169">
        <f>E147</f>
        <v>5047000</v>
      </c>
      <c r="F146" s="169">
        <f>F147</f>
        <v>5047000</v>
      </c>
      <c r="H146" s="38"/>
      <c r="I146" s="38"/>
    </row>
    <row r="147" spans="1:9" s="3" customFormat="1" ht="31.5">
      <c r="A147" s="2" t="s">
        <v>478</v>
      </c>
      <c r="B147" s="7" t="s">
        <v>19</v>
      </c>
      <c r="C147" s="7" t="s">
        <v>711</v>
      </c>
      <c r="D147" s="7" t="s">
        <v>479</v>
      </c>
      <c r="E147" s="169">
        <v>5047000</v>
      </c>
      <c r="F147" s="169">
        <v>5047000</v>
      </c>
      <c r="H147" s="38"/>
      <c r="I147" s="38"/>
    </row>
    <row r="148" spans="1:6" s="3" customFormat="1" ht="31.5">
      <c r="A148" s="2" t="s">
        <v>172</v>
      </c>
      <c r="B148" s="7" t="s">
        <v>19</v>
      </c>
      <c r="C148" s="7" t="s">
        <v>671</v>
      </c>
      <c r="D148" s="7"/>
      <c r="E148" s="169">
        <f>E149</f>
        <v>151898000</v>
      </c>
      <c r="F148" s="169">
        <f>F149</f>
        <v>151898000</v>
      </c>
    </row>
    <row r="149" spans="1:9" s="3" customFormat="1" ht="31.5">
      <c r="A149" s="2" t="s">
        <v>478</v>
      </c>
      <c r="B149" s="7" t="s">
        <v>19</v>
      </c>
      <c r="C149" s="7" t="s">
        <v>671</v>
      </c>
      <c r="D149" s="7" t="s">
        <v>479</v>
      </c>
      <c r="E149" s="169">
        <v>151898000</v>
      </c>
      <c r="F149" s="169">
        <v>151898000</v>
      </c>
      <c r="H149" s="38"/>
      <c r="I149" s="38"/>
    </row>
    <row r="150" spans="1:9" s="3" customFormat="1" ht="47.25">
      <c r="A150" s="2" t="s">
        <v>864</v>
      </c>
      <c r="B150" s="7" t="s">
        <v>19</v>
      </c>
      <c r="C150" s="7" t="s">
        <v>867</v>
      </c>
      <c r="D150" s="7"/>
      <c r="E150" s="169">
        <f>E151</f>
        <v>42134022</v>
      </c>
      <c r="F150" s="169">
        <f>F151</f>
        <v>42134022</v>
      </c>
      <c r="H150" s="38"/>
      <c r="I150" s="38"/>
    </row>
    <row r="151" spans="1:9" s="3" customFormat="1" ht="31.5">
      <c r="A151" s="2" t="s">
        <v>478</v>
      </c>
      <c r="B151" s="7" t="s">
        <v>19</v>
      </c>
      <c r="C151" s="7" t="s">
        <v>867</v>
      </c>
      <c r="D151" s="7" t="s">
        <v>479</v>
      </c>
      <c r="E151" s="169">
        <v>42134022</v>
      </c>
      <c r="F151" s="169">
        <v>42134022</v>
      </c>
      <c r="H151" s="38"/>
      <c r="I151" s="38"/>
    </row>
    <row r="152" spans="1:6" s="3" customFormat="1" ht="197.25" customHeight="1">
      <c r="A152" s="2" t="s">
        <v>515</v>
      </c>
      <c r="B152" s="7" t="s">
        <v>19</v>
      </c>
      <c r="C152" s="7" t="s">
        <v>672</v>
      </c>
      <c r="D152" s="7"/>
      <c r="E152" s="169">
        <f>E153</f>
        <v>347092300</v>
      </c>
      <c r="F152" s="169">
        <f>F153</f>
        <v>347092300</v>
      </c>
    </row>
    <row r="153" spans="1:6" s="3" customFormat="1" ht="31.5">
      <c r="A153" s="2" t="s">
        <v>478</v>
      </c>
      <c r="B153" s="7" t="s">
        <v>19</v>
      </c>
      <c r="C153" s="7" t="s">
        <v>672</v>
      </c>
      <c r="D153" s="7" t="s">
        <v>479</v>
      </c>
      <c r="E153" s="169">
        <v>347092300</v>
      </c>
      <c r="F153" s="169">
        <v>347092300</v>
      </c>
    </row>
    <row r="154" spans="1:6" s="3" customFormat="1" ht="192.75" customHeight="1">
      <c r="A154" s="2" t="s">
        <v>516</v>
      </c>
      <c r="B154" s="7" t="s">
        <v>19</v>
      </c>
      <c r="C154" s="7" t="s">
        <v>673</v>
      </c>
      <c r="D154" s="7"/>
      <c r="E154" s="169">
        <f>E155</f>
        <v>15676500</v>
      </c>
      <c r="F154" s="169">
        <f>F155</f>
        <v>15676500</v>
      </c>
    </row>
    <row r="155" spans="1:6" s="3" customFormat="1" ht="31.5">
      <c r="A155" s="2" t="s">
        <v>478</v>
      </c>
      <c r="B155" s="7" t="s">
        <v>19</v>
      </c>
      <c r="C155" s="7" t="s">
        <v>673</v>
      </c>
      <c r="D155" s="7" t="s">
        <v>479</v>
      </c>
      <c r="E155" s="169">
        <v>15676500</v>
      </c>
      <c r="F155" s="169">
        <v>15676500</v>
      </c>
    </row>
    <row r="156" spans="1:6" s="3" customFormat="1" ht="208.5" customHeight="1">
      <c r="A156" s="2" t="s">
        <v>517</v>
      </c>
      <c r="B156" s="7" t="s">
        <v>19</v>
      </c>
      <c r="C156" s="7" t="s">
        <v>674</v>
      </c>
      <c r="D156" s="7"/>
      <c r="E156" s="169">
        <f>E157</f>
        <v>38411200</v>
      </c>
      <c r="F156" s="169">
        <f>F157</f>
        <v>38411200</v>
      </c>
    </row>
    <row r="157" spans="1:6" s="3" customFormat="1" ht="31.5">
      <c r="A157" s="2" t="s">
        <v>478</v>
      </c>
      <c r="B157" s="7" t="s">
        <v>19</v>
      </c>
      <c r="C157" s="7" t="s">
        <v>674</v>
      </c>
      <c r="D157" s="7" t="s">
        <v>479</v>
      </c>
      <c r="E157" s="169">
        <v>38411200</v>
      </c>
      <c r="F157" s="169">
        <v>38411200</v>
      </c>
    </row>
    <row r="158" spans="1:9" s="3" customFormat="1" ht="15.75">
      <c r="A158" s="2" t="s">
        <v>911</v>
      </c>
      <c r="B158" s="7" t="s">
        <v>19</v>
      </c>
      <c r="C158" s="7" t="s">
        <v>762</v>
      </c>
      <c r="D158" s="7"/>
      <c r="E158" s="169">
        <f>E159</f>
        <v>364408.91</v>
      </c>
      <c r="F158" s="169">
        <f>F159</f>
        <v>358073.92</v>
      </c>
      <c r="H158" s="38"/>
      <c r="I158" s="38"/>
    </row>
    <row r="159" spans="1:9" s="3" customFormat="1" ht="47.25">
      <c r="A159" s="2" t="s">
        <v>84</v>
      </c>
      <c r="B159" s="7" t="s">
        <v>19</v>
      </c>
      <c r="C159" s="7" t="s">
        <v>763</v>
      </c>
      <c r="D159" s="7"/>
      <c r="E159" s="169">
        <f>E160</f>
        <v>364408.91</v>
      </c>
      <c r="F159" s="169">
        <f>F160</f>
        <v>358073.92</v>
      </c>
      <c r="H159" s="38"/>
      <c r="I159" s="38"/>
    </row>
    <row r="160" spans="1:9" s="3" customFormat="1" ht="31.5">
      <c r="A160" s="2" t="s">
        <v>478</v>
      </c>
      <c r="B160" s="7" t="s">
        <v>19</v>
      </c>
      <c r="C160" s="7" t="s">
        <v>763</v>
      </c>
      <c r="D160" s="7" t="s">
        <v>479</v>
      </c>
      <c r="E160" s="169">
        <v>364408.91</v>
      </c>
      <c r="F160" s="169">
        <v>358073.92</v>
      </c>
      <c r="H160" s="38"/>
      <c r="I160" s="38"/>
    </row>
    <row r="161" spans="1:6" s="3" customFormat="1" ht="15.75">
      <c r="A161" s="2" t="s">
        <v>366</v>
      </c>
      <c r="B161" s="7" t="s">
        <v>365</v>
      </c>
      <c r="C161" s="7"/>
      <c r="D161" s="7"/>
      <c r="E161" s="169">
        <f>E162+E169+E172</f>
        <v>142970151.2</v>
      </c>
      <c r="F161" s="169">
        <f>F162</f>
        <v>106680800</v>
      </c>
    </row>
    <row r="162" spans="1:6" s="3" customFormat="1" ht="15.75">
      <c r="A162" s="2" t="s">
        <v>469</v>
      </c>
      <c r="B162" s="7" t="s">
        <v>365</v>
      </c>
      <c r="C162" s="7" t="s">
        <v>630</v>
      </c>
      <c r="D162" s="7"/>
      <c r="E162" s="169">
        <f>E165+E163+E167</f>
        <v>106616800</v>
      </c>
      <c r="F162" s="169">
        <f>F165+F163+F167</f>
        <v>106680800</v>
      </c>
    </row>
    <row r="163" spans="1:6" s="3" customFormat="1" ht="63">
      <c r="A163" s="2" t="s">
        <v>583</v>
      </c>
      <c r="B163" s="7" t="s">
        <v>365</v>
      </c>
      <c r="C163" s="7" t="s">
        <v>670</v>
      </c>
      <c r="D163" s="7"/>
      <c r="E163" s="169">
        <f>E164</f>
        <v>22791800</v>
      </c>
      <c r="F163" s="169">
        <f>F164</f>
        <v>22855800</v>
      </c>
    </row>
    <row r="164" spans="1:6" s="3" customFormat="1" ht="31.5">
      <c r="A164" s="2" t="s">
        <v>478</v>
      </c>
      <c r="B164" s="7" t="s">
        <v>365</v>
      </c>
      <c r="C164" s="7" t="s">
        <v>670</v>
      </c>
      <c r="D164" s="7" t="s">
        <v>479</v>
      </c>
      <c r="E164" s="169">
        <v>22791800</v>
      </c>
      <c r="F164" s="169">
        <v>22855800</v>
      </c>
    </row>
    <row r="165" spans="1:6" s="3" customFormat="1" ht="15.75">
      <c r="A165" s="2" t="s">
        <v>173</v>
      </c>
      <c r="B165" s="7" t="s">
        <v>365</v>
      </c>
      <c r="C165" s="7" t="s">
        <v>669</v>
      </c>
      <c r="D165" s="7"/>
      <c r="E165" s="169">
        <f>E166</f>
        <v>73445000</v>
      </c>
      <c r="F165" s="169">
        <f>F166</f>
        <v>73445000</v>
      </c>
    </row>
    <row r="166" spans="1:6" s="3" customFormat="1" ht="31.5">
      <c r="A166" s="2" t="s">
        <v>478</v>
      </c>
      <c r="B166" s="7" t="s">
        <v>365</v>
      </c>
      <c r="C166" s="7" t="s">
        <v>669</v>
      </c>
      <c r="D166" s="7" t="s">
        <v>479</v>
      </c>
      <c r="E166" s="169">
        <v>73445000</v>
      </c>
      <c r="F166" s="169">
        <v>73445000</v>
      </c>
    </row>
    <row r="167" spans="1:6" s="3" customFormat="1" ht="47.25">
      <c r="A167" s="2" t="s">
        <v>905</v>
      </c>
      <c r="B167" s="7" t="s">
        <v>365</v>
      </c>
      <c r="C167" s="7" t="s">
        <v>910</v>
      </c>
      <c r="D167" s="7"/>
      <c r="E167" s="169">
        <f>E168</f>
        <v>10380000</v>
      </c>
      <c r="F167" s="169">
        <f>F168</f>
        <v>10380000</v>
      </c>
    </row>
    <row r="168" spans="1:6" s="3" customFormat="1" ht="31.5">
      <c r="A168" s="2" t="s">
        <v>478</v>
      </c>
      <c r="B168" s="7" t="s">
        <v>365</v>
      </c>
      <c r="C168" s="7" t="s">
        <v>910</v>
      </c>
      <c r="D168" s="7" t="s">
        <v>479</v>
      </c>
      <c r="E168" s="169">
        <v>10380000</v>
      </c>
      <c r="F168" s="169">
        <v>10380000</v>
      </c>
    </row>
    <row r="169" spans="1:6" s="3" customFormat="1" ht="47.25" customHeight="1">
      <c r="A169" s="2" t="s">
        <v>1251</v>
      </c>
      <c r="B169" s="7" t="s">
        <v>365</v>
      </c>
      <c r="C169" s="7" t="s">
        <v>1249</v>
      </c>
      <c r="D169" s="7"/>
      <c r="E169" s="169">
        <f>E170</f>
        <v>35004177.73</v>
      </c>
      <c r="F169" s="169">
        <f>F170</f>
        <v>0</v>
      </c>
    </row>
    <row r="170" spans="1:6" s="3" customFormat="1" ht="18" customHeight="1">
      <c r="A170" s="2" t="s">
        <v>1247</v>
      </c>
      <c r="B170" s="7" t="s">
        <v>365</v>
      </c>
      <c r="C170" s="7" t="s">
        <v>1248</v>
      </c>
      <c r="D170" s="7"/>
      <c r="E170" s="169">
        <f>E171</f>
        <v>35004177.73</v>
      </c>
      <c r="F170" s="169">
        <f>F171</f>
        <v>0</v>
      </c>
    </row>
    <row r="171" spans="1:6" s="3" customFormat="1" ht="34.5" customHeight="1">
      <c r="A171" s="2" t="s">
        <v>478</v>
      </c>
      <c r="B171" s="7" t="s">
        <v>365</v>
      </c>
      <c r="C171" s="7" t="s">
        <v>1248</v>
      </c>
      <c r="D171" s="7" t="s">
        <v>479</v>
      </c>
      <c r="E171" s="169">
        <v>35004177.73</v>
      </c>
      <c r="F171" s="169">
        <v>0</v>
      </c>
    </row>
    <row r="172" spans="1:6" s="3" customFormat="1" ht="19.5" customHeight="1">
      <c r="A172" s="2" t="s">
        <v>911</v>
      </c>
      <c r="B172" s="7" t="s">
        <v>365</v>
      </c>
      <c r="C172" s="7" t="s">
        <v>762</v>
      </c>
      <c r="D172" s="7"/>
      <c r="E172" s="169">
        <f>E173</f>
        <v>1349173.47</v>
      </c>
      <c r="F172" s="169">
        <f>F173</f>
        <v>0</v>
      </c>
    </row>
    <row r="173" spans="1:6" s="3" customFormat="1" ht="54" customHeight="1">
      <c r="A173" s="2" t="s">
        <v>1260</v>
      </c>
      <c r="B173" s="7" t="s">
        <v>365</v>
      </c>
      <c r="C173" s="7" t="s">
        <v>1259</v>
      </c>
      <c r="D173" s="7"/>
      <c r="E173" s="169">
        <f>E174</f>
        <v>1349173.47</v>
      </c>
      <c r="F173" s="169">
        <f>F174</f>
        <v>0</v>
      </c>
    </row>
    <row r="174" spans="1:6" s="3" customFormat="1" ht="34.5" customHeight="1">
      <c r="A174" s="2" t="s">
        <v>478</v>
      </c>
      <c r="B174" s="7" t="s">
        <v>365</v>
      </c>
      <c r="C174" s="7" t="s">
        <v>1259</v>
      </c>
      <c r="D174" s="7" t="s">
        <v>479</v>
      </c>
      <c r="E174" s="169">
        <v>1349173.47</v>
      </c>
      <c r="F174" s="169">
        <v>0</v>
      </c>
    </row>
    <row r="175" spans="1:6" s="3" customFormat="1" ht="15.75">
      <c r="A175" s="2" t="s">
        <v>351</v>
      </c>
      <c r="B175" s="7" t="s">
        <v>20</v>
      </c>
      <c r="C175" s="7"/>
      <c r="D175" s="7"/>
      <c r="E175" s="169">
        <f>E176</f>
        <v>33054100</v>
      </c>
      <c r="F175" s="169">
        <f>F176</f>
        <v>33054100</v>
      </c>
    </row>
    <row r="176" spans="1:6" s="3" customFormat="1" ht="15.75">
      <c r="A176" s="2" t="s">
        <v>469</v>
      </c>
      <c r="B176" s="7" t="s">
        <v>20</v>
      </c>
      <c r="C176" s="7" t="s">
        <v>630</v>
      </c>
      <c r="D176" s="7"/>
      <c r="E176" s="169">
        <f>E177+E179+E184+E182</f>
        <v>33054100</v>
      </c>
      <c r="F176" s="169">
        <f>F177+F179+F184+F182</f>
        <v>33054100</v>
      </c>
    </row>
    <row r="177" spans="1:6" s="3" customFormat="1" ht="15.75">
      <c r="A177" s="2" t="s">
        <v>484</v>
      </c>
      <c r="B177" s="7" t="s">
        <v>20</v>
      </c>
      <c r="C177" s="7" t="s">
        <v>668</v>
      </c>
      <c r="D177" s="7"/>
      <c r="E177" s="169">
        <f>E178</f>
        <v>12966000</v>
      </c>
      <c r="F177" s="169">
        <f>F178</f>
        <v>12966000</v>
      </c>
    </row>
    <row r="178" spans="1:6" s="3" customFormat="1" ht="31.5">
      <c r="A178" s="2" t="s">
        <v>478</v>
      </c>
      <c r="B178" s="7" t="s">
        <v>20</v>
      </c>
      <c r="C178" s="7" t="s">
        <v>668</v>
      </c>
      <c r="D178" s="7" t="s">
        <v>479</v>
      </c>
      <c r="E178" s="169">
        <v>12966000</v>
      </c>
      <c r="F178" s="169">
        <v>12966000</v>
      </c>
    </row>
    <row r="179" spans="1:6" s="3" customFormat="1" ht="31.5">
      <c r="A179" s="2" t="s">
        <v>435</v>
      </c>
      <c r="B179" s="7" t="s">
        <v>20</v>
      </c>
      <c r="C179" s="7" t="s">
        <v>666</v>
      </c>
      <c r="D179" s="7"/>
      <c r="E179" s="169">
        <f>E180+E181</f>
        <v>2370000</v>
      </c>
      <c r="F179" s="169">
        <f>F180+F181</f>
        <v>2370000</v>
      </c>
    </row>
    <row r="180" spans="1:6" s="3" customFormat="1" ht="15.75">
      <c r="A180" s="2" t="s">
        <v>483</v>
      </c>
      <c r="B180" s="7" t="s">
        <v>20</v>
      </c>
      <c r="C180" s="7" t="s">
        <v>666</v>
      </c>
      <c r="D180" s="7" t="s">
        <v>482</v>
      </c>
      <c r="E180" s="169">
        <v>550000</v>
      </c>
      <c r="F180" s="169">
        <v>550000</v>
      </c>
    </row>
    <row r="181" spans="1:6" s="3" customFormat="1" ht="31.5">
      <c r="A181" s="2" t="s">
        <v>478</v>
      </c>
      <c r="B181" s="7" t="s">
        <v>20</v>
      </c>
      <c r="C181" s="7" t="s">
        <v>666</v>
      </c>
      <c r="D181" s="7" t="s">
        <v>479</v>
      </c>
      <c r="E181" s="169">
        <v>1820000</v>
      </c>
      <c r="F181" s="169">
        <v>1820000</v>
      </c>
    </row>
    <row r="182" spans="1:6" s="3" customFormat="1" ht="15.75">
      <c r="A182" s="2" t="s">
        <v>844</v>
      </c>
      <c r="B182" s="7" t="s">
        <v>20</v>
      </c>
      <c r="C182" s="7" t="s">
        <v>909</v>
      </c>
      <c r="D182" s="7"/>
      <c r="E182" s="169">
        <f>E183</f>
        <v>1000000</v>
      </c>
      <c r="F182" s="169">
        <f>F183</f>
        <v>1000000</v>
      </c>
    </row>
    <row r="183" spans="1:6" s="3" customFormat="1" ht="31.5">
      <c r="A183" s="2" t="s">
        <v>478</v>
      </c>
      <c r="B183" s="7" t="s">
        <v>20</v>
      </c>
      <c r="C183" s="7" t="s">
        <v>909</v>
      </c>
      <c r="D183" s="7" t="s">
        <v>479</v>
      </c>
      <c r="E183" s="169">
        <v>1000000</v>
      </c>
      <c r="F183" s="169">
        <v>1000000</v>
      </c>
    </row>
    <row r="184" spans="1:6" s="3" customFormat="1" ht="98.25" customHeight="1">
      <c r="A184" s="2" t="s">
        <v>727</v>
      </c>
      <c r="B184" s="7" t="s">
        <v>20</v>
      </c>
      <c r="C184" s="7" t="s">
        <v>667</v>
      </c>
      <c r="D184" s="7"/>
      <c r="E184" s="169">
        <f>E185+E186</f>
        <v>16718100</v>
      </c>
      <c r="F184" s="169">
        <f>F185+F186</f>
        <v>16718100</v>
      </c>
    </row>
    <row r="185" spans="1:6" s="3" customFormat="1" ht="31.5">
      <c r="A185" s="2" t="s">
        <v>497</v>
      </c>
      <c r="B185" s="7" t="s">
        <v>20</v>
      </c>
      <c r="C185" s="7" t="s">
        <v>667</v>
      </c>
      <c r="D185" s="7" t="s">
        <v>482</v>
      </c>
      <c r="E185" s="169">
        <v>10204100</v>
      </c>
      <c r="F185" s="169">
        <v>10204100</v>
      </c>
    </row>
    <row r="186" spans="1:6" s="3" customFormat="1" ht="31.5">
      <c r="A186" s="2" t="s">
        <v>478</v>
      </c>
      <c r="B186" s="7" t="s">
        <v>20</v>
      </c>
      <c r="C186" s="7" t="s">
        <v>667</v>
      </c>
      <c r="D186" s="7" t="s">
        <v>479</v>
      </c>
      <c r="E186" s="169">
        <v>6514000</v>
      </c>
      <c r="F186" s="169">
        <v>6514000</v>
      </c>
    </row>
    <row r="187" spans="1:6" s="3" customFormat="1" ht="15.75">
      <c r="A187" s="2" t="s">
        <v>21</v>
      </c>
      <c r="B187" s="7" t="s">
        <v>22</v>
      </c>
      <c r="C187" s="7"/>
      <c r="D187" s="7"/>
      <c r="E187" s="169">
        <f>E188</f>
        <v>39583000</v>
      </c>
      <c r="F187" s="169">
        <f>F188</f>
        <v>39583000</v>
      </c>
    </row>
    <row r="188" spans="1:6" s="3" customFormat="1" ht="15.75">
      <c r="A188" s="2" t="s">
        <v>469</v>
      </c>
      <c r="B188" s="7" t="s">
        <v>22</v>
      </c>
      <c r="C188" s="7" t="s">
        <v>630</v>
      </c>
      <c r="D188" s="7"/>
      <c r="E188" s="169">
        <f>E191+E195+E189</f>
        <v>39583000</v>
      </c>
      <c r="F188" s="169">
        <f>F191+F195+F189</f>
        <v>39583000</v>
      </c>
    </row>
    <row r="189" spans="1:6" s="3" customFormat="1" ht="15.75">
      <c r="A189" s="2" t="s">
        <v>865</v>
      </c>
      <c r="B189" s="7" t="s">
        <v>22</v>
      </c>
      <c r="C189" s="7" t="s">
        <v>912</v>
      </c>
      <c r="D189" s="7"/>
      <c r="E189" s="169">
        <f>E190</f>
        <v>100000</v>
      </c>
      <c r="F189" s="169">
        <f>F190</f>
        <v>100000</v>
      </c>
    </row>
    <row r="190" spans="1:6" s="3" customFormat="1" ht="31.5">
      <c r="A190" s="2" t="s">
        <v>497</v>
      </c>
      <c r="B190" s="7" t="s">
        <v>22</v>
      </c>
      <c r="C190" s="7" t="s">
        <v>912</v>
      </c>
      <c r="D190" s="7" t="s">
        <v>472</v>
      </c>
      <c r="E190" s="169">
        <v>100000</v>
      </c>
      <c r="F190" s="169">
        <v>100000</v>
      </c>
    </row>
    <row r="191" spans="1:6" s="3" customFormat="1" ht="15.75">
      <c r="A191" s="2" t="s">
        <v>174</v>
      </c>
      <c r="B191" s="7" t="s">
        <v>22</v>
      </c>
      <c r="C191" s="7" t="s">
        <v>665</v>
      </c>
      <c r="D191" s="7"/>
      <c r="E191" s="169">
        <f>E192+E193+E194</f>
        <v>2500000</v>
      </c>
      <c r="F191" s="169">
        <f>F192+F193+F194</f>
        <v>2500000</v>
      </c>
    </row>
    <row r="192" spans="1:6" s="3" customFormat="1" ht="66" customHeight="1">
      <c r="A192" s="2" t="s">
        <v>470</v>
      </c>
      <c r="B192" s="7" t="s">
        <v>22</v>
      </c>
      <c r="C192" s="7" t="s">
        <v>665</v>
      </c>
      <c r="D192" s="7" t="s">
        <v>471</v>
      </c>
      <c r="E192" s="169">
        <v>1340000</v>
      </c>
      <c r="F192" s="169">
        <v>1340000</v>
      </c>
    </row>
    <row r="193" spans="1:6" s="3" customFormat="1" ht="31.5">
      <c r="A193" s="2" t="s">
        <v>497</v>
      </c>
      <c r="B193" s="7" t="s">
        <v>22</v>
      </c>
      <c r="C193" s="7" t="s">
        <v>665</v>
      </c>
      <c r="D193" s="7" t="s">
        <v>472</v>
      </c>
      <c r="E193" s="169">
        <v>890000</v>
      </c>
      <c r="F193" s="169">
        <v>890000</v>
      </c>
    </row>
    <row r="194" spans="1:6" s="3" customFormat="1" ht="31.5">
      <c r="A194" s="2" t="s">
        <v>478</v>
      </c>
      <c r="B194" s="7" t="s">
        <v>22</v>
      </c>
      <c r="C194" s="7" t="s">
        <v>665</v>
      </c>
      <c r="D194" s="7" t="s">
        <v>479</v>
      </c>
      <c r="E194" s="169">
        <v>270000</v>
      </c>
      <c r="F194" s="169">
        <v>270000</v>
      </c>
    </row>
    <row r="195" spans="1:6" s="3" customFormat="1" ht="68.25" customHeight="1">
      <c r="A195" s="2" t="s">
        <v>434</v>
      </c>
      <c r="B195" s="7" t="s">
        <v>22</v>
      </c>
      <c r="C195" s="7" t="s">
        <v>664</v>
      </c>
      <c r="D195" s="7"/>
      <c r="E195" s="169">
        <f>E196+E197+E198</f>
        <v>36983000</v>
      </c>
      <c r="F195" s="169">
        <f>F196+F197+F198</f>
        <v>36983000</v>
      </c>
    </row>
    <row r="196" spans="1:6" s="3" customFormat="1" ht="67.5" customHeight="1">
      <c r="A196" s="2" t="s">
        <v>470</v>
      </c>
      <c r="B196" s="7" t="s">
        <v>22</v>
      </c>
      <c r="C196" s="7" t="s">
        <v>664</v>
      </c>
      <c r="D196" s="7" t="s">
        <v>471</v>
      </c>
      <c r="E196" s="169">
        <v>30604000</v>
      </c>
      <c r="F196" s="169">
        <v>30604000</v>
      </c>
    </row>
    <row r="197" spans="1:6" s="3" customFormat="1" ht="31.5">
      <c r="A197" s="2" t="s">
        <v>497</v>
      </c>
      <c r="B197" s="7" t="s">
        <v>22</v>
      </c>
      <c r="C197" s="7" t="s">
        <v>664</v>
      </c>
      <c r="D197" s="7" t="s">
        <v>472</v>
      </c>
      <c r="E197" s="169">
        <v>6234000</v>
      </c>
      <c r="F197" s="169">
        <v>6234000</v>
      </c>
    </row>
    <row r="198" spans="1:6" s="3" customFormat="1" ht="15.75">
      <c r="A198" s="2" t="s">
        <v>473</v>
      </c>
      <c r="B198" s="7" t="s">
        <v>22</v>
      </c>
      <c r="C198" s="7" t="s">
        <v>664</v>
      </c>
      <c r="D198" s="7" t="s">
        <v>474</v>
      </c>
      <c r="E198" s="169">
        <v>145000</v>
      </c>
      <c r="F198" s="169">
        <v>145000</v>
      </c>
    </row>
    <row r="199" spans="1:6" s="3" customFormat="1" ht="15.75">
      <c r="A199" s="51" t="s">
        <v>169</v>
      </c>
      <c r="B199" s="5" t="s">
        <v>395</v>
      </c>
      <c r="C199" s="5"/>
      <c r="D199" s="5"/>
      <c r="E199" s="282">
        <f>E200</f>
        <v>88188800</v>
      </c>
      <c r="F199" s="282">
        <f>F200</f>
        <v>88271400</v>
      </c>
    </row>
    <row r="200" spans="1:6" s="3" customFormat="1" ht="15.75">
      <c r="A200" s="2" t="s">
        <v>23</v>
      </c>
      <c r="B200" s="7" t="s">
        <v>396</v>
      </c>
      <c r="C200" s="7"/>
      <c r="D200" s="7"/>
      <c r="E200" s="169">
        <f>E210+E201</f>
        <v>88188800</v>
      </c>
      <c r="F200" s="169">
        <f>F210+F201</f>
        <v>88271400</v>
      </c>
    </row>
    <row r="201" spans="1:6" s="3" customFormat="1" ht="50.25" customHeight="1">
      <c r="A201" s="2" t="s">
        <v>790</v>
      </c>
      <c r="B201" s="7" t="s">
        <v>396</v>
      </c>
      <c r="C201" s="7" t="s">
        <v>779</v>
      </c>
      <c r="D201" s="7"/>
      <c r="E201" s="169">
        <f>E206+E202</f>
        <v>250000</v>
      </c>
      <c r="F201" s="169">
        <f>F206+F202</f>
        <v>0</v>
      </c>
    </row>
    <row r="202" spans="1:6" s="3" customFormat="1" ht="48.75" customHeight="1">
      <c r="A202" s="2" t="s">
        <v>785</v>
      </c>
      <c r="B202" s="7" t="s">
        <v>396</v>
      </c>
      <c r="C202" s="7" t="s">
        <v>786</v>
      </c>
      <c r="D202" s="7"/>
      <c r="E202" s="169">
        <f aca="true" t="shared" si="6" ref="E202:F204">E203</f>
        <v>50000</v>
      </c>
      <c r="F202" s="169">
        <f t="shared" si="6"/>
        <v>0</v>
      </c>
    </row>
    <row r="203" spans="1:6" s="3" customFormat="1" ht="36.75" customHeight="1">
      <c r="A203" s="2" t="s">
        <v>787</v>
      </c>
      <c r="B203" s="7" t="s">
        <v>396</v>
      </c>
      <c r="C203" s="7" t="s">
        <v>788</v>
      </c>
      <c r="D203" s="7"/>
      <c r="E203" s="169">
        <f t="shared" si="6"/>
        <v>50000</v>
      </c>
      <c r="F203" s="169">
        <f t="shared" si="6"/>
        <v>0</v>
      </c>
    </row>
    <row r="204" spans="1:6" s="3" customFormat="1" ht="20.25" customHeight="1">
      <c r="A204" s="2" t="s">
        <v>495</v>
      </c>
      <c r="B204" s="7" t="s">
        <v>396</v>
      </c>
      <c r="C204" s="7" t="s">
        <v>789</v>
      </c>
      <c r="D204" s="7"/>
      <c r="E204" s="169">
        <f t="shared" si="6"/>
        <v>50000</v>
      </c>
      <c r="F204" s="169">
        <f t="shared" si="6"/>
        <v>0</v>
      </c>
    </row>
    <row r="205" spans="1:6" s="3" customFormat="1" ht="36.75" customHeight="1">
      <c r="A205" s="2" t="s">
        <v>497</v>
      </c>
      <c r="B205" s="7" t="s">
        <v>396</v>
      </c>
      <c r="C205" s="7" t="s">
        <v>789</v>
      </c>
      <c r="D205" s="7" t="s">
        <v>472</v>
      </c>
      <c r="E205" s="169">
        <v>50000</v>
      </c>
      <c r="F205" s="169">
        <v>0</v>
      </c>
    </row>
    <row r="206" spans="1:6" s="3" customFormat="1" ht="51.75" customHeight="1">
      <c r="A206" s="2" t="s">
        <v>780</v>
      </c>
      <c r="B206" s="7" t="s">
        <v>396</v>
      </c>
      <c r="C206" s="7" t="s">
        <v>781</v>
      </c>
      <c r="D206" s="7"/>
      <c r="E206" s="169">
        <f aca="true" t="shared" si="7" ref="E206:F208">E207</f>
        <v>200000</v>
      </c>
      <c r="F206" s="169">
        <f t="shared" si="7"/>
        <v>0</v>
      </c>
    </row>
    <row r="207" spans="1:6" s="3" customFormat="1" ht="51" customHeight="1">
      <c r="A207" s="2" t="s">
        <v>782</v>
      </c>
      <c r="B207" s="7" t="s">
        <v>396</v>
      </c>
      <c r="C207" s="7" t="s">
        <v>783</v>
      </c>
      <c r="D207" s="7"/>
      <c r="E207" s="169">
        <f t="shared" si="7"/>
        <v>200000</v>
      </c>
      <c r="F207" s="169">
        <f t="shared" si="7"/>
        <v>0</v>
      </c>
    </row>
    <row r="208" spans="1:6" s="3" customFormat="1" ht="18.75" customHeight="1">
      <c r="A208" s="2" t="s">
        <v>495</v>
      </c>
      <c r="B208" s="7" t="s">
        <v>396</v>
      </c>
      <c r="C208" s="7" t="s">
        <v>784</v>
      </c>
      <c r="D208" s="7"/>
      <c r="E208" s="169">
        <f t="shared" si="7"/>
        <v>200000</v>
      </c>
      <c r="F208" s="169">
        <f t="shared" si="7"/>
        <v>0</v>
      </c>
    </row>
    <row r="209" spans="1:6" s="3" customFormat="1" ht="36.75" customHeight="1">
      <c r="A209" s="2" t="s">
        <v>497</v>
      </c>
      <c r="B209" s="7" t="s">
        <v>396</v>
      </c>
      <c r="C209" s="7" t="s">
        <v>784</v>
      </c>
      <c r="D209" s="7" t="s">
        <v>472</v>
      </c>
      <c r="E209" s="169">
        <v>200000</v>
      </c>
      <c r="F209" s="169">
        <v>0</v>
      </c>
    </row>
    <row r="210" spans="1:6" s="3" customFormat="1" ht="18" customHeight="1">
      <c r="A210" s="2" t="s">
        <v>469</v>
      </c>
      <c r="B210" s="7" t="s">
        <v>396</v>
      </c>
      <c r="C210" s="7" t="s">
        <v>630</v>
      </c>
      <c r="D210" s="7"/>
      <c r="E210" s="169">
        <f>E214+E216+E218+E211+E220</f>
        <v>87938800</v>
      </c>
      <c r="F210" s="169">
        <f>F214+F216+F218+F211+F220</f>
        <v>88271400</v>
      </c>
    </row>
    <row r="211" spans="1:6" s="3" customFormat="1" ht="98.25" customHeight="1">
      <c r="A211" s="2" t="s">
        <v>584</v>
      </c>
      <c r="B211" s="7" t="s">
        <v>396</v>
      </c>
      <c r="C211" s="7" t="s">
        <v>663</v>
      </c>
      <c r="D211" s="7"/>
      <c r="E211" s="169">
        <f>E213+E212</f>
        <v>27335800</v>
      </c>
      <c r="F211" s="169">
        <f>F213+F212</f>
        <v>27418400</v>
      </c>
    </row>
    <row r="212" spans="1:6" s="3" customFormat="1" ht="24" customHeight="1">
      <c r="A212" s="2" t="s">
        <v>373</v>
      </c>
      <c r="B212" s="7" t="s">
        <v>396</v>
      </c>
      <c r="C212" s="7" t="s">
        <v>663</v>
      </c>
      <c r="D212" s="7" t="s">
        <v>481</v>
      </c>
      <c r="E212" s="169">
        <v>6503000</v>
      </c>
      <c r="F212" s="169">
        <v>6525000</v>
      </c>
    </row>
    <row r="213" spans="1:6" s="3" customFormat="1" ht="36.75" customHeight="1">
      <c r="A213" s="2" t="s">
        <v>478</v>
      </c>
      <c r="B213" s="7" t="s">
        <v>396</v>
      </c>
      <c r="C213" s="7" t="s">
        <v>663</v>
      </c>
      <c r="D213" s="7" t="s">
        <v>479</v>
      </c>
      <c r="E213" s="169">
        <v>20832800</v>
      </c>
      <c r="F213" s="169">
        <v>20893400</v>
      </c>
    </row>
    <row r="214" spans="1:6" s="3" customFormat="1" ht="25.5" customHeight="1">
      <c r="A214" s="2" t="s">
        <v>494</v>
      </c>
      <c r="B214" s="7" t="s">
        <v>396</v>
      </c>
      <c r="C214" s="7" t="s">
        <v>660</v>
      </c>
      <c r="D214" s="7"/>
      <c r="E214" s="169">
        <f>E215</f>
        <v>36981000</v>
      </c>
      <c r="F214" s="169">
        <f>F215</f>
        <v>36981000</v>
      </c>
    </row>
    <row r="215" spans="1:6" s="3" customFormat="1" ht="31.5">
      <c r="A215" s="2" t="s">
        <v>478</v>
      </c>
      <c r="B215" s="7" t="s">
        <v>396</v>
      </c>
      <c r="C215" s="7" t="s">
        <v>660</v>
      </c>
      <c r="D215" s="7" t="s">
        <v>479</v>
      </c>
      <c r="E215" s="169">
        <v>36981000</v>
      </c>
      <c r="F215" s="169">
        <v>36981000</v>
      </c>
    </row>
    <row r="216" spans="1:6" s="3" customFormat="1" ht="15.75">
      <c r="A216" s="2" t="s">
        <v>404</v>
      </c>
      <c r="B216" s="7" t="s">
        <v>396</v>
      </c>
      <c r="C216" s="7" t="s">
        <v>661</v>
      </c>
      <c r="D216" s="7"/>
      <c r="E216" s="169">
        <f>E217</f>
        <v>22334000</v>
      </c>
      <c r="F216" s="169">
        <f>F217</f>
        <v>22334000</v>
      </c>
    </row>
    <row r="217" spans="1:6" s="3" customFormat="1" ht="31.5">
      <c r="A217" s="2" t="s">
        <v>478</v>
      </c>
      <c r="B217" s="7" t="s">
        <v>396</v>
      </c>
      <c r="C217" s="7" t="s">
        <v>661</v>
      </c>
      <c r="D217" s="7" t="s">
        <v>479</v>
      </c>
      <c r="E217" s="169">
        <v>22334000</v>
      </c>
      <c r="F217" s="169">
        <v>22334000</v>
      </c>
    </row>
    <row r="218" spans="1:6" s="3" customFormat="1" ht="15.75">
      <c r="A218" s="2" t="s">
        <v>495</v>
      </c>
      <c r="B218" s="7" t="s">
        <v>396</v>
      </c>
      <c r="C218" s="7" t="s">
        <v>662</v>
      </c>
      <c r="D218" s="7"/>
      <c r="E218" s="169">
        <f>E219</f>
        <v>350000</v>
      </c>
      <c r="F218" s="169">
        <f>F219</f>
        <v>600000</v>
      </c>
    </row>
    <row r="219" spans="1:6" s="3" customFormat="1" ht="33" customHeight="1">
      <c r="A219" s="2" t="s">
        <v>497</v>
      </c>
      <c r="B219" s="7" t="s">
        <v>396</v>
      </c>
      <c r="C219" s="7" t="s">
        <v>662</v>
      </c>
      <c r="D219" s="7" t="s">
        <v>472</v>
      </c>
      <c r="E219" s="169">
        <v>350000</v>
      </c>
      <c r="F219" s="169">
        <v>600000</v>
      </c>
    </row>
    <row r="220" spans="1:6" s="3" customFormat="1" ht="66" customHeight="1">
      <c r="A220" s="2" t="s">
        <v>558</v>
      </c>
      <c r="B220" s="7" t="s">
        <v>396</v>
      </c>
      <c r="C220" s="7" t="s">
        <v>659</v>
      </c>
      <c r="D220" s="7"/>
      <c r="E220" s="169">
        <f>E221</f>
        <v>938000</v>
      </c>
      <c r="F220" s="169">
        <f>F221</f>
        <v>938000</v>
      </c>
    </row>
    <row r="221" spans="1:6" s="3" customFormat="1" ht="36.75" customHeight="1">
      <c r="A221" s="2" t="s">
        <v>478</v>
      </c>
      <c r="B221" s="7" t="s">
        <v>396</v>
      </c>
      <c r="C221" s="7" t="s">
        <v>659</v>
      </c>
      <c r="D221" s="7" t="s">
        <v>479</v>
      </c>
      <c r="E221" s="169">
        <v>938000</v>
      </c>
      <c r="F221" s="169">
        <v>938000</v>
      </c>
    </row>
    <row r="222" spans="1:6" s="21" customFormat="1" ht="15.75">
      <c r="A222" s="51" t="s">
        <v>400</v>
      </c>
      <c r="B222" s="5" t="s">
        <v>25</v>
      </c>
      <c r="C222" s="5"/>
      <c r="D222" s="5"/>
      <c r="E222" s="282">
        <f>E227+E233+E223</f>
        <v>119424600</v>
      </c>
      <c r="F222" s="282">
        <f>F227+F233+F223</f>
        <v>119440200</v>
      </c>
    </row>
    <row r="223" spans="1:6" s="21" customFormat="1" ht="15.75">
      <c r="A223" s="2" t="s">
        <v>127</v>
      </c>
      <c r="B223" s="7" t="s">
        <v>126</v>
      </c>
      <c r="C223" s="92"/>
      <c r="D223" s="92"/>
      <c r="E223" s="169">
        <f aca="true" t="shared" si="8" ref="E223:F225">E224</f>
        <v>645000</v>
      </c>
      <c r="F223" s="169">
        <f t="shared" si="8"/>
        <v>645000</v>
      </c>
    </row>
    <row r="224" spans="1:6" s="21" customFormat="1" ht="15.75">
      <c r="A224" s="2" t="s">
        <v>469</v>
      </c>
      <c r="B224" s="7" t="s">
        <v>126</v>
      </c>
      <c r="C224" s="7" t="s">
        <v>630</v>
      </c>
      <c r="D224" s="7"/>
      <c r="E224" s="169">
        <f t="shared" si="8"/>
        <v>645000</v>
      </c>
      <c r="F224" s="169">
        <f t="shared" si="8"/>
        <v>645000</v>
      </c>
    </row>
    <row r="225" spans="1:6" s="21" customFormat="1" ht="15.75">
      <c r="A225" s="2" t="s">
        <v>115</v>
      </c>
      <c r="B225" s="7" t="s">
        <v>126</v>
      </c>
      <c r="C225" s="7" t="s">
        <v>658</v>
      </c>
      <c r="D225" s="92"/>
      <c r="E225" s="169">
        <f t="shared" si="8"/>
        <v>645000</v>
      </c>
      <c r="F225" s="169">
        <f t="shared" si="8"/>
        <v>645000</v>
      </c>
    </row>
    <row r="226" spans="1:6" s="21" customFormat="1" ht="15.75">
      <c r="A226" s="2" t="s">
        <v>483</v>
      </c>
      <c r="B226" s="7" t="s">
        <v>126</v>
      </c>
      <c r="C226" s="7" t="s">
        <v>658</v>
      </c>
      <c r="D226" s="7" t="s">
        <v>482</v>
      </c>
      <c r="E226" s="169">
        <v>645000</v>
      </c>
      <c r="F226" s="169">
        <v>645000</v>
      </c>
    </row>
    <row r="227" spans="1:6" s="3" customFormat="1" ht="15.75">
      <c r="A227" s="2" t="s">
        <v>27</v>
      </c>
      <c r="B227" s="7" t="s">
        <v>28</v>
      </c>
      <c r="C227" s="7"/>
      <c r="D227" s="7"/>
      <c r="E227" s="169">
        <f>E228</f>
        <v>2399900</v>
      </c>
      <c r="F227" s="169">
        <f>F228</f>
        <v>2422500</v>
      </c>
    </row>
    <row r="228" spans="1:6" s="3" customFormat="1" ht="15.75">
      <c r="A228" s="2" t="s">
        <v>469</v>
      </c>
      <c r="B228" s="7" t="s">
        <v>28</v>
      </c>
      <c r="C228" s="7" t="s">
        <v>630</v>
      </c>
      <c r="D228" s="7"/>
      <c r="E228" s="169">
        <f>E229+E231</f>
        <v>2399900</v>
      </c>
      <c r="F228" s="169">
        <f>F229+F231</f>
        <v>2422500</v>
      </c>
    </row>
    <row r="229" spans="1:6" s="3" customFormat="1" ht="31.5">
      <c r="A229" s="2" t="s">
        <v>524</v>
      </c>
      <c r="B229" s="7" t="s">
        <v>28</v>
      </c>
      <c r="C229" s="7" t="s">
        <v>722</v>
      </c>
      <c r="D229" s="7"/>
      <c r="E229" s="169">
        <f>E230</f>
        <v>1065100</v>
      </c>
      <c r="F229" s="169">
        <f>F230</f>
        <v>1087700</v>
      </c>
    </row>
    <row r="230" spans="1:6" s="3" customFormat="1" ht="15.75">
      <c r="A230" s="2" t="s">
        <v>483</v>
      </c>
      <c r="B230" s="7" t="s">
        <v>28</v>
      </c>
      <c r="C230" s="7" t="s">
        <v>722</v>
      </c>
      <c r="D230" s="7" t="s">
        <v>482</v>
      </c>
      <c r="E230" s="169">
        <v>1065100</v>
      </c>
      <c r="F230" s="169">
        <v>1087700</v>
      </c>
    </row>
    <row r="231" spans="1:6" s="3" customFormat="1" ht="94.5">
      <c r="A231" s="2" t="s">
        <v>707</v>
      </c>
      <c r="B231" s="7" t="s">
        <v>28</v>
      </c>
      <c r="C231" s="7" t="s">
        <v>709</v>
      </c>
      <c r="D231" s="7"/>
      <c r="E231" s="169">
        <f>E232</f>
        <v>1334800</v>
      </c>
      <c r="F231" s="169">
        <f>F232</f>
        <v>1334800</v>
      </c>
    </row>
    <row r="232" spans="1:6" s="3" customFormat="1" ht="31.5">
      <c r="A232" s="2" t="s">
        <v>168</v>
      </c>
      <c r="B232" s="7" t="s">
        <v>28</v>
      </c>
      <c r="C232" s="7" t="s">
        <v>709</v>
      </c>
      <c r="D232" s="7" t="s">
        <v>485</v>
      </c>
      <c r="E232" s="169">
        <v>1334800</v>
      </c>
      <c r="F232" s="169">
        <v>1334800</v>
      </c>
    </row>
    <row r="233" spans="1:6" s="3" customFormat="1" ht="15.75">
      <c r="A233" s="2" t="s">
        <v>433</v>
      </c>
      <c r="B233" s="7" t="s">
        <v>29</v>
      </c>
      <c r="C233" s="7"/>
      <c r="D233" s="18"/>
      <c r="E233" s="169">
        <f>E234</f>
        <v>116379700</v>
      </c>
      <c r="F233" s="169">
        <f>F234</f>
        <v>116372700</v>
      </c>
    </row>
    <row r="234" spans="1:6" s="3" customFormat="1" ht="15.75">
      <c r="A234" s="2" t="s">
        <v>469</v>
      </c>
      <c r="B234" s="7" t="s">
        <v>29</v>
      </c>
      <c r="C234" s="7" t="s">
        <v>630</v>
      </c>
      <c r="D234" s="7"/>
      <c r="E234" s="169">
        <f>E239+E245+E253+E255+E241+E247+E249+E251+E243+E257+E237+E235</f>
        <v>116379700</v>
      </c>
      <c r="F234" s="169">
        <f>F239+F245+F253+F255+F241+F247+F249+F251+F243+F257+F237+F235</f>
        <v>116372700</v>
      </c>
    </row>
    <row r="235" spans="1:6" s="3" customFormat="1" ht="31.5">
      <c r="A235" s="2" t="s">
        <v>560</v>
      </c>
      <c r="B235" s="7" t="s">
        <v>29</v>
      </c>
      <c r="C235" s="7" t="s">
        <v>755</v>
      </c>
      <c r="D235" s="7"/>
      <c r="E235" s="169">
        <f>E236</f>
        <v>9459800</v>
      </c>
      <c r="F235" s="169">
        <f>F236</f>
        <v>9393500</v>
      </c>
    </row>
    <row r="236" spans="1:6" s="3" customFormat="1" ht="15.75">
      <c r="A236" s="2" t="s">
        <v>483</v>
      </c>
      <c r="B236" s="7" t="s">
        <v>29</v>
      </c>
      <c r="C236" s="7" t="s">
        <v>755</v>
      </c>
      <c r="D236" s="7" t="s">
        <v>482</v>
      </c>
      <c r="E236" s="169">
        <v>9459800</v>
      </c>
      <c r="F236" s="169">
        <v>9393500</v>
      </c>
    </row>
    <row r="237" spans="1:6" s="3" customFormat="1" ht="63">
      <c r="A237" s="2" t="s">
        <v>728</v>
      </c>
      <c r="B237" s="7" t="s">
        <v>29</v>
      </c>
      <c r="C237" s="7" t="s">
        <v>648</v>
      </c>
      <c r="D237" s="7"/>
      <c r="E237" s="169">
        <f>E238</f>
        <v>7413500</v>
      </c>
      <c r="F237" s="169">
        <f>F238</f>
        <v>7413500</v>
      </c>
    </row>
    <row r="238" spans="1:6" s="3" customFormat="1" ht="31.5">
      <c r="A238" s="2" t="s">
        <v>168</v>
      </c>
      <c r="B238" s="7" t="s">
        <v>29</v>
      </c>
      <c r="C238" s="7" t="s">
        <v>648</v>
      </c>
      <c r="D238" s="7" t="s">
        <v>485</v>
      </c>
      <c r="E238" s="169">
        <v>7413500</v>
      </c>
      <c r="F238" s="169">
        <v>7413500</v>
      </c>
    </row>
    <row r="239" spans="1:6" s="3" customFormat="1" ht="47.25">
      <c r="A239" s="2" t="s">
        <v>85</v>
      </c>
      <c r="B239" s="7" t="s">
        <v>29</v>
      </c>
      <c r="C239" s="7" t="s">
        <v>654</v>
      </c>
      <c r="D239" s="7"/>
      <c r="E239" s="169">
        <f>E240</f>
        <v>1482600</v>
      </c>
      <c r="F239" s="169">
        <f>F240</f>
        <v>1541900</v>
      </c>
    </row>
    <row r="240" spans="1:6" s="3" customFormat="1" ht="15.75">
      <c r="A240" s="2" t="s">
        <v>483</v>
      </c>
      <c r="B240" s="7" t="s">
        <v>29</v>
      </c>
      <c r="C240" s="7" t="s">
        <v>654</v>
      </c>
      <c r="D240" s="7" t="s">
        <v>482</v>
      </c>
      <c r="E240" s="169">
        <v>1482600</v>
      </c>
      <c r="F240" s="169">
        <v>1541900</v>
      </c>
    </row>
    <row r="241" spans="1:6" s="3" customFormat="1" ht="94.5">
      <c r="A241" s="2" t="s">
        <v>276</v>
      </c>
      <c r="B241" s="7" t="s">
        <v>29</v>
      </c>
      <c r="C241" s="7" t="s">
        <v>650</v>
      </c>
      <c r="D241" s="18"/>
      <c r="E241" s="169">
        <f>E242</f>
        <v>24298500</v>
      </c>
      <c r="F241" s="169">
        <f>F242</f>
        <v>24298500</v>
      </c>
    </row>
    <row r="242" spans="1:6" s="3" customFormat="1" ht="31.5">
      <c r="A242" s="2" t="s">
        <v>478</v>
      </c>
      <c r="B242" s="7" t="s">
        <v>29</v>
      </c>
      <c r="C242" s="7" t="s">
        <v>650</v>
      </c>
      <c r="D242" s="7" t="s">
        <v>479</v>
      </c>
      <c r="E242" s="169">
        <v>24298500</v>
      </c>
      <c r="F242" s="169">
        <v>24298500</v>
      </c>
    </row>
    <row r="243" spans="1:6" s="3" customFormat="1" ht="176.25" customHeight="1">
      <c r="A243" s="2" t="s">
        <v>754</v>
      </c>
      <c r="B243" s="7" t="s">
        <v>29</v>
      </c>
      <c r="C243" s="7" t="s">
        <v>651</v>
      </c>
      <c r="D243" s="7"/>
      <c r="E243" s="169">
        <f>E244</f>
        <v>280800</v>
      </c>
      <c r="F243" s="169">
        <f>F244</f>
        <v>280800</v>
      </c>
    </row>
    <row r="244" spans="1:6" s="3" customFormat="1" ht="15.75">
      <c r="A244" s="2" t="s">
        <v>483</v>
      </c>
      <c r="B244" s="7" t="s">
        <v>29</v>
      </c>
      <c r="C244" s="7" t="s">
        <v>651</v>
      </c>
      <c r="D244" s="7" t="s">
        <v>482</v>
      </c>
      <c r="E244" s="169">
        <v>280800</v>
      </c>
      <c r="F244" s="169">
        <v>280800</v>
      </c>
    </row>
    <row r="245" spans="1:6" s="3" customFormat="1" ht="209.25" customHeight="1">
      <c r="A245" s="2" t="s">
        <v>5</v>
      </c>
      <c r="B245" s="7" t="s">
        <v>29</v>
      </c>
      <c r="C245" s="7" t="s">
        <v>655</v>
      </c>
      <c r="D245" s="18"/>
      <c r="E245" s="169">
        <f>E246</f>
        <v>43595200</v>
      </c>
      <c r="F245" s="169">
        <f>F246</f>
        <v>43595200</v>
      </c>
    </row>
    <row r="246" spans="1:6" s="3" customFormat="1" ht="15.75">
      <c r="A246" s="2" t="s">
        <v>483</v>
      </c>
      <c r="B246" s="7" t="s">
        <v>29</v>
      </c>
      <c r="C246" s="7" t="s">
        <v>655</v>
      </c>
      <c r="D246" s="7" t="s">
        <v>482</v>
      </c>
      <c r="E246" s="169">
        <v>43595200</v>
      </c>
      <c r="F246" s="169">
        <v>43595200</v>
      </c>
    </row>
    <row r="247" spans="1:6" s="3" customFormat="1" ht="68.25" customHeight="1">
      <c r="A247" s="2" t="s">
        <v>519</v>
      </c>
      <c r="B247" s="7" t="s">
        <v>29</v>
      </c>
      <c r="C247" s="7" t="s">
        <v>652</v>
      </c>
      <c r="D247" s="7"/>
      <c r="E247" s="169">
        <f>E248</f>
        <v>7637500</v>
      </c>
      <c r="F247" s="169">
        <f>F248</f>
        <v>7637500</v>
      </c>
    </row>
    <row r="248" spans="1:6" s="3" customFormat="1" ht="33" customHeight="1">
      <c r="A248" s="2" t="s">
        <v>478</v>
      </c>
      <c r="B248" s="7" t="s">
        <v>29</v>
      </c>
      <c r="C248" s="7" t="s">
        <v>652</v>
      </c>
      <c r="D248" s="7" t="s">
        <v>479</v>
      </c>
      <c r="E248" s="169">
        <v>7637500</v>
      </c>
      <c r="F248" s="169">
        <v>7637500</v>
      </c>
    </row>
    <row r="249" spans="1:6" s="3" customFormat="1" ht="79.5" customHeight="1">
      <c r="A249" s="2" t="s">
        <v>520</v>
      </c>
      <c r="B249" s="7" t="s">
        <v>29</v>
      </c>
      <c r="C249" s="7" t="s">
        <v>653</v>
      </c>
      <c r="D249" s="7"/>
      <c r="E249" s="169">
        <f>E250</f>
        <v>1009600</v>
      </c>
      <c r="F249" s="169">
        <f>F250</f>
        <v>1009600</v>
      </c>
    </row>
    <row r="250" spans="1:6" s="3" customFormat="1" ht="31.5">
      <c r="A250" s="2" t="s">
        <v>478</v>
      </c>
      <c r="B250" s="7" t="s">
        <v>29</v>
      </c>
      <c r="C250" s="7" t="s">
        <v>653</v>
      </c>
      <c r="D250" s="7" t="s">
        <v>482</v>
      </c>
      <c r="E250" s="169">
        <v>1009600</v>
      </c>
      <c r="F250" s="169">
        <v>1009600</v>
      </c>
    </row>
    <row r="251" spans="1:6" s="3" customFormat="1" ht="81" customHeight="1">
      <c r="A251" s="2" t="s">
        <v>726</v>
      </c>
      <c r="B251" s="7" t="s">
        <v>29</v>
      </c>
      <c r="C251" s="7" t="s">
        <v>649</v>
      </c>
      <c r="D251" s="7"/>
      <c r="E251" s="169">
        <f>E252</f>
        <v>3442400</v>
      </c>
      <c r="F251" s="169">
        <f>F252</f>
        <v>3442400</v>
      </c>
    </row>
    <row r="252" spans="1:6" s="3" customFormat="1" ht="19.5" customHeight="1">
      <c r="A252" s="2" t="s">
        <v>483</v>
      </c>
      <c r="B252" s="7" t="s">
        <v>29</v>
      </c>
      <c r="C252" s="7" t="s">
        <v>649</v>
      </c>
      <c r="D252" s="7" t="s">
        <v>482</v>
      </c>
      <c r="E252" s="169">
        <v>3442400</v>
      </c>
      <c r="F252" s="169">
        <v>3442400</v>
      </c>
    </row>
    <row r="253" spans="1:6" s="3" customFormat="1" ht="78.75">
      <c r="A253" s="2" t="s">
        <v>419</v>
      </c>
      <c r="B253" s="7" t="s">
        <v>29</v>
      </c>
      <c r="C253" s="7" t="s">
        <v>656</v>
      </c>
      <c r="D253" s="7"/>
      <c r="E253" s="169">
        <f>E254</f>
        <v>250000</v>
      </c>
      <c r="F253" s="169">
        <f>F254</f>
        <v>250000</v>
      </c>
    </row>
    <row r="254" spans="1:6" s="3" customFormat="1" ht="15.75">
      <c r="A254" s="2" t="s">
        <v>483</v>
      </c>
      <c r="B254" s="7" t="s">
        <v>29</v>
      </c>
      <c r="C254" s="7" t="s">
        <v>656</v>
      </c>
      <c r="D254" s="7" t="s">
        <v>482</v>
      </c>
      <c r="E254" s="169">
        <v>250000</v>
      </c>
      <c r="F254" s="169">
        <v>250000</v>
      </c>
    </row>
    <row r="255" spans="1:6" s="3" customFormat="1" ht="81.75" customHeight="1">
      <c r="A255" s="2" t="s">
        <v>418</v>
      </c>
      <c r="B255" s="7" t="s">
        <v>29</v>
      </c>
      <c r="C255" s="7" t="s">
        <v>657</v>
      </c>
      <c r="D255" s="7"/>
      <c r="E255" s="169">
        <f>E256</f>
        <v>16784400</v>
      </c>
      <c r="F255" s="169">
        <f>F256</f>
        <v>16784400</v>
      </c>
    </row>
    <row r="256" spans="1:6" s="3" customFormat="1" ht="31.5">
      <c r="A256" s="2" t="s">
        <v>168</v>
      </c>
      <c r="B256" s="7" t="s">
        <v>29</v>
      </c>
      <c r="C256" s="7" t="s">
        <v>657</v>
      </c>
      <c r="D256" s="7" t="s">
        <v>485</v>
      </c>
      <c r="E256" s="169">
        <v>16784400</v>
      </c>
      <c r="F256" s="169">
        <v>16784400</v>
      </c>
    </row>
    <row r="257" spans="1:6" s="3" customFormat="1" ht="78.75">
      <c r="A257" s="2" t="s">
        <v>705</v>
      </c>
      <c r="B257" s="7" t="s">
        <v>29</v>
      </c>
      <c r="C257" s="7" t="s">
        <v>710</v>
      </c>
      <c r="D257" s="7"/>
      <c r="E257" s="169">
        <f>E258</f>
        <v>725400</v>
      </c>
      <c r="F257" s="169">
        <f>F258</f>
        <v>725400</v>
      </c>
    </row>
    <row r="258" spans="1:6" s="3" customFormat="1" ht="31.5">
      <c r="A258" s="2" t="s">
        <v>478</v>
      </c>
      <c r="B258" s="7" t="s">
        <v>29</v>
      </c>
      <c r="C258" s="7" t="s">
        <v>710</v>
      </c>
      <c r="D258" s="7" t="s">
        <v>479</v>
      </c>
      <c r="E258" s="169">
        <v>725400</v>
      </c>
      <c r="F258" s="169">
        <v>725400</v>
      </c>
    </row>
    <row r="259" spans="1:6" s="21" customFormat="1" ht="15.75">
      <c r="A259" s="51" t="s">
        <v>116</v>
      </c>
      <c r="B259" s="5" t="s">
        <v>30</v>
      </c>
      <c r="C259" s="5"/>
      <c r="D259" s="5"/>
      <c r="E259" s="282">
        <f>E260</f>
        <v>40098600</v>
      </c>
      <c r="F259" s="282">
        <f>F260</f>
        <v>42866000</v>
      </c>
    </row>
    <row r="260" spans="1:6" s="3" customFormat="1" ht="15.75">
      <c r="A260" s="2" t="s">
        <v>118</v>
      </c>
      <c r="B260" s="7" t="s">
        <v>117</v>
      </c>
      <c r="C260" s="7"/>
      <c r="D260" s="7"/>
      <c r="E260" s="169">
        <f>E261</f>
        <v>40098600</v>
      </c>
      <c r="F260" s="169">
        <f>F261</f>
        <v>42866000</v>
      </c>
    </row>
    <row r="261" spans="1:6" s="3" customFormat="1" ht="15.75">
      <c r="A261" s="2" t="s">
        <v>469</v>
      </c>
      <c r="B261" s="7" t="s">
        <v>117</v>
      </c>
      <c r="C261" s="7" t="s">
        <v>630</v>
      </c>
      <c r="D261" s="7"/>
      <c r="E261" s="169">
        <f>E264+E262</f>
        <v>40098600</v>
      </c>
      <c r="F261" s="169">
        <f>F264+F262</f>
        <v>42866000</v>
      </c>
    </row>
    <row r="262" spans="1:6" s="3" customFormat="1" ht="15.75">
      <c r="A262" s="2" t="s">
        <v>408</v>
      </c>
      <c r="B262" s="7" t="s">
        <v>117</v>
      </c>
      <c r="C262" s="7" t="s">
        <v>647</v>
      </c>
      <c r="D262" s="7"/>
      <c r="E262" s="169">
        <f>E263</f>
        <v>2450000</v>
      </c>
      <c r="F262" s="169">
        <f>F263</f>
        <v>2450000</v>
      </c>
    </row>
    <row r="263" spans="1:6" s="3" customFormat="1" ht="31.5">
      <c r="A263" s="2" t="s">
        <v>478</v>
      </c>
      <c r="B263" s="7" t="s">
        <v>117</v>
      </c>
      <c r="C263" s="7" t="s">
        <v>647</v>
      </c>
      <c r="D263" s="7" t="s">
        <v>479</v>
      </c>
      <c r="E263" s="169">
        <v>2450000</v>
      </c>
      <c r="F263" s="169">
        <v>2450000</v>
      </c>
    </row>
    <row r="264" spans="1:6" s="3" customFormat="1" ht="15.75">
      <c r="A264" s="2" t="s">
        <v>835</v>
      </c>
      <c r="B264" s="7" t="s">
        <v>117</v>
      </c>
      <c r="C264" s="7" t="s">
        <v>836</v>
      </c>
      <c r="D264" s="7"/>
      <c r="E264" s="169">
        <f>E265</f>
        <v>37648600</v>
      </c>
      <c r="F264" s="169">
        <f>F265</f>
        <v>40416000</v>
      </c>
    </row>
    <row r="265" spans="1:6" s="3" customFormat="1" ht="31.5">
      <c r="A265" s="2" t="s">
        <v>478</v>
      </c>
      <c r="B265" s="7" t="s">
        <v>117</v>
      </c>
      <c r="C265" s="7" t="s">
        <v>836</v>
      </c>
      <c r="D265" s="7" t="s">
        <v>479</v>
      </c>
      <c r="E265" s="169">
        <v>37648600</v>
      </c>
      <c r="F265" s="169">
        <v>40416000</v>
      </c>
    </row>
    <row r="266" spans="1:6" s="21" customFormat="1" ht="15.75">
      <c r="A266" s="51" t="s">
        <v>120</v>
      </c>
      <c r="B266" s="5" t="s">
        <v>119</v>
      </c>
      <c r="C266" s="5"/>
      <c r="D266" s="5"/>
      <c r="E266" s="282">
        <f>E267+E271</f>
        <v>4547000</v>
      </c>
      <c r="F266" s="282">
        <f>F267+F271</f>
        <v>4547000</v>
      </c>
    </row>
    <row r="267" spans="1:6" s="3" customFormat="1" ht="15.75">
      <c r="A267" s="2" t="s">
        <v>406</v>
      </c>
      <c r="B267" s="7" t="s">
        <v>121</v>
      </c>
      <c r="C267" s="7"/>
      <c r="D267" s="7"/>
      <c r="E267" s="169">
        <f aca="true" t="shared" si="9" ref="E267:F269">E268</f>
        <v>3500000</v>
      </c>
      <c r="F267" s="169">
        <f t="shared" si="9"/>
        <v>3500000</v>
      </c>
    </row>
    <row r="268" spans="1:6" s="3" customFormat="1" ht="15.75">
      <c r="A268" s="2" t="s">
        <v>469</v>
      </c>
      <c r="B268" s="7" t="s">
        <v>121</v>
      </c>
      <c r="C268" s="7" t="s">
        <v>630</v>
      </c>
      <c r="D268" s="7"/>
      <c r="E268" s="169">
        <f t="shared" si="9"/>
        <v>3500000</v>
      </c>
      <c r="F268" s="169">
        <f t="shared" si="9"/>
        <v>3500000</v>
      </c>
    </row>
    <row r="269" spans="1:6" s="3" customFormat="1" ht="31.5">
      <c r="A269" s="2" t="s">
        <v>476</v>
      </c>
      <c r="B269" s="7" t="s">
        <v>121</v>
      </c>
      <c r="C269" s="7" t="s">
        <v>646</v>
      </c>
      <c r="D269" s="7"/>
      <c r="E269" s="169">
        <f t="shared" si="9"/>
        <v>3500000</v>
      </c>
      <c r="F269" s="169">
        <f t="shared" si="9"/>
        <v>3500000</v>
      </c>
    </row>
    <row r="270" spans="1:6" s="3" customFormat="1" ht="31.5">
      <c r="A270" s="2" t="s">
        <v>497</v>
      </c>
      <c r="B270" s="7" t="s">
        <v>121</v>
      </c>
      <c r="C270" s="7" t="s">
        <v>646</v>
      </c>
      <c r="D270" s="7" t="s">
        <v>472</v>
      </c>
      <c r="E270" s="169">
        <v>3500000</v>
      </c>
      <c r="F270" s="169">
        <v>3500000</v>
      </c>
    </row>
    <row r="271" spans="1:6" s="3" customFormat="1" ht="15.75">
      <c r="A271" s="2" t="s">
        <v>399</v>
      </c>
      <c r="B271" s="7" t="s">
        <v>122</v>
      </c>
      <c r="C271" s="7"/>
      <c r="D271" s="7"/>
      <c r="E271" s="169">
        <f aca="true" t="shared" si="10" ref="E271:F273">E272</f>
        <v>1047000</v>
      </c>
      <c r="F271" s="169">
        <f t="shared" si="10"/>
        <v>1047000</v>
      </c>
    </row>
    <row r="272" spans="1:6" s="3" customFormat="1" ht="15.75">
      <c r="A272" s="2" t="s">
        <v>469</v>
      </c>
      <c r="B272" s="7" t="s">
        <v>122</v>
      </c>
      <c r="C272" s="7" t="s">
        <v>630</v>
      </c>
      <c r="D272" s="7"/>
      <c r="E272" s="169">
        <f t="shared" si="10"/>
        <v>1047000</v>
      </c>
      <c r="F272" s="169">
        <f t="shared" si="10"/>
        <v>1047000</v>
      </c>
    </row>
    <row r="273" spans="1:6" s="3" customFormat="1" ht="31.5">
      <c r="A273" s="2" t="s">
        <v>477</v>
      </c>
      <c r="B273" s="7" t="s">
        <v>122</v>
      </c>
      <c r="C273" s="7" t="s">
        <v>645</v>
      </c>
      <c r="D273" s="7"/>
      <c r="E273" s="169">
        <f t="shared" si="10"/>
        <v>1047000</v>
      </c>
      <c r="F273" s="169">
        <f t="shared" si="10"/>
        <v>1047000</v>
      </c>
    </row>
    <row r="274" spans="1:6" s="3" customFormat="1" ht="31.5">
      <c r="A274" s="2" t="s">
        <v>497</v>
      </c>
      <c r="B274" s="7" t="s">
        <v>122</v>
      </c>
      <c r="C274" s="7" t="s">
        <v>645</v>
      </c>
      <c r="D274" s="7" t="s">
        <v>472</v>
      </c>
      <c r="E274" s="169">
        <v>1047000</v>
      </c>
      <c r="F274" s="169">
        <v>1047000</v>
      </c>
    </row>
    <row r="275" spans="1:6" s="3" customFormat="1" ht="49.5" customHeight="1">
      <c r="A275" s="95" t="s">
        <v>888</v>
      </c>
      <c r="B275" s="5" t="s">
        <v>123</v>
      </c>
      <c r="C275" s="7"/>
      <c r="D275" s="7"/>
      <c r="E275" s="282">
        <f aca="true" t="shared" si="11" ref="E275:F278">E276</f>
        <v>67477000</v>
      </c>
      <c r="F275" s="282">
        <f t="shared" si="11"/>
        <v>69351000</v>
      </c>
    </row>
    <row r="276" spans="1:6" s="3" customFormat="1" ht="47.25">
      <c r="A276" s="2" t="s">
        <v>170</v>
      </c>
      <c r="B276" s="7" t="s">
        <v>128</v>
      </c>
      <c r="C276" s="7"/>
      <c r="D276" s="7"/>
      <c r="E276" s="169">
        <f t="shared" si="11"/>
        <v>67477000</v>
      </c>
      <c r="F276" s="169">
        <f t="shared" si="11"/>
        <v>69351000</v>
      </c>
    </row>
    <row r="277" spans="1:6" s="3" customFormat="1" ht="15.75">
      <c r="A277" s="2" t="s">
        <v>469</v>
      </c>
      <c r="B277" s="7" t="s">
        <v>128</v>
      </c>
      <c r="C277" s="7" t="s">
        <v>630</v>
      </c>
      <c r="D277" s="7"/>
      <c r="E277" s="169">
        <f t="shared" si="11"/>
        <v>67477000</v>
      </c>
      <c r="F277" s="169">
        <f t="shared" si="11"/>
        <v>69351000</v>
      </c>
    </row>
    <row r="278" spans="1:6" s="3" customFormat="1" ht="15.75">
      <c r="A278" s="2" t="s">
        <v>492</v>
      </c>
      <c r="B278" s="7" t="s">
        <v>128</v>
      </c>
      <c r="C278" s="7" t="s">
        <v>644</v>
      </c>
      <c r="D278" s="7"/>
      <c r="E278" s="169">
        <f t="shared" si="11"/>
        <v>67477000</v>
      </c>
      <c r="F278" s="169">
        <f t="shared" si="11"/>
        <v>69351000</v>
      </c>
    </row>
    <row r="279" spans="1:6" s="3" customFormat="1" ht="15.75">
      <c r="A279" s="2" t="s">
        <v>373</v>
      </c>
      <c r="B279" s="7" t="s">
        <v>128</v>
      </c>
      <c r="C279" s="7" t="s">
        <v>644</v>
      </c>
      <c r="D279" s="7" t="s">
        <v>481</v>
      </c>
      <c r="E279" s="169">
        <v>67477000</v>
      </c>
      <c r="F279" s="169">
        <v>69351000</v>
      </c>
    </row>
    <row r="280" spans="1:6" s="3" customFormat="1" ht="15.75">
      <c r="A280" s="51" t="s">
        <v>526</v>
      </c>
      <c r="B280" s="5" t="s">
        <v>409</v>
      </c>
      <c r="C280" s="5" t="s">
        <v>73</v>
      </c>
      <c r="D280" s="5"/>
      <c r="E280" s="282">
        <f>E281</f>
        <v>19535000</v>
      </c>
      <c r="F280" s="282">
        <f>F281</f>
        <v>40792000</v>
      </c>
    </row>
    <row r="281" spans="1:6" s="94" customFormat="1" ht="15.75">
      <c r="A281" s="2" t="s">
        <v>111</v>
      </c>
      <c r="B281" s="7" t="s">
        <v>409</v>
      </c>
      <c r="C281" s="7" t="s">
        <v>73</v>
      </c>
      <c r="D281" s="7" t="s">
        <v>410</v>
      </c>
      <c r="E281" s="169">
        <v>19535000</v>
      </c>
      <c r="F281" s="169">
        <v>40792000</v>
      </c>
    </row>
    <row r="282" spans="1:7" s="21" customFormat="1" ht="15.75">
      <c r="A282" s="51" t="s">
        <v>402</v>
      </c>
      <c r="B282" s="22"/>
      <c r="C282" s="39"/>
      <c r="D282" s="22"/>
      <c r="E282" s="282">
        <f>E15+E56+E61+E67+E107+E129+E199+E222+E259+E266+E275+E280</f>
        <v>1913223883.7</v>
      </c>
      <c r="F282" s="282">
        <f>F15+F56+F61+F67+F107+F129+F199+F222+F259+F266+F275+F280</f>
        <v>1909335845.92</v>
      </c>
      <c r="G282" s="40"/>
    </row>
    <row r="283" spans="1:6" s="44" customFormat="1" ht="15.75">
      <c r="A283" s="54"/>
      <c r="B283" s="41"/>
      <c r="C283" s="41"/>
      <c r="D283" s="42"/>
      <c r="E283" s="43"/>
      <c r="F283" s="43"/>
    </row>
    <row r="284" spans="1:6" s="4" customFormat="1" ht="15.75">
      <c r="A284" s="314" t="s">
        <v>850</v>
      </c>
      <c r="B284" s="314"/>
      <c r="C284" s="314"/>
      <c r="D284" s="314"/>
      <c r="E284" s="314"/>
      <c r="F284" s="314"/>
    </row>
    <row r="285" spans="2:7" ht="15.75">
      <c r="B285" s="34"/>
      <c r="C285" s="34"/>
      <c r="D285" s="35"/>
      <c r="E285" s="36"/>
      <c r="F285" s="36"/>
      <c r="G285" s="37"/>
    </row>
    <row r="286" spans="4:10" ht="15.75">
      <c r="D286" s="28"/>
      <c r="E286" s="304"/>
      <c r="F286" s="28"/>
      <c r="G286" s="34"/>
      <c r="H286" s="35"/>
      <c r="I286" s="36"/>
      <c r="J286" s="36"/>
    </row>
    <row r="287" spans="4:10" ht="15.75">
      <c r="D287" s="28"/>
      <c r="E287" s="45"/>
      <c r="F287" s="45"/>
      <c r="G287" s="34"/>
      <c r="H287" s="35"/>
      <c r="I287" s="36"/>
      <c r="J287" s="36"/>
    </row>
    <row r="288" spans="4:10" ht="15.75">
      <c r="D288" s="28"/>
      <c r="E288" s="290"/>
      <c r="F288" s="28"/>
      <c r="G288" s="34"/>
      <c r="H288" s="35"/>
      <c r="I288" s="36"/>
      <c r="J288" s="36"/>
    </row>
    <row r="289" spans="4:10" ht="15.75">
      <c r="D289" s="28"/>
      <c r="E289" s="28"/>
      <c r="F289" s="28"/>
      <c r="G289" s="34"/>
      <c r="H289" s="35"/>
      <c r="I289" s="36"/>
      <c r="J289" s="36"/>
    </row>
    <row r="290" spans="4:10" ht="15.75">
      <c r="D290" s="28"/>
      <c r="E290" s="28"/>
      <c r="F290" s="28"/>
      <c r="G290" s="34"/>
      <c r="H290" s="35"/>
      <c r="I290" s="36"/>
      <c r="J290" s="36"/>
    </row>
    <row r="291" spans="4:10" ht="15.75">
      <c r="D291" s="28"/>
      <c r="E291" s="28"/>
      <c r="F291" s="28"/>
      <c r="G291" s="34"/>
      <c r="H291" s="35"/>
      <c r="I291" s="36"/>
      <c r="J291" s="36"/>
    </row>
    <row r="292" spans="4:10" ht="15.75">
      <c r="D292" s="28"/>
      <c r="E292" s="28"/>
      <c r="F292" s="28"/>
      <c r="G292" s="34"/>
      <c r="H292" s="35"/>
      <c r="I292" s="36"/>
      <c r="J292" s="36"/>
    </row>
    <row r="293" spans="4:10" ht="15.75">
      <c r="D293" s="28"/>
      <c r="E293" s="28"/>
      <c r="F293" s="28"/>
      <c r="G293" s="34"/>
      <c r="H293" s="35"/>
      <c r="I293" s="36"/>
      <c r="J293" s="36"/>
    </row>
    <row r="294" spans="4:10" ht="15.75">
      <c r="D294" s="28"/>
      <c r="E294" s="28"/>
      <c r="F294" s="28"/>
      <c r="G294" s="34"/>
      <c r="H294" s="35"/>
      <c r="I294" s="36"/>
      <c r="J294" s="36"/>
    </row>
    <row r="295" spans="4:10" ht="15.75">
      <c r="D295" s="28"/>
      <c r="E295" s="28"/>
      <c r="F295" s="28"/>
      <c r="H295" s="10"/>
      <c r="I295" s="36"/>
      <c r="J295" s="36"/>
    </row>
    <row r="296" spans="4:10" ht="15.75">
      <c r="D296" s="28"/>
      <c r="E296" s="28"/>
      <c r="F296" s="28"/>
      <c r="H296" s="10"/>
      <c r="I296" s="36"/>
      <c r="J296" s="36"/>
    </row>
    <row r="297" spans="4:10" ht="15.75">
      <c r="D297" s="28"/>
      <c r="E297" s="28"/>
      <c r="F297" s="28"/>
      <c r="H297" s="10"/>
      <c r="I297" s="36"/>
      <c r="J297" s="36"/>
    </row>
    <row r="298" spans="4:10" ht="15.75">
      <c r="D298" s="28"/>
      <c r="E298" s="28"/>
      <c r="F298" s="28"/>
      <c r="H298" s="10"/>
      <c r="I298" s="36"/>
      <c r="J298" s="36"/>
    </row>
    <row r="299" spans="4:10" ht="15.75">
      <c r="D299" s="28"/>
      <c r="E299" s="28"/>
      <c r="F299" s="28"/>
      <c r="H299" s="10"/>
      <c r="I299" s="36"/>
      <c r="J299" s="36"/>
    </row>
    <row r="300" spans="4:10" ht="15.75">
      <c r="D300" s="28"/>
      <c r="E300" s="28"/>
      <c r="F300" s="28"/>
      <c r="H300" s="10"/>
      <c r="I300" s="36"/>
      <c r="J300" s="36"/>
    </row>
    <row r="301" spans="4:10" ht="15.75">
      <c r="D301" s="28"/>
      <c r="E301" s="28"/>
      <c r="F301" s="28"/>
      <c r="H301" s="10"/>
      <c r="I301" s="36"/>
      <c r="J301" s="36"/>
    </row>
    <row r="302" spans="4:10" ht="15.75">
      <c r="D302" s="28"/>
      <c r="E302" s="28"/>
      <c r="F302" s="28"/>
      <c r="H302" s="10"/>
      <c r="I302" s="36"/>
      <c r="J302" s="36"/>
    </row>
    <row r="303" spans="4:10" ht="15.75">
      <c r="D303" s="28"/>
      <c r="E303" s="28"/>
      <c r="F303" s="28"/>
      <c r="H303" s="10"/>
      <c r="I303" s="36"/>
      <c r="J303" s="36"/>
    </row>
    <row r="304" spans="4:10" ht="15.75">
      <c r="D304" s="28"/>
      <c r="E304" s="28"/>
      <c r="F304" s="28"/>
      <c r="H304" s="10"/>
      <c r="I304" s="36"/>
      <c r="J304" s="36"/>
    </row>
    <row r="305" spans="4:10" ht="15.75">
      <c r="D305" s="28"/>
      <c r="E305" s="28"/>
      <c r="F305" s="28"/>
      <c r="H305" s="10"/>
      <c r="I305" s="36"/>
      <c r="J305" s="36"/>
    </row>
    <row r="306" spans="4:10" ht="15.75">
      <c r="D306" s="28"/>
      <c r="E306" s="28"/>
      <c r="F306" s="28"/>
      <c r="H306" s="10"/>
      <c r="I306" s="36"/>
      <c r="J306" s="36"/>
    </row>
    <row r="307" spans="4:10" ht="15.75">
      <c r="D307" s="28"/>
      <c r="E307" s="28"/>
      <c r="F307" s="28"/>
      <c r="H307" s="10"/>
      <c r="I307" s="36"/>
      <c r="J307" s="36"/>
    </row>
    <row r="308" spans="4:10" ht="15.75">
      <c r="D308" s="28"/>
      <c r="E308" s="28"/>
      <c r="F308" s="28"/>
      <c r="H308" s="10"/>
      <c r="I308" s="36"/>
      <c r="J308" s="36"/>
    </row>
    <row r="309" spans="4:10" ht="15.75">
      <c r="D309" s="28"/>
      <c r="E309" s="28"/>
      <c r="F309" s="28"/>
      <c r="H309" s="10"/>
      <c r="I309" s="36"/>
      <c r="J309" s="36"/>
    </row>
    <row r="310" spans="4:10" ht="15.75">
      <c r="D310" s="28"/>
      <c r="E310" s="28"/>
      <c r="F310" s="28"/>
      <c r="H310" s="10"/>
      <c r="I310" s="36"/>
      <c r="J310" s="36"/>
    </row>
    <row r="311" spans="4:10" ht="15.75">
      <c r="D311" s="28"/>
      <c r="E311" s="28"/>
      <c r="F311" s="28"/>
      <c r="H311" s="10"/>
      <c r="I311" s="36"/>
      <c r="J311" s="36"/>
    </row>
    <row r="312" spans="4:10" ht="15.75">
      <c r="D312" s="28"/>
      <c r="E312" s="28"/>
      <c r="F312" s="28"/>
      <c r="H312" s="10"/>
      <c r="I312" s="36"/>
      <c r="J312" s="36"/>
    </row>
    <row r="313" spans="4:10" ht="15.75">
      <c r="D313" s="28"/>
      <c r="E313" s="28"/>
      <c r="F313" s="28"/>
      <c r="H313" s="10"/>
      <c r="I313" s="36"/>
      <c r="J313" s="36"/>
    </row>
    <row r="314" spans="4:10" ht="15.75">
      <c r="D314" s="28"/>
      <c r="E314" s="28"/>
      <c r="F314" s="28"/>
      <c r="H314" s="10"/>
      <c r="I314" s="36"/>
      <c r="J314" s="36"/>
    </row>
    <row r="315" spans="4:10" ht="15.75">
      <c r="D315" s="28"/>
      <c r="E315" s="28"/>
      <c r="F315" s="28"/>
      <c r="H315" s="10"/>
      <c r="I315" s="36"/>
      <c r="J315" s="36"/>
    </row>
    <row r="316" spans="4:10" ht="15.75">
      <c r="D316" s="28"/>
      <c r="E316" s="28"/>
      <c r="F316" s="28"/>
      <c r="H316" s="10"/>
      <c r="I316" s="36"/>
      <c r="J316" s="36"/>
    </row>
    <row r="317" spans="4:10" ht="15.75">
      <c r="D317" s="28"/>
      <c r="E317" s="28"/>
      <c r="F317" s="28"/>
      <c r="H317" s="10"/>
      <c r="I317" s="36"/>
      <c r="J317" s="36"/>
    </row>
    <row r="318" spans="4:10" ht="15.75">
      <c r="D318" s="28"/>
      <c r="E318" s="28"/>
      <c r="F318" s="28"/>
      <c r="H318" s="10"/>
      <c r="I318" s="36"/>
      <c r="J318" s="36"/>
    </row>
    <row r="319" spans="5:6" ht="15.75">
      <c r="E319" s="36"/>
      <c r="F319" s="36"/>
    </row>
    <row r="320" spans="5:6" ht="15.75">
      <c r="E320" s="36"/>
      <c r="F320" s="36"/>
    </row>
    <row r="321" spans="5:6" ht="15.75">
      <c r="E321" s="36"/>
      <c r="F321" s="36"/>
    </row>
    <row r="322" spans="5:6" ht="15.75">
      <c r="E322" s="36"/>
      <c r="F322" s="36"/>
    </row>
    <row r="323" spans="5:6" ht="15.75">
      <c r="E323" s="36"/>
      <c r="F323" s="36"/>
    </row>
    <row r="324" spans="5:6" ht="15.75">
      <c r="E324" s="36"/>
      <c r="F324" s="36"/>
    </row>
    <row r="325" spans="5:6" ht="15.75">
      <c r="E325" s="36"/>
      <c r="F325" s="36"/>
    </row>
    <row r="326" spans="5:6" ht="15.75">
      <c r="E326" s="36"/>
      <c r="F326" s="36"/>
    </row>
    <row r="327" spans="5:6" ht="15.75">
      <c r="E327" s="36"/>
      <c r="F327" s="36"/>
    </row>
    <row r="328" spans="5:6" ht="15.75">
      <c r="E328" s="36"/>
      <c r="F328" s="36"/>
    </row>
    <row r="329" spans="5:6" ht="15.75">
      <c r="E329" s="36"/>
      <c r="F329" s="36"/>
    </row>
    <row r="330" spans="5:6" ht="15.75">
      <c r="E330" s="36"/>
      <c r="F330" s="36"/>
    </row>
    <row r="331" spans="5:6" ht="15.75">
      <c r="E331" s="36"/>
      <c r="F331" s="36"/>
    </row>
    <row r="332" spans="5:6" ht="15.75">
      <c r="E332" s="36"/>
      <c r="F332" s="36"/>
    </row>
    <row r="333" spans="5:6" ht="15.75">
      <c r="E333" s="36"/>
      <c r="F333" s="36"/>
    </row>
    <row r="334" spans="5:6" ht="15.75">
      <c r="E334" s="36"/>
      <c r="F334" s="36"/>
    </row>
    <row r="335" spans="5:6" ht="15.75">
      <c r="E335" s="36"/>
      <c r="F335" s="36"/>
    </row>
    <row r="336" spans="5:6" ht="15.75">
      <c r="E336" s="36"/>
      <c r="F336" s="36"/>
    </row>
    <row r="337" spans="5:6" ht="15.75">
      <c r="E337" s="36"/>
      <c r="F337" s="36"/>
    </row>
    <row r="338" spans="5:6" ht="15.75">
      <c r="E338" s="36"/>
      <c r="F338" s="36"/>
    </row>
    <row r="339" spans="5:6" ht="15.75">
      <c r="E339" s="36"/>
      <c r="F339" s="36"/>
    </row>
    <row r="340" spans="5:6" ht="15.75">
      <c r="E340" s="36"/>
      <c r="F340" s="36"/>
    </row>
    <row r="341" spans="5:6" ht="15.75">
      <c r="E341" s="36"/>
      <c r="F341" s="36"/>
    </row>
    <row r="342" spans="5:6" ht="15.75">
      <c r="E342" s="36"/>
      <c r="F342" s="36"/>
    </row>
    <row r="343" spans="5:6" ht="15.75">
      <c r="E343" s="36"/>
      <c r="F343" s="36"/>
    </row>
    <row r="344" spans="5:6" ht="15.75">
      <c r="E344" s="36"/>
      <c r="F344" s="36"/>
    </row>
    <row r="345" spans="5:6" ht="15.75">
      <c r="E345" s="36"/>
      <c r="F345" s="36"/>
    </row>
    <row r="346" spans="5:6" ht="15.75">
      <c r="E346" s="36"/>
      <c r="F346" s="36"/>
    </row>
    <row r="347" spans="5:6" ht="15.75">
      <c r="E347" s="36"/>
      <c r="F347" s="36"/>
    </row>
    <row r="348" spans="5:6" ht="15.75">
      <c r="E348" s="36"/>
      <c r="F348" s="36"/>
    </row>
    <row r="349" spans="5:6" ht="15.75">
      <c r="E349" s="36"/>
      <c r="F349" s="36"/>
    </row>
    <row r="350" spans="5:6" ht="15.75">
      <c r="E350" s="36"/>
      <c r="F350" s="36"/>
    </row>
    <row r="351" spans="5:6" ht="15.75">
      <c r="E351" s="36"/>
      <c r="F351" s="36"/>
    </row>
    <row r="352" spans="5:6" ht="15.75">
      <c r="E352" s="36"/>
      <c r="F352" s="36"/>
    </row>
    <row r="353" spans="5:6" ht="15.75">
      <c r="E353" s="36"/>
      <c r="F353" s="36"/>
    </row>
    <row r="354" spans="5:6" ht="15.75">
      <c r="E354" s="36"/>
      <c r="F354" s="36"/>
    </row>
    <row r="355" spans="5:6" ht="15.75">
      <c r="E355" s="36"/>
      <c r="F355" s="36"/>
    </row>
    <row r="356" spans="5:6" ht="15.75">
      <c r="E356" s="36"/>
      <c r="F356" s="36"/>
    </row>
    <row r="357" spans="5:6" ht="15.75">
      <c r="E357" s="36"/>
      <c r="F357" s="36"/>
    </row>
    <row r="358" spans="5:6" ht="15.75">
      <c r="E358" s="36"/>
      <c r="F358" s="36"/>
    </row>
    <row r="359" spans="5:6" ht="15.75">
      <c r="E359" s="36"/>
      <c r="F359" s="36"/>
    </row>
    <row r="360" spans="5:6" ht="15.75">
      <c r="E360" s="36"/>
      <c r="F360" s="36"/>
    </row>
    <row r="361" spans="5:6" ht="15.75">
      <c r="E361" s="36"/>
      <c r="F361" s="36"/>
    </row>
    <row r="362" spans="5:6" ht="15.75">
      <c r="E362" s="36"/>
      <c r="F362" s="36"/>
    </row>
    <row r="363" spans="5:6" ht="15.75">
      <c r="E363" s="36"/>
      <c r="F363" s="36"/>
    </row>
    <row r="364" spans="5:6" ht="15.75">
      <c r="E364" s="36"/>
      <c r="F364" s="36"/>
    </row>
    <row r="365" spans="5:6" ht="15.75">
      <c r="E365" s="36"/>
      <c r="F365" s="36"/>
    </row>
    <row r="366" spans="5:6" ht="15.75">
      <c r="E366" s="36"/>
      <c r="F366" s="36"/>
    </row>
    <row r="367" spans="5:6" ht="15.75">
      <c r="E367" s="36"/>
      <c r="F367" s="36"/>
    </row>
    <row r="368" spans="5:6" ht="15.75">
      <c r="E368" s="36"/>
      <c r="F368" s="36"/>
    </row>
    <row r="369" spans="5:6" ht="15.75">
      <c r="E369" s="36"/>
      <c r="F369" s="36"/>
    </row>
    <row r="370" spans="5:6" ht="15.75">
      <c r="E370" s="36"/>
      <c r="F370" s="36"/>
    </row>
    <row r="371" spans="5:6" ht="15.75">
      <c r="E371" s="36"/>
      <c r="F371" s="36"/>
    </row>
    <row r="372" spans="5:6" ht="15.75">
      <c r="E372" s="36"/>
      <c r="F372" s="36"/>
    </row>
    <row r="373" spans="5:6" ht="15.75">
      <c r="E373" s="36"/>
      <c r="F373" s="36"/>
    </row>
    <row r="374" spans="5:6" ht="15.75">
      <c r="E374" s="36"/>
      <c r="F374" s="36"/>
    </row>
    <row r="375" spans="5:6" ht="15.75">
      <c r="E375" s="36"/>
      <c r="F375" s="36"/>
    </row>
    <row r="376" spans="5:6" ht="15.75">
      <c r="E376" s="36"/>
      <c r="F376" s="36"/>
    </row>
    <row r="377" spans="5:6" ht="15.75">
      <c r="E377" s="36"/>
      <c r="F377" s="36"/>
    </row>
    <row r="378" spans="5:6" ht="15.75">
      <c r="E378" s="36"/>
      <c r="F378" s="36"/>
    </row>
    <row r="379" spans="5:6" ht="15.75">
      <c r="E379" s="36"/>
      <c r="F379" s="36"/>
    </row>
    <row r="380" spans="5:6" ht="15.75">
      <c r="E380" s="36"/>
      <c r="F380" s="36"/>
    </row>
    <row r="381" spans="5:6" ht="15.75">
      <c r="E381" s="36"/>
      <c r="F381" s="36"/>
    </row>
    <row r="382" spans="5:6" ht="15.75">
      <c r="E382" s="36"/>
      <c r="F382" s="36"/>
    </row>
    <row r="383" spans="5:6" ht="15.75">
      <c r="E383" s="36"/>
      <c r="F383" s="36"/>
    </row>
    <row r="384" spans="5:6" ht="15.75">
      <c r="E384" s="36"/>
      <c r="F384" s="36"/>
    </row>
    <row r="385" spans="5:6" ht="15.75">
      <c r="E385" s="36"/>
      <c r="F385" s="36"/>
    </row>
    <row r="386" spans="5:6" ht="15.75">
      <c r="E386" s="36"/>
      <c r="F386" s="36"/>
    </row>
    <row r="387" spans="5:6" ht="15.75">
      <c r="E387" s="36"/>
      <c r="F387" s="36"/>
    </row>
    <row r="388" spans="5:6" ht="15.75">
      <c r="E388" s="36"/>
      <c r="F388" s="36"/>
    </row>
    <row r="389" spans="5:6" ht="15.75">
      <c r="E389" s="36"/>
      <c r="F389" s="36"/>
    </row>
    <row r="390" spans="5:6" ht="15.75">
      <c r="E390" s="36"/>
      <c r="F390" s="36"/>
    </row>
    <row r="391" spans="5:6" ht="15.75">
      <c r="E391" s="36"/>
      <c r="F391" s="36"/>
    </row>
    <row r="392" spans="5:6" ht="15.75">
      <c r="E392" s="36"/>
      <c r="F392" s="36"/>
    </row>
    <row r="393" spans="5:6" ht="15.75">
      <c r="E393" s="36"/>
      <c r="F393" s="36"/>
    </row>
    <row r="394" spans="5:6" ht="15.75">
      <c r="E394" s="36"/>
      <c r="F394" s="36"/>
    </row>
    <row r="395" spans="5:6" ht="15.75">
      <c r="E395" s="36"/>
      <c r="F395" s="36"/>
    </row>
    <row r="396" spans="5:6" ht="15.75">
      <c r="E396" s="36"/>
      <c r="F396" s="36"/>
    </row>
    <row r="397" spans="5:6" ht="15.75">
      <c r="E397" s="36"/>
      <c r="F397" s="36"/>
    </row>
    <row r="398" spans="5:6" ht="15.75">
      <c r="E398" s="36"/>
      <c r="F398" s="36"/>
    </row>
    <row r="399" spans="5:6" ht="15.75">
      <c r="E399" s="36"/>
      <c r="F399" s="36"/>
    </row>
    <row r="400" spans="5:6" ht="15.75">
      <c r="E400" s="36"/>
      <c r="F400" s="36"/>
    </row>
    <row r="401" spans="5:6" ht="15.75">
      <c r="E401" s="36"/>
      <c r="F401" s="36"/>
    </row>
    <row r="402" spans="5:6" ht="15.75">
      <c r="E402" s="36"/>
      <c r="F402" s="36"/>
    </row>
    <row r="403" spans="5:6" ht="15.75">
      <c r="E403" s="36"/>
      <c r="F403" s="36"/>
    </row>
    <row r="404" spans="5:6" ht="15.75">
      <c r="E404" s="36"/>
      <c r="F404" s="36"/>
    </row>
    <row r="405" spans="5:6" ht="15.75">
      <c r="E405" s="36"/>
      <c r="F405" s="36"/>
    </row>
    <row r="406" spans="5:6" ht="15.75">
      <c r="E406" s="36"/>
      <c r="F406" s="36"/>
    </row>
    <row r="407" spans="5:6" ht="15.75">
      <c r="E407" s="36"/>
      <c r="F407" s="36"/>
    </row>
    <row r="408" spans="5:6" ht="15.75">
      <c r="E408" s="36"/>
      <c r="F408" s="36"/>
    </row>
    <row r="409" spans="5:6" ht="15.75">
      <c r="E409" s="36"/>
      <c r="F409" s="36"/>
    </row>
    <row r="410" spans="5:6" ht="15.75">
      <c r="E410" s="36"/>
      <c r="F410" s="36"/>
    </row>
    <row r="411" spans="5:6" ht="15.75">
      <c r="E411" s="36"/>
      <c r="F411" s="36"/>
    </row>
    <row r="412" spans="5:6" ht="15.75">
      <c r="E412" s="36"/>
      <c r="F412" s="36"/>
    </row>
    <row r="413" spans="5:6" ht="15.75">
      <c r="E413" s="36"/>
      <c r="F413" s="36"/>
    </row>
    <row r="414" spans="5:6" ht="15.75">
      <c r="E414" s="36"/>
      <c r="F414" s="36"/>
    </row>
    <row r="415" spans="5:6" ht="15.75">
      <c r="E415" s="36"/>
      <c r="F415" s="36"/>
    </row>
    <row r="416" spans="5:6" ht="15.75">
      <c r="E416" s="36"/>
      <c r="F416" s="36"/>
    </row>
    <row r="417" spans="5:6" ht="15.75">
      <c r="E417" s="36"/>
      <c r="F417" s="36"/>
    </row>
    <row r="418" spans="5:6" ht="15.75">
      <c r="E418" s="36"/>
      <c r="F418" s="36"/>
    </row>
    <row r="419" spans="5:6" ht="15.75">
      <c r="E419" s="36"/>
      <c r="F419" s="36"/>
    </row>
    <row r="420" spans="5:6" ht="15.75">
      <c r="E420" s="36"/>
      <c r="F420" s="36"/>
    </row>
    <row r="421" spans="5:6" ht="15.75">
      <c r="E421" s="36"/>
      <c r="F421" s="36"/>
    </row>
    <row r="422" spans="5:6" ht="15.75">
      <c r="E422" s="36"/>
      <c r="F422" s="36"/>
    </row>
    <row r="423" spans="5:6" ht="15.75">
      <c r="E423" s="36"/>
      <c r="F423" s="36"/>
    </row>
    <row r="424" spans="5:6" ht="15.75">
      <c r="E424" s="36"/>
      <c r="F424" s="36"/>
    </row>
    <row r="425" spans="5:6" ht="15.75">
      <c r="E425" s="36"/>
      <c r="F425" s="36"/>
    </row>
    <row r="426" spans="5:6" ht="15.75">
      <c r="E426" s="36"/>
      <c r="F426" s="36"/>
    </row>
    <row r="427" spans="5:6" ht="15.75">
      <c r="E427" s="36"/>
      <c r="F427" s="36"/>
    </row>
    <row r="428" spans="5:6" ht="15.75">
      <c r="E428" s="36"/>
      <c r="F428" s="36"/>
    </row>
    <row r="429" spans="5:6" ht="15.75">
      <c r="E429" s="36"/>
      <c r="F429" s="36"/>
    </row>
    <row r="430" spans="5:6" ht="15.75">
      <c r="E430" s="36"/>
      <c r="F430" s="36"/>
    </row>
    <row r="431" spans="5:6" ht="15.75">
      <c r="E431" s="36"/>
      <c r="F431" s="36"/>
    </row>
    <row r="432" spans="5:6" ht="15.75">
      <c r="E432" s="36"/>
      <c r="F432" s="36"/>
    </row>
    <row r="433" spans="5:6" ht="15.75">
      <c r="E433" s="36"/>
      <c r="F433" s="36"/>
    </row>
    <row r="434" spans="5:6" ht="15.75">
      <c r="E434" s="36"/>
      <c r="F434" s="36"/>
    </row>
    <row r="435" spans="5:6" ht="15.75">
      <c r="E435" s="36"/>
      <c r="F435" s="36"/>
    </row>
    <row r="436" spans="5:6" ht="15.75">
      <c r="E436" s="36"/>
      <c r="F436" s="36"/>
    </row>
    <row r="437" spans="5:6" ht="15.75">
      <c r="E437" s="36"/>
      <c r="F437" s="36"/>
    </row>
    <row r="438" spans="5:6" ht="15.75">
      <c r="E438" s="36"/>
      <c r="F438" s="36"/>
    </row>
    <row r="439" spans="5:6" ht="15.75">
      <c r="E439" s="36"/>
      <c r="F439" s="36"/>
    </row>
    <row r="440" spans="5:6" ht="15.75">
      <c r="E440" s="36"/>
      <c r="F440" s="36"/>
    </row>
    <row r="441" spans="5:6" ht="15.75">
      <c r="E441" s="36"/>
      <c r="F441" s="36"/>
    </row>
    <row r="442" spans="5:6" ht="15.75">
      <c r="E442" s="36"/>
      <c r="F442" s="36"/>
    </row>
    <row r="443" spans="5:6" ht="15.75">
      <c r="E443" s="36"/>
      <c r="F443" s="36"/>
    </row>
    <row r="444" spans="5:6" ht="15.75">
      <c r="E444" s="36"/>
      <c r="F444" s="36"/>
    </row>
    <row r="445" spans="5:6" ht="15.75">
      <c r="E445" s="36"/>
      <c r="F445" s="36"/>
    </row>
    <row r="446" spans="5:6" ht="15.75">
      <c r="E446" s="36"/>
      <c r="F446" s="36"/>
    </row>
    <row r="447" spans="5:6" ht="15.75">
      <c r="E447" s="36"/>
      <c r="F447" s="36"/>
    </row>
    <row r="448" spans="5:6" ht="15.75">
      <c r="E448" s="36"/>
      <c r="F448" s="36"/>
    </row>
    <row r="449" spans="5:6" ht="15.75">
      <c r="E449" s="36"/>
      <c r="F449" s="36"/>
    </row>
    <row r="450" spans="5:6" ht="15.75">
      <c r="E450" s="36"/>
      <c r="F450" s="36"/>
    </row>
    <row r="451" spans="5:6" ht="15.75">
      <c r="E451" s="36"/>
      <c r="F451" s="36"/>
    </row>
    <row r="452" spans="5:6" ht="15.75">
      <c r="E452" s="36"/>
      <c r="F452" s="36"/>
    </row>
    <row r="453" spans="5:6" ht="15.75">
      <c r="E453" s="36"/>
      <c r="F453" s="36"/>
    </row>
    <row r="454" spans="5:6" ht="15.75">
      <c r="E454" s="36"/>
      <c r="F454" s="36"/>
    </row>
    <row r="455" spans="5:6" ht="15.75">
      <c r="E455" s="36"/>
      <c r="F455" s="36"/>
    </row>
    <row r="456" spans="5:6" ht="15.75">
      <c r="E456" s="36"/>
      <c r="F456" s="36"/>
    </row>
    <row r="457" spans="5:6" ht="15.75">
      <c r="E457" s="36"/>
      <c r="F457" s="36"/>
    </row>
    <row r="458" spans="5:6" ht="15.75">
      <c r="E458" s="36"/>
      <c r="F458" s="36"/>
    </row>
    <row r="459" spans="5:6" ht="15.75">
      <c r="E459" s="36"/>
      <c r="F459" s="36"/>
    </row>
    <row r="460" spans="5:6" ht="15.75">
      <c r="E460" s="36"/>
      <c r="F460" s="36"/>
    </row>
    <row r="461" spans="5:6" ht="15.75">
      <c r="E461" s="36"/>
      <c r="F461" s="36"/>
    </row>
    <row r="462" spans="5:6" ht="15.75">
      <c r="E462" s="36"/>
      <c r="F462" s="36"/>
    </row>
    <row r="463" spans="5:6" ht="15.75">
      <c r="E463" s="36"/>
      <c r="F463" s="36"/>
    </row>
    <row r="464" spans="5:6" ht="15.75">
      <c r="E464" s="36"/>
      <c r="F464" s="36"/>
    </row>
    <row r="465" spans="5:6" ht="15.75">
      <c r="E465" s="36"/>
      <c r="F465" s="36"/>
    </row>
    <row r="466" spans="5:6" ht="15.75">
      <c r="E466" s="36"/>
      <c r="F466" s="36"/>
    </row>
    <row r="467" spans="5:6" ht="15.75">
      <c r="E467" s="36"/>
      <c r="F467" s="36"/>
    </row>
    <row r="468" spans="5:6" ht="15.75">
      <c r="E468" s="36"/>
      <c r="F468" s="36"/>
    </row>
    <row r="469" spans="5:6" ht="15.75">
      <c r="E469" s="36"/>
      <c r="F469" s="36"/>
    </row>
    <row r="470" spans="5:6" ht="15.75">
      <c r="E470" s="36"/>
      <c r="F470" s="36"/>
    </row>
    <row r="471" spans="5:6" ht="15.75">
      <c r="E471" s="36"/>
      <c r="F471" s="36"/>
    </row>
    <row r="472" spans="5:6" ht="15.75">
      <c r="E472" s="36"/>
      <c r="F472" s="36"/>
    </row>
    <row r="473" spans="5:6" ht="15.75">
      <c r="E473" s="36"/>
      <c r="F473" s="36"/>
    </row>
    <row r="474" spans="5:6" ht="15.75">
      <c r="E474" s="36"/>
      <c r="F474" s="36"/>
    </row>
    <row r="475" spans="5:6" ht="15.75">
      <c r="E475" s="36"/>
      <c r="F475" s="36"/>
    </row>
    <row r="476" spans="5:6" ht="15.75">
      <c r="E476" s="36"/>
      <c r="F476" s="36"/>
    </row>
    <row r="477" spans="5:6" ht="15.75">
      <c r="E477" s="36"/>
      <c r="F477" s="36"/>
    </row>
    <row r="478" spans="5:6" ht="15.75">
      <c r="E478" s="36"/>
      <c r="F478" s="36"/>
    </row>
    <row r="479" spans="5:6" ht="15.75">
      <c r="E479" s="36"/>
      <c r="F479" s="36"/>
    </row>
    <row r="480" spans="5:6" ht="15.75">
      <c r="E480" s="36"/>
      <c r="F480" s="36"/>
    </row>
    <row r="481" spans="5:6" ht="15.75">
      <c r="E481" s="36"/>
      <c r="F481" s="36"/>
    </row>
    <row r="482" spans="5:6" ht="15.75">
      <c r="E482" s="36"/>
      <c r="F482" s="36"/>
    </row>
    <row r="483" spans="5:6" ht="15.75">
      <c r="E483" s="36"/>
      <c r="F483" s="36"/>
    </row>
    <row r="484" spans="5:6" ht="15.75">
      <c r="E484" s="36"/>
      <c r="F484" s="36"/>
    </row>
    <row r="485" spans="5:6" ht="15.75">
      <c r="E485" s="36"/>
      <c r="F485" s="36"/>
    </row>
    <row r="486" spans="5:6" ht="15.75">
      <c r="E486" s="36"/>
      <c r="F486" s="36"/>
    </row>
    <row r="487" spans="5:6" ht="15.75">
      <c r="E487" s="36"/>
      <c r="F487" s="36"/>
    </row>
    <row r="488" spans="5:6" ht="15.75">
      <c r="E488" s="36"/>
      <c r="F488" s="36"/>
    </row>
    <row r="489" spans="5:6" ht="15.75">
      <c r="E489" s="36"/>
      <c r="F489" s="36"/>
    </row>
    <row r="490" spans="5:6" ht="15.75">
      <c r="E490" s="36"/>
      <c r="F490" s="36"/>
    </row>
    <row r="491" spans="5:6" ht="15.75">
      <c r="E491" s="36"/>
      <c r="F491" s="36"/>
    </row>
    <row r="492" spans="5:6" ht="15.75">
      <c r="E492" s="36"/>
      <c r="F492" s="36"/>
    </row>
    <row r="493" spans="5:6" ht="15.75">
      <c r="E493" s="36"/>
      <c r="F493" s="36"/>
    </row>
    <row r="494" spans="5:6" ht="15.75">
      <c r="E494" s="36"/>
      <c r="F494" s="36"/>
    </row>
    <row r="495" spans="5:6" ht="15.75">
      <c r="E495" s="36"/>
      <c r="F495" s="36"/>
    </row>
    <row r="496" spans="5:6" ht="15.75">
      <c r="E496" s="36"/>
      <c r="F496" s="36"/>
    </row>
    <row r="497" spans="5:6" ht="15.75">
      <c r="E497" s="36"/>
      <c r="F497" s="36"/>
    </row>
    <row r="498" spans="5:6" ht="15.75">
      <c r="E498" s="36"/>
      <c r="F498" s="36"/>
    </row>
    <row r="499" spans="5:6" ht="15.75">
      <c r="E499" s="36"/>
      <c r="F499" s="36"/>
    </row>
    <row r="500" spans="5:6" ht="15.75">
      <c r="E500" s="36"/>
      <c r="F500" s="36"/>
    </row>
    <row r="501" spans="5:6" ht="15.75">
      <c r="E501" s="36"/>
      <c r="F501" s="36"/>
    </row>
    <row r="502" spans="5:6" ht="15.75">
      <c r="E502" s="36"/>
      <c r="F502" s="36"/>
    </row>
    <row r="503" spans="5:6" ht="15.75">
      <c r="E503" s="36"/>
      <c r="F503" s="36"/>
    </row>
    <row r="504" spans="5:6" ht="15.75">
      <c r="E504" s="36"/>
      <c r="F504" s="36"/>
    </row>
    <row r="505" spans="5:6" ht="15.75">
      <c r="E505" s="36"/>
      <c r="F505" s="36"/>
    </row>
    <row r="506" spans="5:6" ht="15.75">
      <c r="E506" s="36"/>
      <c r="F506" s="36"/>
    </row>
    <row r="507" spans="5:6" ht="15.75">
      <c r="E507" s="36"/>
      <c r="F507" s="36"/>
    </row>
    <row r="508" spans="5:6" ht="15.75">
      <c r="E508" s="36"/>
      <c r="F508" s="36"/>
    </row>
    <row r="509" spans="5:6" ht="15.75">
      <c r="E509" s="36"/>
      <c r="F509" s="36"/>
    </row>
    <row r="510" spans="5:6" ht="15.75">
      <c r="E510" s="36"/>
      <c r="F510" s="36"/>
    </row>
    <row r="511" spans="5:6" ht="15.75">
      <c r="E511" s="36"/>
      <c r="F511" s="36"/>
    </row>
    <row r="512" spans="5:6" ht="15.75">
      <c r="E512" s="36"/>
      <c r="F512" s="36"/>
    </row>
    <row r="513" spans="5:6" ht="15.75">
      <c r="E513" s="36"/>
      <c r="F513" s="36"/>
    </row>
    <row r="514" spans="5:6" ht="15.75">
      <c r="E514" s="36"/>
      <c r="F514" s="36"/>
    </row>
    <row r="515" spans="5:6" ht="15.75">
      <c r="E515" s="36"/>
      <c r="F515" s="36"/>
    </row>
    <row r="516" spans="5:6" ht="15.75">
      <c r="E516" s="36"/>
      <c r="F516" s="36"/>
    </row>
    <row r="517" spans="5:6" ht="15.75">
      <c r="E517" s="36"/>
      <c r="F517" s="36"/>
    </row>
    <row r="518" spans="5:6" ht="15.75">
      <c r="E518" s="36"/>
      <c r="F518" s="36"/>
    </row>
    <row r="519" spans="5:6" ht="15.75">
      <c r="E519" s="36"/>
      <c r="F519" s="36"/>
    </row>
    <row r="520" spans="5:6" ht="15.75">
      <c r="E520" s="36"/>
      <c r="F520" s="36"/>
    </row>
    <row r="521" spans="5:6" ht="15.75">
      <c r="E521" s="36"/>
      <c r="F521" s="36"/>
    </row>
    <row r="522" spans="5:6" ht="15.75">
      <c r="E522" s="36"/>
      <c r="F522" s="36"/>
    </row>
    <row r="523" spans="5:6" ht="15.75">
      <c r="E523" s="36"/>
      <c r="F523" s="36"/>
    </row>
    <row r="524" spans="5:6" ht="15.75">
      <c r="E524" s="36"/>
      <c r="F524" s="36"/>
    </row>
    <row r="525" spans="5:6" ht="15.75">
      <c r="E525" s="36"/>
      <c r="F525" s="36"/>
    </row>
  </sheetData>
  <sheetProtection/>
  <mergeCells count="16">
    <mergeCell ref="A284:F284"/>
    <mergeCell ref="A5:F5"/>
    <mergeCell ref="A7:F7"/>
    <mergeCell ref="A10:F10"/>
    <mergeCell ref="D11:F11"/>
    <mergeCell ref="A12:A13"/>
    <mergeCell ref="A6:F6"/>
    <mergeCell ref="A1:F1"/>
    <mergeCell ref="A2:F2"/>
    <mergeCell ref="A3:F3"/>
    <mergeCell ref="A4:F4"/>
    <mergeCell ref="B12:B13"/>
    <mergeCell ref="C12:C13"/>
    <mergeCell ref="D12:D13"/>
    <mergeCell ref="E12:F12"/>
    <mergeCell ref="A8:F8"/>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sheetPr>
    <tabColor rgb="FF92D050"/>
  </sheetPr>
  <dimension ref="A1:N506"/>
  <sheetViews>
    <sheetView zoomScale="115" zoomScaleNormal="115" zoomScalePageLayoutView="0" workbookViewId="0" topLeftCell="A1">
      <selection activeCell="A5" sqref="A5:D5"/>
    </sheetView>
  </sheetViews>
  <sheetFormatPr defaultColWidth="9.00390625" defaultRowHeight="12.75"/>
  <cols>
    <col min="1" max="1" width="78.375" style="47" customWidth="1"/>
    <col min="2" max="2" width="15.875" style="19" customWidth="1"/>
    <col min="3" max="3" width="5.00390625" style="13" customWidth="1"/>
    <col min="4" max="4" width="17.375" style="16" customWidth="1"/>
    <col min="5" max="6" width="10.75390625" style="3" bestFit="1" customWidth="1"/>
    <col min="7" max="11" width="9.125" style="3" customWidth="1"/>
    <col min="12" max="12" width="14.125" style="3" customWidth="1"/>
    <col min="13" max="13" width="9.125" style="3" customWidth="1"/>
    <col min="14" max="14" width="11.00390625" style="3" bestFit="1" customWidth="1"/>
    <col min="15" max="16384" width="9.125" style="3" customWidth="1"/>
  </cols>
  <sheetData>
    <row r="1" spans="1:4" ht="15.75">
      <c r="A1" s="352" t="s">
        <v>1208</v>
      </c>
      <c r="B1" s="352"/>
      <c r="C1" s="352"/>
      <c r="D1" s="352"/>
    </row>
    <row r="2" spans="1:4" ht="15.75">
      <c r="A2" s="352" t="s">
        <v>443</v>
      </c>
      <c r="B2" s="352"/>
      <c r="C2" s="352"/>
      <c r="D2" s="352"/>
    </row>
    <row r="3" spans="1:4" ht="15.75">
      <c r="A3" s="352" t="s">
        <v>444</v>
      </c>
      <c r="B3" s="352"/>
      <c r="C3" s="352"/>
      <c r="D3" s="352"/>
    </row>
    <row r="4" spans="1:4" ht="15.75">
      <c r="A4" s="352" t="s">
        <v>442</v>
      </c>
      <c r="B4" s="352"/>
      <c r="C4" s="352"/>
      <c r="D4" s="352"/>
    </row>
    <row r="5" spans="1:4" ht="15.75">
      <c r="A5" s="352" t="s">
        <v>1273</v>
      </c>
      <c r="B5" s="352"/>
      <c r="C5" s="352"/>
      <c r="D5" s="352"/>
    </row>
    <row r="6" spans="1:4" ht="15.75">
      <c r="A6" s="352"/>
      <c r="B6" s="344"/>
      <c r="C6" s="344"/>
      <c r="D6" s="344"/>
    </row>
    <row r="7" spans="1:4" ht="15.75">
      <c r="A7" s="352"/>
      <c r="B7" s="344"/>
      <c r="C7" s="344"/>
      <c r="D7" s="344"/>
    </row>
    <row r="9" spans="1:4" ht="72" customHeight="1">
      <c r="A9" s="328" t="s">
        <v>875</v>
      </c>
      <c r="B9" s="328"/>
      <c r="C9" s="328"/>
      <c r="D9" s="328"/>
    </row>
    <row r="10" spans="1:4" ht="15.75">
      <c r="A10" s="328"/>
      <c r="B10" s="328"/>
      <c r="C10" s="328"/>
      <c r="D10" s="328"/>
    </row>
    <row r="11" spans="3:4" ht="15.75">
      <c r="C11" s="350" t="s">
        <v>1256</v>
      </c>
      <c r="D11" s="350"/>
    </row>
    <row r="12" spans="1:4" s="19" customFormat="1" ht="15.75">
      <c r="A12" s="57" t="s">
        <v>403</v>
      </c>
      <c r="B12" s="56" t="s">
        <v>353</v>
      </c>
      <c r="C12" s="58" t="s">
        <v>10</v>
      </c>
      <c r="D12" s="59" t="s">
        <v>388</v>
      </c>
    </row>
    <row r="13" spans="1:4" s="19" customFormat="1" ht="15.75">
      <c r="A13" s="1">
        <v>1</v>
      </c>
      <c r="B13" s="17">
        <v>2</v>
      </c>
      <c r="C13" s="60">
        <v>3</v>
      </c>
      <c r="D13" s="18">
        <v>4</v>
      </c>
    </row>
    <row r="14" spans="1:6" s="21" customFormat="1" ht="47.25">
      <c r="A14" s="51" t="s">
        <v>101</v>
      </c>
      <c r="B14" s="5" t="s">
        <v>69</v>
      </c>
      <c r="C14" s="5"/>
      <c r="D14" s="282">
        <f>D40+D69+D88+D45+D56+D62+D18+D27+D94+D15</f>
        <v>1270191298.3</v>
      </c>
      <c r="F14" s="98"/>
    </row>
    <row r="15" spans="1:6" s="21" customFormat="1" ht="15.75">
      <c r="A15" s="2" t="s">
        <v>911</v>
      </c>
      <c r="B15" s="7" t="s">
        <v>899</v>
      </c>
      <c r="C15" s="7"/>
      <c r="D15" s="169">
        <f>D16</f>
        <v>394555.16</v>
      </c>
      <c r="F15" s="98"/>
    </row>
    <row r="16" spans="1:6" s="21" customFormat="1" ht="34.5" customHeight="1">
      <c r="A16" s="2" t="s">
        <v>900</v>
      </c>
      <c r="B16" s="7" t="s">
        <v>901</v>
      </c>
      <c r="C16" s="7"/>
      <c r="D16" s="169">
        <f>D17</f>
        <v>394555.16</v>
      </c>
      <c r="F16" s="98"/>
    </row>
    <row r="17" spans="1:6" s="21" customFormat="1" ht="31.5">
      <c r="A17" s="2" t="s">
        <v>478</v>
      </c>
      <c r="B17" s="7" t="s">
        <v>901</v>
      </c>
      <c r="C17" s="7" t="s">
        <v>479</v>
      </c>
      <c r="D17" s="169">
        <v>394555.16</v>
      </c>
      <c r="F17" s="98"/>
    </row>
    <row r="18" spans="1:4" s="21" customFormat="1" ht="31.5">
      <c r="A18" s="2" t="s">
        <v>176</v>
      </c>
      <c r="B18" s="7" t="s">
        <v>70</v>
      </c>
      <c r="C18" s="7"/>
      <c r="D18" s="169">
        <f>D19+D21+D23+D25</f>
        <v>394943400</v>
      </c>
    </row>
    <row r="19" spans="1:4" ht="15.75">
      <c r="A19" s="2" t="s">
        <v>405</v>
      </c>
      <c r="B19" s="7" t="s">
        <v>180</v>
      </c>
      <c r="C19" s="7"/>
      <c r="D19" s="169">
        <f>D20</f>
        <v>116772000</v>
      </c>
    </row>
    <row r="20" spans="1:4" ht="31.5">
      <c r="A20" s="2" t="s">
        <v>478</v>
      </c>
      <c r="B20" s="7" t="s">
        <v>180</v>
      </c>
      <c r="C20" s="7" t="s">
        <v>479</v>
      </c>
      <c r="D20" s="169">
        <v>116772000</v>
      </c>
    </row>
    <row r="21" spans="1:4" ht="162.75" customHeight="1">
      <c r="A21" s="2" t="s">
        <v>513</v>
      </c>
      <c r="B21" s="7" t="s">
        <v>177</v>
      </c>
      <c r="C21" s="7"/>
      <c r="D21" s="169">
        <f>D22</f>
        <v>198389200</v>
      </c>
    </row>
    <row r="22" spans="1:4" ht="31.5">
      <c r="A22" s="2" t="s">
        <v>478</v>
      </c>
      <c r="B22" s="7" t="s">
        <v>177</v>
      </c>
      <c r="C22" s="7" t="s">
        <v>479</v>
      </c>
      <c r="D22" s="169">
        <v>198389200</v>
      </c>
    </row>
    <row r="23" spans="1:4" ht="177.75" customHeight="1">
      <c r="A23" s="2" t="s">
        <v>7</v>
      </c>
      <c r="B23" s="7" t="s">
        <v>178</v>
      </c>
      <c r="C23" s="7"/>
      <c r="D23" s="169">
        <f>D24</f>
        <v>2775400</v>
      </c>
    </row>
    <row r="24" spans="1:4" ht="31.5">
      <c r="A24" s="2" t="s">
        <v>478</v>
      </c>
      <c r="B24" s="7" t="s">
        <v>178</v>
      </c>
      <c r="C24" s="7" t="s">
        <v>479</v>
      </c>
      <c r="D24" s="169">
        <v>2775400</v>
      </c>
    </row>
    <row r="25" spans="1:4" s="21" customFormat="1" ht="204.75">
      <c r="A25" s="2" t="s">
        <v>514</v>
      </c>
      <c r="B25" s="7" t="s">
        <v>179</v>
      </c>
      <c r="C25" s="7"/>
      <c r="D25" s="169">
        <f>D26</f>
        <v>77006800</v>
      </c>
    </row>
    <row r="26" spans="1:4" s="21" customFormat="1" ht="31.5">
      <c r="A26" s="2" t="s">
        <v>478</v>
      </c>
      <c r="B26" s="7" t="s">
        <v>179</v>
      </c>
      <c r="C26" s="7" t="s">
        <v>479</v>
      </c>
      <c r="D26" s="169">
        <v>77006800</v>
      </c>
    </row>
    <row r="27" spans="1:4" s="21" customFormat="1" ht="31.5">
      <c r="A27" s="2" t="s">
        <v>78</v>
      </c>
      <c r="B27" s="7" t="s">
        <v>181</v>
      </c>
      <c r="C27" s="7"/>
      <c r="D27" s="169">
        <f>D39+D31+D28+D34+D36+D32</f>
        <v>600459022</v>
      </c>
    </row>
    <row r="28" spans="1:4" s="21" customFormat="1" ht="15.75">
      <c r="A28" s="2" t="s">
        <v>703</v>
      </c>
      <c r="B28" s="7" t="s">
        <v>702</v>
      </c>
      <c r="C28" s="7"/>
      <c r="D28" s="169">
        <f>D29</f>
        <v>5047000</v>
      </c>
    </row>
    <row r="29" spans="1:5" s="21" customFormat="1" ht="31.5">
      <c r="A29" s="2" t="s">
        <v>478</v>
      </c>
      <c r="B29" s="7" t="s">
        <v>702</v>
      </c>
      <c r="C29" s="7" t="s">
        <v>479</v>
      </c>
      <c r="D29" s="169">
        <v>5047000</v>
      </c>
      <c r="E29" s="99"/>
    </row>
    <row r="30" spans="1:4" ht="31.5">
      <c r="A30" s="2" t="s">
        <v>480</v>
      </c>
      <c r="B30" s="7" t="s">
        <v>185</v>
      </c>
      <c r="C30" s="7"/>
      <c r="D30" s="169">
        <f>D31</f>
        <v>152098000</v>
      </c>
    </row>
    <row r="31" spans="1:4" ht="31.5">
      <c r="A31" s="2" t="s">
        <v>478</v>
      </c>
      <c r="B31" s="7" t="s">
        <v>185</v>
      </c>
      <c r="C31" s="7" t="s">
        <v>479</v>
      </c>
      <c r="D31" s="169">
        <v>152098000</v>
      </c>
    </row>
    <row r="32" spans="1:4" ht="33" customHeight="1">
      <c r="A32" s="2" t="s">
        <v>864</v>
      </c>
      <c r="B32" s="7" t="s">
        <v>863</v>
      </c>
      <c r="C32" s="7"/>
      <c r="D32" s="169">
        <f>D33</f>
        <v>42134022</v>
      </c>
    </row>
    <row r="33" spans="1:4" ht="31.5">
      <c r="A33" s="2" t="s">
        <v>478</v>
      </c>
      <c r="B33" s="7" t="s">
        <v>863</v>
      </c>
      <c r="C33" s="7" t="s">
        <v>479</v>
      </c>
      <c r="D33" s="169">
        <v>42134022</v>
      </c>
    </row>
    <row r="34" spans="1:4" ht="147.75" customHeight="1">
      <c r="A34" s="2" t="s">
        <v>515</v>
      </c>
      <c r="B34" s="7" t="s">
        <v>182</v>
      </c>
      <c r="C34" s="7"/>
      <c r="D34" s="169">
        <f>D35</f>
        <v>347092300</v>
      </c>
    </row>
    <row r="35" spans="1:4" ht="31.5">
      <c r="A35" s="2" t="s">
        <v>478</v>
      </c>
      <c r="B35" s="7" t="s">
        <v>182</v>
      </c>
      <c r="C35" s="7" t="s">
        <v>479</v>
      </c>
      <c r="D35" s="169">
        <v>347092300</v>
      </c>
    </row>
    <row r="36" spans="1:4" ht="161.25" customHeight="1">
      <c r="A36" s="2" t="s">
        <v>516</v>
      </c>
      <c r="B36" s="7" t="s">
        <v>183</v>
      </c>
      <c r="C36" s="7"/>
      <c r="D36" s="169">
        <f>D37</f>
        <v>15676500</v>
      </c>
    </row>
    <row r="37" spans="1:4" ht="31.5">
      <c r="A37" s="2" t="s">
        <v>478</v>
      </c>
      <c r="B37" s="7" t="s">
        <v>183</v>
      </c>
      <c r="C37" s="7" t="s">
        <v>479</v>
      </c>
      <c r="D37" s="169">
        <v>15676500</v>
      </c>
    </row>
    <row r="38" spans="1:4" s="21" customFormat="1" ht="173.25">
      <c r="A38" s="2" t="s">
        <v>517</v>
      </c>
      <c r="B38" s="7" t="s">
        <v>184</v>
      </c>
      <c r="C38" s="7"/>
      <c r="D38" s="169">
        <f>D39</f>
        <v>38411200</v>
      </c>
    </row>
    <row r="39" spans="1:4" ht="31.5">
      <c r="A39" s="2" t="s">
        <v>478</v>
      </c>
      <c r="B39" s="7" t="s">
        <v>184</v>
      </c>
      <c r="C39" s="7" t="s">
        <v>479</v>
      </c>
      <c r="D39" s="169">
        <v>38411200</v>
      </c>
    </row>
    <row r="40" spans="1:4" ht="31.5">
      <c r="A40" s="2" t="s">
        <v>186</v>
      </c>
      <c r="B40" s="7" t="s">
        <v>187</v>
      </c>
      <c r="C40" s="7"/>
      <c r="D40" s="169">
        <f>D43+D41</f>
        <v>57336200</v>
      </c>
    </row>
    <row r="41" spans="1:4" ht="47.25">
      <c r="A41" s="2" t="s">
        <v>583</v>
      </c>
      <c r="B41" s="7" t="s">
        <v>41</v>
      </c>
      <c r="C41" s="7"/>
      <c r="D41" s="169">
        <f>D42</f>
        <v>13265200</v>
      </c>
    </row>
    <row r="42" spans="1:4" ht="31.5">
      <c r="A42" s="2" t="s">
        <v>478</v>
      </c>
      <c r="B42" s="7" t="s">
        <v>41</v>
      </c>
      <c r="C42" s="7" t="s">
        <v>479</v>
      </c>
      <c r="D42" s="169">
        <v>13265200</v>
      </c>
    </row>
    <row r="43" spans="1:4" ht="15.75">
      <c r="A43" s="2" t="s">
        <v>173</v>
      </c>
      <c r="B43" s="7" t="s">
        <v>188</v>
      </c>
      <c r="C43" s="7"/>
      <c r="D43" s="169">
        <f>D44</f>
        <v>44071000</v>
      </c>
    </row>
    <row r="44" spans="1:4" ht="31.5">
      <c r="A44" s="2" t="s">
        <v>478</v>
      </c>
      <c r="B44" s="7" t="s">
        <v>188</v>
      </c>
      <c r="C44" s="7" t="s">
        <v>479</v>
      </c>
      <c r="D44" s="169">
        <v>44071000</v>
      </c>
    </row>
    <row r="45" spans="1:4" ht="31.5">
      <c r="A45" s="2" t="s">
        <v>307</v>
      </c>
      <c r="B45" s="7" t="s">
        <v>190</v>
      </c>
      <c r="C45" s="7"/>
      <c r="D45" s="169">
        <f>D46+D53+D51+D49</f>
        <v>22460500</v>
      </c>
    </row>
    <row r="46" spans="1:4" ht="15.75">
      <c r="A46" s="2" t="s">
        <v>435</v>
      </c>
      <c r="B46" s="7" t="s">
        <v>59</v>
      </c>
      <c r="C46" s="7"/>
      <c r="D46" s="169">
        <f>D47+D48</f>
        <v>2150000</v>
      </c>
    </row>
    <row r="47" spans="1:4" ht="15.75">
      <c r="A47" s="2" t="s">
        <v>483</v>
      </c>
      <c r="B47" s="7" t="s">
        <v>59</v>
      </c>
      <c r="C47" s="7" t="s">
        <v>482</v>
      </c>
      <c r="D47" s="169">
        <v>550000</v>
      </c>
    </row>
    <row r="48" spans="1:4" ht="31.5">
      <c r="A48" s="2" t="s">
        <v>478</v>
      </c>
      <c r="B48" s="7" t="s">
        <v>59</v>
      </c>
      <c r="C48" s="7" t="s">
        <v>479</v>
      </c>
      <c r="D48" s="169">
        <v>1600000</v>
      </c>
    </row>
    <row r="49" spans="1:4" ht="15.75">
      <c r="A49" s="2" t="s">
        <v>844</v>
      </c>
      <c r="B49" s="7" t="s">
        <v>845</v>
      </c>
      <c r="C49" s="7"/>
      <c r="D49" s="169">
        <f>D50</f>
        <v>1000000</v>
      </c>
    </row>
    <row r="50" spans="1:4" ht="31.5">
      <c r="A50" s="2" t="s">
        <v>478</v>
      </c>
      <c r="B50" s="7" t="s">
        <v>845</v>
      </c>
      <c r="C50" s="7" t="s">
        <v>479</v>
      </c>
      <c r="D50" s="169">
        <v>1000000</v>
      </c>
    </row>
    <row r="51" spans="1:4" ht="63">
      <c r="A51" s="2" t="s">
        <v>726</v>
      </c>
      <c r="B51" s="7" t="s">
        <v>61</v>
      </c>
      <c r="C51" s="7"/>
      <c r="D51" s="169">
        <f>D52</f>
        <v>3297400</v>
      </c>
    </row>
    <row r="52" spans="1:4" ht="15.75">
      <c r="A52" s="2" t="s">
        <v>483</v>
      </c>
      <c r="B52" s="7" t="s">
        <v>61</v>
      </c>
      <c r="C52" s="7" t="s">
        <v>482</v>
      </c>
      <c r="D52" s="169">
        <v>3297400</v>
      </c>
    </row>
    <row r="53" spans="1:4" ht="78.75">
      <c r="A53" s="2" t="s">
        <v>727</v>
      </c>
      <c r="B53" s="7" t="s">
        <v>60</v>
      </c>
      <c r="C53" s="7"/>
      <c r="D53" s="169">
        <f>D54+D55</f>
        <v>16013100</v>
      </c>
    </row>
    <row r="54" spans="1:4" ht="15.75">
      <c r="A54" s="2" t="s">
        <v>483</v>
      </c>
      <c r="B54" s="7" t="s">
        <v>60</v>
      </c>
      <c r="C54" s="7" t="s">
        <v>482</v>
      </c>
      <c r="D54" s="169">
        <v>9499100</v>
      </c>
    </row>
    <row r="55" spans="1:4" ht="31.5">
      <c r="A55" s="2" t="s">
        <v>478</v>
      </c>
      <c r="B55" s="7" t="s">
        <v>60</v>
      </c>
      <c r="C55" s="7" t="s">
        <v>479</v>
      </c>
      <c r="D55" s="169">
        <v>6514000</v>
      </c>
    </row>
    <row r="56" spans="1:4" ht="31.5">
      <c r="A56" s="2" t="s">
        <v>79</v>
      </c>
      <c r="B56" s="7" t="s">
        <v>192</v>
      </c>
      <c r="C56" s="7"/>
      <c r="D56" s="169">
        <f>D57</f>
        <v>2500000</v>
      </c>
    </row>
    <row r="57" spans="1:4" ht="15.75">
      <c r="A57" s="2" t="s">
        <v>174</v>
      </c>
      <c r="B57" s="7" t="s">
        <v>62</v>
      </c>
      <c r="C57" s="7"/>
      <c r="D57" s="169">
        <f>D58+D59+D60</f>
        <v>2500000</v>
      </c>
    </row>
    <row r="58" spans="1:4" ht="47.25">
      <c r="A58" s="2" t="s">
        <v>470</v>
      </c>
      <c r="B58" s="7" t="s">
        <v>62</v>
      </c>
      <c r="C58" s="7" t="s">
        <v>471</v>
      </c>
      <c r="D58" s="169">
        <v>1340000</v>
      </c>
    </row>
    <row r="59" spans="1:4" ht="31.5">
      <c r="A59" s="2" t="s">
        <v>497</v>
      </c>
      <c r="B59" s="7" t="s">
        <v>62</v>
      </c>
      <c r="C59" s="7" t="s">
        <v>472</v>
      </c>
      <c r="D59" s="169">
        <v>890000</v>
      </c>
    </row>
    <row r="60" spans="1:4" ht="31.5">
      <c r="A60" s="2" t="s">
        <v>478</v>
      </c>
      <c r="B60" s="7" t="s">
        <v>62</v>
      </c>
      <c r="C60" s="7" t="s">
        <v>479</v>
      </c>
      <c r="D60" s="169">
        <v>270000</v>
      </c>
    </row>
    <row r="61" spans="1:4" ht="31.5">
      <c r="A61" s="2" t="s">
        <v>884</v>
      </c>
      <c r="B61" s="7" t="s">
        <v>778</v>
      </c>
      <c r="C61" s="7"/>
      <c r="D61" s="169">
        <v>0</v>
      </c>
    </row>
    <row r="62" spans="1:4" ht="31.5">
      <c r="A62" s="2" t="s">
        <v>196</v>
      </c>
      <c r="B62" s="7" t="s">
        <v>194</v>
      </c>
      <c r="C62" s="7"/>
      <c r="D62" s="169">
        <f>D65+D63</f>
        <v>37083000</v>
      </c>
    </row>
    <row r="63" spans="1:4" ht="15.75">
      <c r="A63" s="2" t="s">
        <v>865</v>
      </c>
      <c r="B63" s="7" t="s">
        <v>866</v>
      </c>
      <c r="C63" s="7"/>
      <c r="D63" s="169">
        <f>D64</f>
        <v>100000</v>
      </c>
    </row>
    <row r="64" spans="1:4" ht="31.5">
      <c r="A64" s="2" t="s">
        <v>497</v>
      </c>
      <c r="B64" s="7" t="s">
        <v>866</v>
      </c>
      <c r="C64" s="7" t="s">
        <v>472</v>
      </c>
      <c r="D64" s="169">
        <v>100000</v>
      </c>
    </row>
    <row r="65" spans="1:4" ht="47.25">
      <c r="A65" s="2" t="s">
        <v>434</v>
      </c>
      <c r="B65" s="7" t="s">
        <v>63</v>
      </c>
      <c r="C65" s="7"/>
      <c r="D65" s="169">
        <f>D66+D67+D68</f>
        <v>36983000</v>
      </c>
    </row>
    <row r="66" spans="1:4" ht="47.25">
      <c r="A66" s="2" t="s">
        <v>470</v>
      </c>
      <c r="B66" s="7" t="s">
        <v>63</v>
      </c>
      <c r="C66" s="7" t="s">
        <v>471</v>
      </c>
      <c r="D66" s="169">
        <v>30604000</v>
      </c>
    </row>
    <row r="67" spans="1:4" ht="31.5">
      <c r="A67" s="2" t="s">
        <v>497</v>
      </c>
      <c r="B67" s="7" t="s">
        <v>63</v>
      </c>
      <c r="C67" s="7" t="s">
        <v>472</v>
      </c>
      <c r="D67" s="169">
        <v>6234000</v>
      </c>
    </row>
    <row r="68" spans="1:4" ht="15.75">
      <c r="A68" s="2" t="s">
        <v>473</v>
      </c>
      <c r="B68" s="7" t="s">
        <v>63</v>
      </c>
      <c r="C68" s="7" t="s">
        <v>474</v>
      </c>
      <c r="D68" s="169">
        <v>145000</v>
      </c>
    </row>
    <row r="69" spans="1:4" ht="47.25">
      <c r="A69" s="2" t="s">
        <v>80</v>
      </c>
      <c r="B69" s="7" t="s">
        <v>195</v>
      </c>
      <c r="C69" s="7"/>
      <c r="D69" s="169">
        <f>D74+D76+D78+D82+D84+D80+D86+D70+D72</f>
        <v>99821421.14</v>
      </c>
    </row>
    <row r="70" spans="1:4" ht="47.25">
      <c r="A70" s="2" t="s">
        <v>906</v>
      </c>
      <c r="B70" s="7" t="s">
        <v>907</v>
      </c>
      <c r="C70" s="7"/>
      <c r="D70" s="169">
        <f>D71</f>
        <v>45758621.14</v>
      </c>
    </row>
    <row r="71" spans="1:4" ht="31.5">
      <c r="A71" s="2" t="s">
        <v>478</v>
      </c>
      <c r="B71" s="7" t="s">
        <v>907</v>
      </c>
      <c r="C71" s="7" t="s">
        <v>479</v>
      </c>
      <c r="D71" s="169">
        <v>45758621.14</v>
      </c>
    </row>
    <row r="72" spans="1:4" ht="47.25">
      <c r="A72" s="2" t="s">
        <v>724</v>
      </c>
      <c r="B72" s="7" t="s">
        <v>39</v>
      </c>
      <c r="C72" s="7"/>
      <c r="D72" s="169">
        <f>D73</f>
        <v>7871500</v>
      </c>
    </row>
    <row r="73" spans="1:4" ht="31.5">
      <c r="A73" s="2" t="s">
        <v>478</v>
      </c>
      <c r="B73" s="7" t="s">
        <v>39</v>
      </c>
      <c r="C73" s="7" t="s">
        <v>479</v>
      </c>
      <c r="D73" s="169">
        <v>7871500</v>
      </c>
    </row>
    <row r="74" spans="1:4" ht="15.75">
      <c r="A74" s="2" t="s">
        <v>171</v>
      </c>
      <c r="B74" s="7" t="s">
        <v>329</v>
      </c>
      <c r="C74" s="7"/>
      <c r="D74" s="169">
        <f>D75</f>
        <v>1400000</v>
      </c>
    </row>
    <row r="75" spans="1:4" ht="31.5">
      <c r="A75" s="2" t="s">
        <v>478</v>
      </c>
      <c r="B75" s="7" t="s">
        <v>329</v>
      </c>
      <c r="C75" s="7" t="s">
        <v>479</v>
      </c>
      <c r="D75" s="169">
        <v>1400000</v>
      </c>
    </row>
    <row r="76" spans="1:4" ht="31.5">
      <c r="A76" s="2" t="s">
        <v>172</v>
      </c>
      <c r="B76" s="7" t="s">
        <v>330</v>
      </c>
      <c r="C76" s="7"/>
      <c r="D76" s="169">
        <f>D77</f>
        <v>11800000</v>
      </c>
    </row>
    <row r="77" spans="1:4" ht="31.5">
      <c r="A77" s="2" t="s">
        <v>478</v>
      </c>
      <c r="B77" s="7" t="s">
        <v>330</v>
      </c>
      <c r="C77" s="7" t="s">
        <v>479</v>
      </c>
      <c r="D77" s="169">
        <v>11800000</v>
      </c>
    </row>
    <row r="78" spans="1:4" ht="83.25" customHeight="1">
      <c r="A78" s="2" t="s">
        <v>276</v>
      </c>
      <c r="B78" s="7" t="s">
        <v>64</v>
      </c>
      <c r="C78" s="18"/>
      <c r="D78" s="169">
        <f>D79</f>
        <v>23363900</v>
      </c>
    </row>
    <row r="79" spans="1:4" s="47" customFormat="1" ht="20.25" customHeight="1">
      <c r="A79" s="2" t="s">
        <v>478</v>
      </c>
      <c r="B79" s="7" t="s">
        <v>64</v>
      </c>
      <c r="C79" s="7" t="s">
        <v>479</v>
      </c>
      <c r="D79" s="169">
        <v>23363900</v>
      </c>
    </row>
    <row r="80" spans="1:4" ht="141.75">
      <c r="A80" s="2" t="s">
        <v>754</v>
      </c>
      <c r="B80" s="7" t="s">
        <v>67</v>
      </c>
      <c r="C80" s="7"/>
      <c r="D80" s="169">
        <f>D81</f>
        <v>280800</v>
      </c>
    </row>
    <row r="81" spans="1:4" ht="15.75">
      <c r="A81" s="2" t="s">
        <v>483</v>
      </c>
      <c r="B81" s="100" t="s">
        <v>67</v>
      </c>
      <c r="C81" s="100" t="s">
        <v>482</v>
      </c>
      <c r="D81" s="281">
        <v>280800</v>
      </c>
    </row>
    <row r="82" spans="1:4" ht="47.25">
      <c r="A82" s="2" t="s">
        <v>519</v>
      </c>
      <c r="B82" s="7" t="s">
        <v>65</v>
      </c>
      <c r="C82" s="7"/>
      <c r="D82" s="169">
        <f>D83</f>
        <v>7637500</v>
      </c>
    </row>
    <row r="83" spans="1:4" ht="31.5">
      <c r="A83" s="2" t="s">
        <v>478</v>
      </c>
      <c r="B83" s="7" t="s">
        <v>65</v>
      </c>
      <c r="C83" s="7" t="s">
        <v>479</v>
      </c>
      <c r="D83" s="169">
        <v>7637500</v>
      </c>
    </row>
    <row r="84" spans="1:4" ht="78.75">
      <c r="A84" s="2" t="s">
        <v>520</v>
      </c>
      <c r="B84" s="7" t="s">
        <v>66</v>
      </c>
      <c r="C84" s="7"/>
      <c r="D84" s="169">
        <f>D85</f>
        <v>1009600</v>
      </c>
    </row>
    <row r="85" spans="1:4" ht="31.5">
      <c r="A85" s="2" t="s">
        <v>478</v>
      </c>
      <c r="B85" s="7" t="s">
        <v>66</v>
      </c>
      <c r="C85" s="7" t="s">
        <v>482</v>
      </c>
      <c r="D85" s="169">
        <v>1009600</v>
      </c>
    </row>
    <row r="86" spans="1:4" ht="61.5" customHeight="1">
      <c r="A86" s="2" t="s">
        <v>705</v>
      </c>
      <c r="B86" s="7" t="s">
        <v>704</v>
      </c>
      <c r="C86" s="7"/>
      <c r="D86" s="169">
        <f>D87</f>
        <v>699500</v>
      </c>
    </row>
    <row r="87" spans="1:4" ht="31.5">
      <c r="A87" s="2" t="s">
        <v>478</v>
      </c>
      <c r="B87" s="7" t="s">
        <v>704</v>
      </c>
      <c r="C87" s="7" t="s">
        <v>482</v>
      </c>
      <c r="D87" s="169">
        <v>699500</v>
      </c>
    </row>
    <row r="88" spans="1:4" ht="47.25">
      <c r="A88" s="2" t="s">
        <v>81</v>
      </c>
      <c r="B88" s="7" t="s">
        <v>197</v>
      </c>
      <c r="C88" s="7"/>
      <c r="D88" s="169">
        <f>D91+D89</f>
        <v>44813200</v>
      </c>
    </row>
    <row r="89" spans="1:4" ht="31.5">
      <c r="A89" s="2" t="s">
        <v>85</v>
      </c>
      <c r="B89" s="7" t="s">
        <v>68</v>
      </c>
      <c r="C89" s="7"/>
      <c r="D89" s="169">
        <f>D90</f>
        <v>1218000</v>
      </c>
    </row>
    <row r="90" spans="1:4" ht="15.75">
      <c r="A90" s="2" t="s">
        <v>483</v>
      </c>
      <c r="B90" s="7" t="s">
        <v>68</v>
      </c>
      <c r="C90" s="7" t="s">
        <v>482</v>
      </c>
      <c r="D90" s="169">
        <v>1218000</v>
      </c>
    </row>
    <row r="91" spans="1:4" ht="159.75" customHeight="1">
      <c r="A91" s="2" t="s">
        <v>277</v>
      </c>
      <c r="B91" s="7" t="s">
        <v>336</v>
      </c>
      <c r="C91" s="18"/>
      <c r="D91" s="169">
        <f>D92</f>
        <v>43595200</v>
      </c>
    </row>
    <row r="92" spans="1:4" ht="15.75">
      <c r="A92" s="2" t="s">
        <v>483</v>
      </c>
      <c r="B92" s="7" t="s">
        <v>336</v>
      </c>
      <c r="C92" s="7" t="s">
        <v>482</v>
      </c>
      <c r="D92" s="169">
        <v>43595200</v>
      </c>
    </row>
    <row r="93" spans="1:4" ht="47.25">
      <c r="A93" s="2" t="s">
        <v>761</v>
      </c>
      <c r="B93" s="7" t="s">
        <v>760</v>
      </c>
      <c r="C93" s="7"/>
      <c r="D93" s="169">
        <v>0</v>
      </c>
    </row>
    <row r="94" spans="1:4" ht="47.25">
      <c r="A94" s="2" t="s">
        <v>758</v>
      </c>
      <c r="B94" s="7" t="s">
        <v>759</v>
      </c>
      <c r="C94" s="7"/>
      <c r="D94" s="169">
        <f>D95</f>
        <v>10380000</v>
      </c>
    </row>
    <row r="95" spans="1:4" s="21" customFormat="1" ht="31.5">
      <c r="A95" s="2" t="s">
        <v>905</v>
      </c>
      <c r="B95" s="7" t="s">
        <v>904</v>
      </c>
      <c r="C95" s="7"/>
      <c r="D95" s="169">
        <f>D96</f>
        <v>10380000</v>
      </c>
    </row>
    <row r="96" spans="1:4" s="21" customFormat="1" ht="31.5">
      <c r="A96" s="2" t="s">
        <v>478</v>
      </c>
      <c r="B96" s="7" t="s">
        <v>904</v>
      </c>
      <c r="C96" s="7" t="s">
        <v>479</v>
      </c>
      <c r="D96" s="169">
        <v>10380000</v>
      </c>
    </row>
    <row r="97" spans="1:4" ht="47.25">
      <c r="A97" s="51" t="s">
        <v>102</v>
      </c>
      <c r="B97" s="5" t="s">
        <v>198</v>
      </c>
      <c r="C97" s="5"/>
      <c r="D97" s="282">
        <f>D98+D104+D107</f>
        <v>98142000</v>
      </c>
    </row>
    <row r="98" spans="1:4" ht="63">
      <c r="A98" s="2" t="s">
        <v>499</v>
      </c>
      <c r="B98" s="7" t="s">
        <v>200</v>
      </c>
      <c r="C98" s="7"/>
      <c r="D98" s="169">
        <f>D99</f>
        <v>18410000</v>
      </c>
    </row>
    <row r="99" spans="1:4" ht="15.75">
      <c r="A99" s="2" t="s">
        <v>498</v>
      </c>
      <c r="B99" s="7" t="s">
        <v>332</v>
      </c>
      <c r="C99" s="7"/>
      <c r="D99" s="169">
        <f>D100+D101+D103+D102</f>
        <v>18410000</v>
      </c>
    </row>
    <row r="100" spans="1:4" ht="47.25">
      <c r="A100" s="2" t="s">
        <v>470</v>
      </c>
      <c r="B100" s="7" t="s">
        <v>332</v>
      </c>
      <c r="C100" s="7" t="s">
        <v>471</v>
      </c>
      <c r="D100" s="169">
        <v>16258000</v>
      </c>
    </row>
    <row r="101" spans="1:4" ht="31.5">
      <c r="A101" s="2" t="s">
        <v>497</v>
      </c>
      <c r="B101" s="7" t="s">
        <v>332</v>
      </c>
      <c r="C101" s="7" t="s">
        <v>472</v>
      </c>
      <c r="D101" s="169">
        <v>2139000</v>
      </c>
    </row>
    <row r="102" spans="1:4" ht="15.75">
      <c r="A102" s="2" t="s">
        <v>483</v>
      </c>
      <c r="B102" s="7" t="s">
        <v>332</v>
      </c>
      <c r="C102" s="7" t="s">
        <v>482</v>
      </c>
      <c r="D102" s="169">
        <v>10000</v>
      </c>
    </row>
    <row r="103" spans="1:4" ht="15.75">
      <c r="A103" s="2" t="s">
        <v>473</v>
      </c>
      <c r="B103" s="7" t="s">
        <v>332</v>
      </c>
      <c r="C103" s="7" t="s">
        <v>474</v>
      </c>
      <c r="D103" s="169">
        <v>3000</v>
      </c>
    </row>
    <row r="104" spans="1:4" ht="63">
      <c r="A104" s="2" t="s">
        <v>199</v>
      </c>
      <c r="B104" s="7" t="s">
        <v>202</v>
      </c>
      <c r="C104" s="7"/>
      <c r="D104" s="169">
        <f>D105</f>
        <v>65752000</v>
      </c>
    </row>
    <row r="105" spans="1:4" ht="15.75">
      <c r="A105" s="2" t="s">
        <v>492</v>
      </c>
      <c r="B105" s="7" t="s">
        <v>333</v>
      </c>
      <c r="C105" s="7"/>
      <c r="D105" s="169">
        <f>D106</f>
        <v>65752000</v>
      </c>
    </row>
    <row r="106" spans="1:4" ht="15.75">
      <c r="A106" s="2" t="s">
        <v>373</v>
      </c>
      <c r="B106" s="7" t="s">
        <v>333</v>
      </c>
      <c r="C106" s="7" t="s">
        <v>481</v>
      </c>
      <c r="D106" s="169">
        <v>65752000</v>
      </c>
    </row>
    <row r="107" spans="1:4" ht="31.5">
      <c r="A107" s="2" t="s">
        <v>201</v>
      </c>
      <c r="B107" s="7" t="s">
        <v>334</v>
      </c>
      <c r="C107" s="7"/>
      <c r="D107" s="169">
        <f>D108</f>
        <v>13980000</v>
      </c>
    </row>
    <row r="108" spans="1:4" ht="15.75">
      <c r="A108" s="2" t="s">
        <v>167</v>
      </c>
      <c r="B108" s="7" t="s">
        <v>335</v>
      </c>
      <c r="C108" s="7"/>
      <c r="D108" s="169">
        <f>D109+D110</f>
        <v>13980000</v>
      </c>
    </row>
    <row r="109" spans="1:4" ht="47.25">
      <c r="A109" s="2" t="s">
        <v>470</v>
      </c>
      <c r="B109" s="7" t="s">
        <v>335</v>
      </c>
      <c r="C109" s="7" t="s">
        <v>471</v>
      </c>
      <c r="D109" s="169">
        <v>12271000</v>
      </c>
    </row>
    <row r="110" spans="1:4" s="21" customFormat="1" ht="31.5">
      <c r="A110" s="2" t="s">
        <v>497</v>
      </c>
      <c r="B110" s="7" t="s">
        <v>335</v>
      </c>
      <c r="C110" s="7" t="s">
        <v>472</v>
      </c>
      <c r="D110" s="169">
        <v>1709000</v>
      </c>
    </row>
    <row r="111" spans="1:4" ht="47.25">
      <c r="A111" s="51" t="s">
        <v>203</v>
      </c>
      <c r="B111" s="5" t="s">
        <v>204</v>
      </c>
      <c r="C111" s="5"/>
      <c r="D111" s="282">
        <f>D112+D115+D118</f>
        <v>54962000</v>
      </c>
    </row>
    <row r="112" spans="1:4" ht="31.5">
      <c r="A112" s="2" t="s">
        <v>205</v>
      </c>
      <c r="B112" s="7" t="s">
        <v>206</v>
      </c>
      <c r="C112" s="7"/>
      <c r="D112" s="169">
        <f>D113</f>
        <v>12966000</v>
      </c>
    </row>
    <row r="113" spans="1:4" ht="15.75">
      <c r="A113" s="2" t="s">
        <v>484</v>
      </c>
      <c r="B113" s="7" t="s">
        <v>207</v>
      </c>
      <c r="C113" s="7"/>
      <c r="D113" s="169">
        <f>D114</f>
        <v>12966000</v>
      </c>
    </row>
    <row r="114" spans="1:4" ht="31.5">
      <c r="A114" s="2" t="s">
        <v>478</v>
      </c>
      <c r="B114" s="7" t="s">
        <v>207</v>
      </c>
      <c r="C114" s="7" t="s">
        <v>479</v>
      </c>
      <c r="D114" s="169">
        <v>12966000</v>
      </c>
    </row>
    <row r="115" spans="1:4" ht="31.5">
      <c r="A115" s="2" t="s">
        <v>208</v>
      </c>
      <c r="B115" s="7" t="s">
        <v>209</v>
      </c>
      <c r="C115" s="7"/>
      <c r="D115" s="169">
        <f>D116</f>
        <v>39546000</v>
      </c>
    </row>
    <row r="116" spans="1:4" ht="15.75">
      <c r="A116" s="2" t="s">
        <v>835</v>
      </c>
      <c r="B116" s="7" t="s">
        <v>834</v>
      </c>
      <c r="C116" s="7"/>
      <c r="D116" s="169">
        <f>D117</f>
        <v>39546000</v>
      </c>
    </row>
    <row r="117" spans="1:4" ht="31.5">
      <c r="A117" s="2" t="s">
        <v>478</v>
      </c>
      <c r="B117" s="7" t="s">
        <v>834</v>
      </c>
      <c r="C117" s="7" t="s">
        <v>479</v>
      </c>
      <c r="D117" s="169">
        <v>39546000</v>
      </c>
    </row>
    <row r="118" spans="1:4" ht="47.25">
      <c r="A118" s="2" t="s">
        <v>6</v>
      </c>
      <c r="B118" s="7" t="s">
        <v>210</v>
      </c>
      <c r="C118" s="7"/>
      <c r="D118" s="169">
        <f>D119</f>
        <v>2450000</v>
      </c>
    </row>
    <row r="119" spans="1:4" ht="15.75">
      <c r="A119" s="2" t="s">
        <v>408</v>
      </c>
      <c r="B119" s="7" t="s">
        <v>211</v>
      </c>
      <c r="C119" s="7"/>
      <c r="D119" s="169">
        <f>D120</f>
        <v>2450000</v>
      </c>
    </row>
    <row r="120" spans="1:4" ht="31.5">
      <c r="A120" s="2" t="s">
        <v>478</v>
      </c>
      <c r="B120" s="7" t="s">
        <v>211</v>
      </c>
      <c r="C120" s="7" t="s">
        <v>479</v>
      </c>
      <c r="D120" s="169">
        <v>2450000</v>
      </c>
    </row>
    <row r="121" spans="1:4" s="21" customFormat="1" ht="50.25" customHeight="1">
      <c r="A121" s="51" t="s">
        <v>0</v>
      </c>
      <c r="B121" s="5" t="s">
        <v>212</v>
      </c>
      <c r="C121" s="5"/>
      <c r="D121" s="282">
        <f>D123</f>
        <v>2400000</v>
      </c>
    </row>
    <row r="122" spans="1:4" s="21" customFormat="1" ht="31.5">
      <c r="A122" s="2" t="s">
        <v>511</v>
      </c>
      <c r="B122" s="7" t="s">
        <v>213</v>
      </c>
      <c r="C122" s="7"/>
      <c r="D122" s="169">
        <f>D123</f>
        <v>2400000</v>
      </c>
    </row>
    <row r="123" spans="1:4" s="21" customFormat="1" ht="15.75">
      <c r="A123" s="2" t="s">
        <v>367</v>
      </c>
      <c r="B123" s="7" t="s">
        <v>57</v>
      </c>
      <c r="C123" s="7"/>
      <c r="D123" s="169">
        <f>D124</f>
        <v>2400000</v>
      </c>
    </row>
    <row r="124" spans="1:4" s="21" customFormat="1" ht="15.75">
      <c r="A124" s="2" t="s">
        <v>473</v>
      </c>
      <c r="B124" s="7" t="s">
        <v>57</v>
      </c>
      <c r="C124" s="7" t="s">
        <v>474</v>
      </c>
      <c r="D124" s="169">
        <v>2400000</v>
      </c>
    </row>
    <row r="125" spans="1:4" s="21" customFormat="1" ht="48" customHeight="1">
      <c r="A125" s="51" t="s">
        <v>1</v>
      </c>
      <c r="B125" s="5" t="s">
        <v>214</v>
      </c>
      <c r="C125" s="5"/>
      <c r="D125" s="282">
        <f>D126+D141+D145</f>
        <v>8699300</v>
      </c>
    </row>
    <row r="126" spans="1:4" ht="31.5">
      <c r="A126" s="91" t="s">
        <v>318</v>
      </c>
      <c r="B126" s="92" t="s">
        <v>309</v>
      </c>
      <c r="C126" s="92"/>
      <c r="D126" s="286">
        <f>D127+D133+D136</f>
        <v>6454000</v>
      </c>
    </row>
    <row r="127" spans="1:4" ht="31.5">
      <c r="A127" s="2" t="s">
        <v>507</v>
      </c>
      <c r="B127" s="7" t="s">
        <v>310</v>
      </c>
      <c r="C127" s="7"/>
      <c r="D127" s="169">
        <f>D130+D128</f>
        <v>2600000</v>
      </c>
    </row>
    <row r="128" spans="1:4" ht="15.75">
      <c r="A128" s="2" t="s">
        <v>838</v>
      </c>
      <c r="B128" s="7" t="s">
        <v>839</v>
      </c>
      <c r="C128" s="7"/>
      <c r="D128" s="169">
        <f>D129</f>
        <v>2600000</v>
      </c>
    </row>
    <row r="129" spans="1:4" ht="15.75">
      <c r="A129" s="2" t="s">
        <v>473</v>
      </c>
      <c r="B129" s="7" t="s">
        <v>839</v>
      </c>
      <c r="C129" s="7" t="s">
        <v>474</v>
      </c>
      <c r="D129" s="169">
        <v>2600000</v>
      </c>
    </row>
    <row r="130" spans="1:4" ht="15.75" hidden="1">
      <c r="A130" s="2"/>
      <c r="B130" s="7"/>
      <c r="C130" s="7"/>
      <c r="D130" s="169"/>
    </row>
    <row r="131" spans="1:4" ht="15.75" hidden="1">
      <c r="A131" s="2"/>
      <c r="B131" s="7"/>
      <c r="C131" s="7"/>
      <c r="D131" s="169"/>
    </row>
    <row r="132" spans="1:4" ht="31.5">
      <c r="A132" s="2" t="s">
        <v>885</v>
      </c>
      <c r="B132" s="7" t="s">
        <v>772</v>
      </c>
      <c r="C132" s="7"/>
      <c r="D132" s="169">
        <v>0</v>
      </c>
    </row>
    <row r="133" spans="1:4" s="21" customFormat="1" ht="31.5">
      <c r="A133" s="2" t="s">
        <v>771</v>
      </c>
      <c r="B133" s="7" t="s">
        <v>319</v>
      </c>
      <c r="C133" s="7"/>
      <c r="D133" s="169">
        <f>D134</f>
        <v>2854000</v>
      </c>
    </row>
    <row r="134" spans="1:4" s="21" customFormat="1" ht="31.5">
      <c r="A134" s="2" t="s">
        <v>475</v>
      </c>
      <c r="B134" s="7" t="s">
        <v>320</v>
      </c>
      <c r="C134" s="7"/>
      <c r="D134" s="169">
        <f>D135</f>
        <v>2854000</v>
      </c>
    </row>
    <row r="135" spans="1:4" s="21" customFormat="1" ht="31.5">
      <c r="A135" s="2" t="s">
        <v>478</v>
      </c>
      <c r="B135" s="7" t="s">
        <v>320</v>
      </c>
      <c r="C135" s="7" t="s">
        <v>479</v>
      </c>
      <c r="D135" s="169">
        <v>2854000</v>
      </c>
    </row>
    <row r="136" spans="1:4" s="21" customFormat="1" ht="63">
      <c r="A136" s="2" t="s">
        <v>54</v>
      </c>
      <c r="B136" s="7" t="s">
        <v>321</v>
      </c>
      <c r="C136" s="7"/>
      <c r="D136" s="169">
        <f>D137</f>
        <v>1000000</v>
      </c>
    </row>
    <row r="137" spans="1:4" ht="15.75">
      <c r="A137" s="2" t="s">
        <v>108</v>
      </c>
      <c r="B137" s="7" t="s">
        <v>324</v>
      </c>
      <c r="C137" s="7"/>
      <c r="D137" s="169">
        <f>D138+D139+D140</f>
        <v>1000000</v>
      </c>
    </row>
    <row r="138" spans="1:4" ht="31.5">
      <c r="A138" s="2" t="s">
        <v>497</v>
      </c>
      <c r="B138" s="7" t="s">
        <v>324</v>
      </c>
      <c r="C138" s="7" t="s">
        <v>472</v>
      </c>
      <c r="D138" s="169">
        <v>420000</v>
      </c>
    </row>
    <row r="139" spans="1:4" ht="15.75">
      <c r="A139" s="2" t="s">
        <v>483</v>
      </c>
      <c r="B139" s="7" t="s">
        <v>324</v>
      </c>
      <c r="C139" s="7" t="s">
        <v>482</v>
      </c>
      <c r="D139" s="169">
        <v>80000</v>
      </c>
    </row>
    <row r="140" spans="1:4" ht="15.75">
      <c r="A140" s="2" t="s">
        <v>473</v>
      </c>
      <c r="B140" s="7" t="s">
        <v>324</v>
      </c>
      <c r="C140" s="7" t="s">
        <v>474</v>
      </c>
      <c r="D140" s="169">
        <v>500000</v>
      </c>
    </row>
    <row r="141" spans="1:4" ht="15.75">
      <c r="A141" s="2" t="s">
        <v>313</v>
      </c>
      <c r="B141" s="7" t="s">
        <v>311</v>
      </c>
      <c r="C141" s="7"/>
      <c r="D141" s="169">
        <f>D142</f>
        <v>500000</v>
      </c>
    </row>
    <row r="142" spans="1:4" ht="31.5">
      <c r="A142" s="2" t="s">
        <v>316</v>
      </c>
      <c r="B142" s="7" t="s">
        <v>312</v>
      </c>
      <c r="C142" s="7"/>
      <c r="D142" s="169">
        <f>D143</f>
        <v>500000</v>
      </c>
    </row>
    <row r="143" spans="1:4" ht="18.75" customHeight="1">
      <c r="A143" s="2" t="s">
        <v>840</v>
      </c>
      <c r="B143" s="7" t="s">
        <v>841</v>
      </c>
      <c r="C143" s="7"/>
      <c r="D143" s="169">
        <f>D144</f>
        <v>500000</v>
      </c>
    </row>
    <row r="144" spans="1:4" ht="15.75">
      <c r="A144" s="2" t="s">
        <v>473</v>
      </c>
      <c r="B144" s="7" t="s">
        <v>841</v>
      </c>
      <c r="C144" s="7" t="s">
        <v>474</v>
      </c>
      <c r="D144" s="169">
        <v>500000</v>
      </c>
    </row>
    <row r="145" spans="1:4" ht="19.5" customHeight="1">
      <c r="A145" s="91" t="s">
        <v>317</v>
      </c>
      <c r="B145" s="92" t="s">
        <v>314</v>
      </c>
      <c r="C145" s="92"/>
      <c r="D145" s="286">
        <f>D146</f>
        <v>1745300</v>
      </c>
    </row>
    <row r="146" spans="1:4" ht="34.5" customHeight="1">
      <c r="A146" s="2" t="s">
        <v>82</v>
      </c>
      <c r="B146" s="7" t="s">
        <v>315</v>
      </c>
      <c r="C146" s="7"/>
      <c r="D146" s="169">
        <f>D147+D149</f>
        <v>1745300</v>
      </c>
    </row>
    <row r="147" spans="1:6" s="21" customFormat="1" ht="45.75" customHeight="1">
      <c r="A147" s="2" t="s">
        <v>508</v>
      </c>
      <c r="B147" s="7" t="s">
        <v>322</v>
      </c>
      <c r="C147" s="7"/>
      <c r="D147" s="169">
        <f>D148</f>
        <v>592400</v>
      </c>
      <c r="F147" s="98"/>
    </row>
    <row r="148" spans="1:6" s="21" customFormat="1" ht="35.25" customHeight="1">
      <c r="A148" s="2" t="s">
        <v>497</v>
      </c>
      <c r="B148" s="7" t="s">
        <v>322</v>
      </c>
      <c r="C148" s="7" t="s">
        <v>472</v>
      </c>
      <c r="D148" s="169">
        <v>592400</v>
      </c>
      <c r="F148" s="98"/>
    </row>
    <row r="149" spans="1:4" s="21" customFormat="1" ht="36.75" customHeight="1">
      <c r="A149" s="2" t="s">
        <v>1238</v>
      </c>
      <c r="B149" s="7" t="s">
        <v>323</v>
      </c>
      <c r="C149" s="7"/>
      <c r="D149" s="169">
        <f>D150</f>
        <v>1152900</v>
      </c>
    </row>
    <row r="150" spans="1:4" s="21" customFormat="1" ht="36.75" customHeight="1">
      <c r="A150" s="2" t="s">
        <v>497</v>
      </c>
      <c r="B150" s="7" t="s">
        <v>323</v>
      </c>
      <c r="C150" s="7" t="s">
        <v>472</v>
      </c>
      <c r="D150" s="169">
        <v>1152900</v>
      </c>
    </row>
    <row r="151" spans="1:4" s="21" customFormat="1" ht="31.5">
      <c r="A151" s="51" t="s">
        <v>2</v>
      </c>
      <c r="B151" s="5" t="s">
        <v>215</v>
      </c>
      <c r="C151" s="5"/>
      <c r="D151" s="282">
        <f>D152+D164+D169+D172+D176</f>
        <v>134648800</v>
      </c>
    </row>
    <row r="152" spans="1:4" ht="47.25">
      <c r="A152" s="2" t="s">
        <v>217</v>
      </c>
      <c r="B152" s="7" t="s">
        <v>216</v>
      </c>
      <c r="C152" s="7"/>
      <c r="D152" s="169">
        <f>D158+D160+D162+D155+D153</f>
        <v>90263200</v>
      </c>
    </row>
    <row r="153" spans="1:4" s="21" customFormat="1" ht="47.25">
      <c r="A153" s="2" t="s">
        <v>725</v>
      </c>
      <c r="B153" s="7" t="s">
        <v>527</v>
      </c>
      <c r="C153" s="7"/>
      <c r="D153" s="169">
        <f>D154</f>
        <v>3962400</v>
      </c>
    </row>
    <row r="154" spans="1:4" s="21" customFormat="1" ht="31.5">
      <c r="A154" s="2" t="s">
        <v>478</v>
      </c>
      <c r="B154" s="7" t="s">
        <v>527</v>
      </c>
      <c r="C154" s="7" t="s">
        <v>479</v>
      </c>
      <c r="D154" s="169">
        <v>3962400</v>
      </c>
    </row>
    <row r="155" spans="1:4" s="21" customFormat="1" ht="66" customHeight="1">
      <c r="A155" s="2" t="s">
        <v>584</v>
      </c>
      <c r="B155" s="7" t="s">
        <v>43</v>
      </c>
      <c r="C155" s="7"/>
      <c r="D155" s="169">
        <f>D157+D156</f>
        <v>27335800</v>
      </c>
    </row>
    <row r="156" spans="1:4" s="21" customFormat="1" ht="15.75">
      <c r="A156" s="2" t="s">
        <v>373</v>
      </c>
      <c r="B156" s="7" t="s">
        <v>43</v>
      </c>
      <c r="C156" s="7" t="s">
        <v>481</v>
      </c>
      <c r="D156" s="169">
        <v>6503000</v>
      </c>
    </row>
    <row r="157" spans="1:4" s="21" customFormat="1" ht="31.5">
      <c r="A157" s="2" t="s">
        <v>478</v>
      </c>
      <c r="B157" s="7" t="s">
        <v>43</v>
      </c>
      <c r="C157" s="7" t="s">
        <v>479</v>
      </c>
      <c r="D157" s="169">
        <v>20832800</v>
      </c>
    </row>
    <row r="158" spans="1:4" ht="15.75">
      <c r="A158" s="2" t="s">
        <v>494</v>
      </c>
      <c r="B158" s="7" t="s">
        <v>218</v>
      </c>
      <c r="C158" s="7"/>
      <c r="D158" s="169">
        <f>D159</f>
        <v>36481000</v>
      </c>
    </row>
    <row r="159" spans="1:4" ht="21" customHeight="1">
      <c r="A159" s="2" t="s">
        <v>478</v>
      </c>
      <c r="B159" s="7" t="s">
        <v>218</v>
      </c>
      <c r="C159" s="7" t="s">
        <v>479</v>
      </c>
      <c r="D159" s="169">
        <v>36481000</v>
      </c>
    </row>
    <row r="160" spans="1:4" ht="15.75">
      <c r="A160" s="2" t="s">
        <v>404</v>
      </c>
      <c r="B160" s="7" t="s">
        <v>219</v>
      </c>
      <c r="C160" s="7"/>
      <c r="D160" s="169">
        <f>D161</f>
        <v>22334000</v>
      </c>
    </row>
    <row r="161" spans="1:4" s="21" customFormat="1" ht="31.5">
      <c r="A161" s="2" t="s">
        <v>478</v>
      </c>
      <c r="B161" s="7" t="s">
        <v>219</v>
      </c>
      <c r="C161" s="7" t="s">
        <v>479</v>
      </c>
      <c r="D161" s="169">
        <v>22334000</v>
      </c>
    </row>
    <row r="162" spans="1:4" ht="15.75">
      <c r="A162" s="2" t="s">
        <v>495</v>
      </c>
      <c r="B162" s="7" t="s">
        <v>220</v>
      </c>
      <c r="C162" s="7"/>
      <c r="D162" s="169">
        <f>D163</f>
        <v>150000</v>
      </c>
    </row>
    <row r="163" spans="1:4" ht="31.5">
      <c r="A163" s="2" t="s">
        <v>497</v>
      </c>
      <c r="B163" s="7" t="s">
        <v>220</v>
      </c>
      <c r="C163" s="7" t="s">
        <v>472</v>
      </c>
      <c r="D163" s="169">
        <v>150000</v>
      </c>
    </row>
    <row r="164" spans="1:4" s="21" customFormat="1" ht="31.5">
      <c r="A164" s="2" t="s">
        <v>4</v>
      </c>
      <c r="B164" s="7" t="s">
        <v>221</v>
      </c>
      <c r="C164" s="7"/>
      <c r="D164" s="169">
        <f>D167+D165</f>
        <v>38900600</v>
      </c>
    </row>
    <row r="165" spans="1:4" ht="50.25" customHeight="1">
      <c r="A165" s="2" t="s">
        <v>583</v>
      </c>
      <c r="B165" s="7" t="s">
        <v>42</v>
      </c>
      <c r="C165" s="7"/>
      <c r="D165" s="169">
        <f>D166</f>
        <v>9526600</v>
      </c>
    </row>
    <row r="166" spans="1:4" ht="33.75" customHeight="1">
      <c r="A166" s="2" t="s">
        <v>478</v>
      </c>
      <c r="B166" s="7" t="s">
        <v>42</v>
      </c>
      <c r="C166" s="7" t="s">
        <v>479</v>
      </c>
      <c r="D166" s="169">
        <v>9526600</v>
      </c>
    </row>
    <row r="167" spans="1:4" ht="15.75">
      <c r="A167" s="2" t="s">
        <v>173</v>
      </c>
      <c r="B167" s="7" t="s">
        <v>222</v>
      </c>
      <c r="C167" s="7"/>
      <c r="D167" s="169">
        <f>D168</f>
        <v>29374000</v>
      </c>
    </row>
    <row r="168" spans="1:4" ht="31.5">
      <c r="A168" s="2" t="s">
        <v>478</v>
      </c>
      <c r="B168" s="7" t="s">
        <v>222</v>
      </c>
      <c r="C168" s="7" t="s">
        <v>479</v>
      </c>
      <c r="D168" s="169">
        <v>29374000</v>
      </c>
    </row>
    <row r="169" spans="1:4" ht="31.5">
      <c r="A169" s="2" t="s">
        <v>55</v>
      </c>
      <c r="B169" s="7" t="s">
        <v>223</v>
      </c>
      <c r="C169" s="7"/>
      <c r="D169" s="169">
        <f>D170</f>
        <v>3500000</v>
      </c>
    </row>
    <row r="170" spans="1:4" ht="15.75">
      <c r="A170" s="2" t="s">
        <v>476</v>
      </c>
      <c r="B170" s="7" t="s">
        <v>224</v>
      </c>
      <c r="C170" s="7"/>
      <c r="D170" s="169">
        <f>D171</f>
        <v>3500000</v>
      </c>
    </row>
    <row r="171" spans="1:4" s="21" customFormat="1" ht="31.5">
      <c r="A171" s="2" t="s">
        <v>497</v>
      </c>
      <c r="B171" s="7" t="s">
        <v>224</v>
      </c>
      <c r="C171" s="7" t="s">
        <v>472</v>
      </c>
      <c r="D171" s="169">
        <v>3500000</v>
      </c>
    </row>
    <row r="172" spans="1:4" s="21" customFormat="1" ht="31.5">
      <c r="A172" s="2" t="s">
        <v>225</v>
      </c>
      <c r="B172" s="7" t="s">
        <v>226</v>
      </c>
      <c r="C172" s="7"/>
      <c r="D172" s="169">
        <f>D173</f>
        <v>1047000</v>
      </c>
    </row>
    <row r="173" spans="1:4" s="21" customFormat="1" ht="31.5">
      <c r="A173" s="2" t="s">
        <v>477</v>
      </c>
      <c r="B173" s="7" t="s">
        <v>227</v>
      </c>
      <c r="C173" s="7"/>
      <c r="D173" s="169">
        <f>D174</f>
        <v>1047000</v>
      </c>
    </row>
    <row r="174" spans="1:4" s="21" customFormat="1" ht="31.5">
      <c r="A174" s="2" t="s">
        <v>497</v>
      </c>
      <c r="B174" s="7" t="s">
        <v>227</v>
      </c>
      <c r="C174" s="7" t="s">
        <v>472</v>
      </c>
      <c r="D174" s="169">
        <v>1047000</v>
      </c>
    </row>
    <row r="175" spans="1:4" s="21" customFormat="1" ht="63">
      <c r="A175" s="2" t="s">
        <v>768</v>
      </c>
      <c r="B175" s="7" t="s">
        <v>561</v>
      </c>
      <c r="C175" s="7"/>
      <c r="D175" s="169">
        <v>0</v>
      </c>
    </row>
    <row r="176" spans="1:4" s="21" customFormat="1" ht="78.75">
      <c r="A176" s="2" t="s">
        <v>71</v>
      </c>
      <c r="B176" s="7" t="s">
        <v>769</v>
      </c>
      <c r="C176" s="7"/>
      <c r="D176" s="169">
        <f>D177</f>
        <v>938000</v>
      </c>
    </row>
    <row r="177" spans="1:4" s="21" customFormat="1" ht="63">
      <c r="A177" s="2" t="s">
        <v>558</v>
      </c>
      <c r="B177" s="7" t="s">
        <v>770</v>
      </c>
      <c r="C177" s="7"/>
      <c r="D177" s="169">
        <f>D178</f>
        <v>938000</v>
      </c>
    </row>
    <row r="178" spans="1:4" s="21" customFormat="1" ht="31.5">
      <c r="A178" s="2" t="s">
        <v>478</v>
      </c>
      <c r="B178" s="7" t="s">
        <v>770</v>
      </c>
      <c r="C178" s="7" t="s">
        <v>479</v>
      </c>
      <c r="D178" s="169">
        <v>938000</v>
      </c>
    </row>
    <row r="179" spans="1:4" s="21" customFormat="1" ht="47.25">
      <c r="A179" s="51" t="s">
        <v>110</v>
      </c>
      <c r="B179" s="5" t="s">
        <v>228</v>
      </c>
      <c r="C179" s="5"/>
      <c r="D179" s="282">
        <f>D180+D185+D195+D210+D208+D213</f>
        <v>95445900</v>
      </c>
    </row>
    <row r="180" spans="1:4" s="21" customFormat="1" ht="31.5">
      <c r="A180" s="2" t="s">
        <v>229</v>
      </c>
      <c r="B180" s="7" t="s">
        <v>230</v>
      </c>
      <c r="C180" s="7"/>
      <c r="D180" s="169">
        <f>D181</f>
        <v>4548000</v>
      </c>
    </row>
    <row r="181" spans="1:4" s="21" customFormat="1" ht="15.75">
      <c r="A181" s="2" t="s">
        <v>498</v>
      </c>
      <c r="B181" s="7" t="s">
        <v>231</v>
      </c>
      <c r="C181" s="7"/>
      <c r="D181" s="169">
        <f>D182+D183+D184</f>
        <v>4548000</v>
      </c>
    </row>
    <row r="182" spans="1:4" s="21" customFormat="1" ht="47.25">
      <c r="A182" s="2" t="s">
        <v>470</v>
      </c>
      <c r="B182" s="7" t="s">
        <v>231</v>
      </c>
      <c r="C182" s="7" t="s">
        <v>471</v>
      </c>
      <c r="D182" s="169">
        <v>3639000</v>
      </c>
    </row>
    <row r="183" spans="1:4" ht="31.5">
      <c r="A183" s="2" t="s">
        <v>497</v>
      </c>
      <c r="B183" s="7" t="s">
        <v>231</v>
      </c>
      <c r="C183" s="7" t="s">
        <v>472</v>
      </c>
      <c r="D183" s="169">
        <v>658000</v>
      </c>
    </row>
    <row r="184" spans="1:4" ht="15.75">
      <c r="A184" s="2" t="s">
        <v>473</v>
      </c>
      <c r="B184" s="7" t="s">
        <v>231</v>
      </c>
      <c r="C184" s="7" t="s">
        <v>474</v>
      </c>
      <c r="D184" s="169">
        <v>251000</v>
      </c>
    </row>
    <row r="185" spans="1:4" ht="47.25">
      <c r="A185" s="2" t="s">
        <v>500</v>
      </c>
      <c r="B185" s="7" t="s">
        <v>232</v>
      </c>
      <c r="C185" s="7"/>
      <c r="D185" s="169">
        <f>D186+D191+D193</f>
        <v>78908000</v>
      </c>
    </row>
    <row r="186" spans="1:4" ht="15.75">
      <c r="A186" s="2" t="s">
        <v>498</v>
      </c>
      <c r="B186" s="7" t="s">
        <v>233</v>
      </c>
      <c r="C186" s="7"/>
      <c r="D186" s="169">
        <f>D187+D188+D190+D189</f>
        <v>75725000</v>
      </c>
    </row>
    <row r="187" spans="1:4" ht="36" customHeight="1">
      <c r="A187" s="2" t="s">
        <v>470</v>
      </c>
      <c r="B187" s="7" t="s">
        <v>233</v>
      </c>
      <c r="C187" s="7" t="s">
        <v>471</v>
      </c>
      <c r="D187" s="169">
        <v>58181000</v>
      </c>
    </row>
    <row r="188" spans="1:4" ht="36" customHeight="1">
      <c r="A188" s="2" t="s">
        <v>497</v>
      </c>
      <c r="B188" s="7" t="s">
        <v>233</v>
      </c>
      <c r="C188" s="7" t="s">
        <v>472</v>
      </c>
      <c r="D188" s="169">
        <v>16863000</v>
      </c>
    </row>
    <row r="189" spans="1:4" ht="19.5" customHeight="1">
      <c r="A189" s="2" t="s">
        <v>483</v>
      </c>
      <c r="B189" s="7" t="s">
        <v>233</v>
      </c>
      <c r="C189" s="7" t="s">
        <v>482</v>
      </c>
      <c r="D189" s="169">
        <v>40000</v>
      </c>
    </row>
    <row r="190" spans="1:4" ht="15.75">
      <c r="A190" s="2" t="s">
        <v>473</v>
      </c>
      <c r="B190" s="7" t="s">
        <v>233</v>
      </c>
      <c r="C190" s="7" t="s">
        <v>474</v>
      </c>
      <c r="D190" s="169">
        <v>641000</v>
      </c>
    </row>
    <row r="191" spans="1:4" ht="31.5">
      <c r="A191" s="2" t="s">
        <v>32</v>
      </c>
      <c r="B191" s="7" t="s">
        <v>234</v>
      </c>
      <c r="C191" s="7"/>
      <c r="D191" s="169">
        <f>D192</f>
        <v>2883000</v>
      </c>
    </row>
    <row r="192" spans="1:4" ht="47.25">
      <c r="A192" s="2" t="s">
        <v>470</v>
      </c>
      <c r="B192" s="7" t="s">
        <v>234</v>
      </c>
      <c r="C192" s="7" t="s">
        <v>471</v>
      </c>
      <c r="D192" s="169">
        <v>2883000</v>
      </c>
    </row>
    <row r="193" spans="1:4" ht="31.5">
      <c r="A193" s="2" t="s">
        <v>1215</v>
      </c>
      <c r="B193" s="7" t="s">
        <v>1214</v>
      </c>
      <c r="C193" s="7"/>
      <c r="D193" s="169">
        <f>D194</f>
        <v>300000</v>
      </c>
    </row>
    <row r="194" spans="1:4" ht="31.5">
      <c r="A194" s="2" t="s">
        <v>497</v>
      </c>
      <c r="B194" s="7" t="s">
        <v>1214</v>
      </c>
      <c r="C194" s="7" t="s">
        <v>472</v>
      </c>
      <c r="D194" s="169">
        <v>300000</v>
      </c>
    </row>
    <row r="195" spans="1:4" ht="35.25" customHeight="1">
      <c r="A195" s="2" t="s">
        <v>502</v>
      </c>
      <c r="B195" s="7" t="s">
        <v>235</v>
      </c>
      <c r="C195" s="7"/>
      <c r="D195" s="169">
        <f>D196+D200+D203+D205+D198</f>
        <v>10075100</v>
      </c>
    </row>
    <row r="196" spans="1:4" ht="31.5">
      <c r="A196" s="2" t="s">
        <v>505</v>
      </c>
      <c r="B196" s="7" t="s">
        <v>236</v>
      </c>
      <c r="C196" s="7"/>
      <c r="D196" s="169">
        <f>D197</f>
        <v>2282300</v>
      </c>
    </row>
    <row r="197" spans="1:4" ht="15.75">
      <c r="A197" s="2" t="s">
        <v>373</v>
      </c>
      <c r="B197" s="7" t="s">
        <v>236</v>
      </c>
      <c r="C197" s="7" t="s">
        <v>481</v>
      </c>
      <c r="D197" s="169">
        <v>2282300</v>
      </c>
    </row>
    <row r="198" spans="1:4" ht="47.25">
      <c r="A198" s="2" t="s">
        <v>695</v>
      </c>
      <c r="B198" s="7" t="s">
        <v>696</v>
      </c>
      <c r="C198" s="7"/>
      <c r="D198" s="169">
        <f>D199</f>
        <v>44800</v>
      </c>
    </row>
    <row r="199" spans="1:4" ht="31.5">
      <c r="A199" s="2" t="s">
        <v>497</v>
      </c>
      <c r="B199" s="7" t="s">
        <v>696</v>
      </c>
      <c r="C199" s="7" t="s">
        <v>472</v>
      </c>
      <c r="D199" s="169">
        <v>44800</v>
      </c>
    </row>
    <row r="200" spans="1:4" ht="31.5">
      <c r="A200" s="2" t="s">
        <v>501</v>
      </c>
      <c r="B200" s="7" t="s">
        <v>239</v>
      </c>
      <c r="C200" s="7"/>
      <c r="D200" s="169">
        <f>D201+D202</f>
        <v>4748900</v>
      </c>
    </row>
    <row r="201" spans="1:4" ht="47.25">
      <c r="A201" s="2" t="s">
        <v>470</v>
      </c>
      <c r="B201" s="7" t="s">
        <v>239</v>
      </c>
      <c r="C201" s="7" t="s">
        <v>471</v>
      </c>
      <c r="D201" s="169">
        <v>4048000</v>
      </c>
    </row>
    <row r="202" spans="1:4" ht="31.5">
      <c r="A202" s="2" t="s">
        <v>497</v>
      </c>
      <c r="B202" s="7" t="s">
        <v>239</v>
      </c>
      <c r="C202" s="7" t="s">
        <v>472</v>
      </c>
      <c r="D202" s="169">
        <v>700900</v>
      </c>
    </row>
    <row r="203" spans="1:4" ht="47.25">
      <c r="A203" s="2" t="s">
        <v>503</v>
      </c>
      <c r="B203" s="7" t="s">
        <v>237</v>
      </c>
      <c r="C203" s="7"/>
      <c r="D203" s="169">
        <f>D204</f>
        <v>1329700</v>
      </c>
    </row>
    <row r="204" spans="1:4" ht="47.25">
      <c r="A204" s="2" t="s">
        <v>470</v>
      </c>
      <c r="B204" s="7" t="s">
        <v>237</v>
      </c>
      <c r="C204" s="7" t="s">
        <v>471</v>
      </c>
      <c r="D204" s="169">
        <v>1329700</v>
      </c>
    </row>
    <row r="205" spans="1:4" ht="31.5">
      <c r="A205" s="2" t="s">
        <v>504</v>
      </c>
      <c r="B205" s="7" t="s">
        <v>238</v>
      </c>
      <c r="C205" s="7"/>
      <c r="D205" s="169">
        <f>D206+D207</f>
        <v>1669400</v>
      </c>
    </row>
    <row r="206" spans="1:4" ht="47.25">
      <c r="A206" s="2" t="s">
        <v>470</v>
      </c>
      <c r="B206" s="7" t="s">
        <v>238</v>
      </c>
      <c r="C206" s="7" t="s">
        <v>471</v>
      </c>
      <c r="D206" s="169">
        <v>1497000</v>
      </c>
    </row>
    <row r="207" spans="1:4" ht="31.5">
      <c r="A207" s="2" t="s">
        <v>497</v>
      </c>
      <c r="B207" s="7" t="s">
        <v>238</v>
      </c>
      <c r="C207" s="7" t="s">
        <v>472</v>
      </c>
      <c r="D207" s="169">
        <v>172400</v>
      </c>
    </row>
    <row r="208" spans="1:4" ht="31.5">
      <c r="A208" s="2" t="s">
        <v>764</v>
      </c>
      <c r="B208" s="7" t="s">
        <v>697</v>
      </c>
      <c r="C208" s="7"/>
      <c r="D208" s="169">
        <v>0</v>
      </c>
    </row>
    <row r="209" spans="1:4" s="21" customFormat="1" ht="31.5">
      <c r="A209" s="2" t="s">
        <v>767</v>
      </c>
      <c r="B209" s="7" t="s">
        <v>562</v>
      </c>
      <c r="C209" s="7"/>
      <c r="D209" s="169">
        <v>0</v>
      </c>
    </row>
    <row r="210" spans="1:4" s="21" customFormat="1" ht="31.5">
      <c r="A210" s="2" t="s">
        <v>765</v>
      </c>
      <c r="B210" s="7" t="s">
        <v>716</v>
      </c>
      <c r="C210" s="7"/>
      <c r="D210" s="169">
        <f>D211</f>
        <v>645000</v>
      </c>
    </row>
    <row r="211" spans="1:4" s="21" customFormat="1" ht="15.75">
      <c r="A211" s="2" t="s">
        <v>115</v>
      </c>
      <c r="B211" s="7" t="s">
        <v>766</v>
      </c>
      <c r="C211" s="7"/>
      <c r="D211" s="169">
        <f>D212</f>
        <v>645000</v>
      </c>
    </row>
    <row r="212" spans="1:4" s="21" customFormat="1" ht="15.75">
      <c r="A212" s="2" t="s">
        <v>483</v>
      </c>
      <c r="B212" s="7" t="s">
        <v>766</v>
      </c>
      <c r="C212" s="7" t="s">
        <v>482</v>
      </c>
      <c r="D212" s="169">
        <v>645000</v>
      </c>
    </row>
    <row r="213" spans="1:4" s="21" customFormat="1" ht="31.5">
      <c r="A213" s="2" t="s">
        <v>756</v>
      </c>
      <c r="B213" s="7" t="s">
        <v>791</v>
      </c>
      <c r="C213" s="7"/>
      <c r="D213" s="169">
        <f>D215</f>
        <v>1269800</v>
      </c>
    </row>
    <row r="214" spans="1:4" s="21" customFormat="1" ht="15.75">
      <c r="A214" s="2" t="s">
        <v>757</v>
      </c>
      <c r="B214" s="7" t="s">
        <v>792</v>
      </c>
      <c r="C214" s="7"/>
      <c r="D214" s="169">
        <f>D215</f>
        <v>1269800</v>
      </c>
    </row>
    <row r="215" spans="1:4" s="21" customFormat="1" ht="31.5">
      <c r="A215" s="2" t="s">
        <v>497</v>
      </c>
      <c r="B215" s="7" t="s">
        <v>792</v>
      </c>
      <c r="C215" s="7" t="s">
        <v>472</v>
      </c>
      <c r="D215" s="169">
        <v>1269800</v>
      </c>
    </row>
    <row r="216" spans="1:4" s="21" customFormat="1" ht="63">
      <c r="A216" s="51" t="s">
        <v>240</v>
      </c>
      <c r="B216" s="5" t="s">
        <v>241</v>
      </c>
      <c r="C216" s="5"/>
      <c r="D216" s="282">
        <f>D229+D232+D243+D258+D267+D274+D224+D238+D217</f>
        <v>232816398.57</v>
      </c>
    </row>
    <row r="217" spans="1:4" s="21" customFormat="1" ht="15.75">
      <c r="A217" s="2" t="s">
        <v>1250</v>
      </c>
      <c r="B217" s="7" t="s">
        <v>717</v>
      </c>
      <c r="C217" s="7"/>
      <c r="D217" s="169">
        <f>D222+D220+D218</f>
        <v>132872208.57</v>
      </c>
    </row>
    <row r="218" spans="1:4" s="21" customFormat="1" ht="63">
      <c r="A218" s="2" t="s">
        <v>858</v>
      </c>
      <c r="B218" s="7" t="s">
        <v>902</v>
      </c>
      <c r="C218" s="7"/>
      <c r="D218" s="169">
        <f>D219</f>
        <v>54592100</v>
      </c>
    </row>
    <row r="219" spans="1:4" s="21" customFormat="1" ht="15.75">
      <c r="A219" s="2" t="s">
        <v>373</v>
      </c>
      <c r="B219" s="7" t="s">
        <v>902</v>
      </c>
      <c r="C219" s="7" t="s">
        <v>481</v>
      </c>
      <c r="D219" s="169">
        <v>54592100</v>
      </c>
    </row>
    <row r="220" spans="1:4" s="21" customFormat="1" ht="47.25">
      <c r="A220" s="2" t="s">
        <v>859</v>
      </c>
      <c r="B220" s="7" t="s">
        <v>860</v>
      </c>
      <c r="C220" s="7"/>
      <c r="D220" s="169">
        <f>D221</f>
        <v>50000000</v>
      </c>
    </row>
    <row r="221" spans="1:4" s="21" customFormat="1" ht="15.75">
      <c r="A221" s="2" t="s">
        <v>373</v>
      </c>
      <c r="B221" s="7" t="s">
        <v>860</v>
      </c>
      <c r="C221" s="7" t="s">
        <v>481</v>
      </c>
      <c r="D221" s="169">
        <v>50000000</v>
      </c>
    </row>
    <row r="222" spans="1:4" ht="15.75">
      <c r="A222" s="2" t="s">
        <v>698</v>
      </c>
      <c r="B222" s="7" t="s">
        <v>718</v>
      </c>
      <c r="C222" s="7"/>
      <c r="D222" s="169">
        <f>D223</f>
        <v>28280108.57</v>
      </c>
    </row>
    <row r="223" spans="1:4" ht="15.75">
      <c r="A223" s="2" t="s">
        <v>373</v>
      </c>
      <c r="B223" s="7" t="s">
        <v>718</v>
      </c>
      <c r="C223" s="7" t="s">
        <v>481</v>
      </c>
      <c r="D223" s="169">
        <v>28280108.57</v>
      </c>
    </row>
    <row r="224" spans="1:5" ht="31.5">
      <c r="A224" s="2" t="s">
        <v>512</v>
      </c>
      <c r="B224" s="7" t="s">
        <v>242</v>
      </c>
      <c r="C224" s="7"/>
      <c r="D224" s="169">
        <f>D225+D227</f>
        <v>11345900</v>
      </c>
      <c r="E224" s="61"/>
    </row>
    <row r="225" spans="1:4" ht="15.75">
      <c r="A225" s="2" t="s">
        <v>525</v>
      </c>
      <c r="B225" s="7" t="s">
        <v>723</v>
      </c>
      <c r="C225" s="7"/>
      <c r="D225" s="169">
        <f>D226</f>
        <v>10040200</v>
      </c>
    </row>
    <row r="226" spans="1:4" ht="31.5">
      <c r="A226" s="2" t="s">
        <v>325</v>
      </c>
      <c r="B226" s="7" t="s">
        <v>723</v>
      </c>
      <c r="C226" s="7" t="s">
        <v>485</v>
      </c>
      <c r="D226" s="169">
        <v>10040200</v>
      </c>
    </row>
    <row r="227" spans="1:4" ht="32.25" customHeight="1">
      <c r="A227" s="2" t="s">
        <v>903</v>
      </c>
      <c r="B227" s="7" t="s">
        <v>895</v>
      </c>
      <c r="C227" s="7"/>
      <c r="D227" s="169">
        <f>D228</f>
        <v>1305700</v>
      </c>
    </row>
    <row r="228" spans="1:4" ht="31.5">
      <c r="A228" s="2" t="s">
        <v>168</v>
      </c>
      <c r="B228" s="7" t="s">
        <v>895</v>
      </c>
      <c r="C228" s="7" t="s">
        <v>485</v>
      </c>
      <c r="D228" s="169">
        <v>1305700</v>
      </c>
    </row>
    <row r="229" spans="1:4" ht="63">
      <c r="A229" s="2" t="s">
        <v>509</v>
      </c>
      <c r="B229" s="7" t="s">
        <v>243</v>
      </c>
      <c r="C229" s="7"/>
      <c r="D229" s="169">
        <f>D230</f>
        <v>8000000</v>
      </c>
    </row>
    <row r="230" spans="1:4" ht="31.5">
      <c r="A230" s="2" t="s">
        <v>325</v>
      </c>
      <c r="B230" s="7" t="s">
        <v>326</v>
      </c>
      <c r="C230" s="7"/>
      <c r="D230" s="169">
        <f>D231</f>
        <v>8000000</v>
      </c>
    </row>
    <row r="231" spans="1:14" ht="31.5">
      <c r="A231" s="2" t="s">
        <v>168</v>
      </c>
      <c r="B231" s="7" t="s">
        <v>326</v>
      </c>
      <c r="C231" s="7" t="s">
        <v>485</v>
      </c>
      <c r="D231" s="169">
        <v>8000000</v>
      </c>
      <c r="N231" s="61"/>
    </row>
    <row r="232" spans="1:4" ht="31.5">
      <c r="A232" s="2" t="s">
        <v>883</v>
      </c>
      <c r="B232" s="7" t="s">
        <v>244</v>
      </c>
      <c r="C232" s="7"/>
      <c r="D232" s="169">
        <f>D235+D233</f>
        <v>9947000</v>
      </c>
    </row>
    <row r="233" spans="1:4" ht="19.5" customHeight="1">
      <c r="A233" s="2" t="s">
        <v>842</v>
      </c>
      <c r="B233" s="7" t="s">
        <v>843</v>
      </c>
      <c r="C233" s="7"/>
      <c r="D233" s="169">
        <f>D234</f>
        <v>1847000</v>
      </c>
    </row>
    <row r="234" spans="1:4" ht="31.5">
      <c r="A234" s="2" t="s">
        <v>497</v>
      </c>
      <c r="B234" s="7" t="s">
        <v>843</v>
      </c>
      <c r="C234" s="7" t="s">
        <v>472</v>
      </c>
      <c r="D234" s="169">
        <v>1847000</v>
      </c>
    </row>
    <row r="235" spans="1:4" ht="78.75">
      <c r="A235" s="2" t="s">
        <v>729</v>
      </c>
      <c r="B235" s="7" t="s">
        <v>245</v>
      </c>
      <c r="C235" s="7"/>
      <c r="D235" s="169">
        <f>D236</f>
        <v>8100000</v>
      </c>
    </row>
    <row r="236" spans="1:4" ht="15.75">
      <c r="A236" s="2" t="s">
        <v>373</v>
      </c>
      <c r="B236" s="7" t="s">
        <v>245</v>
      </c>
      <c r="C236" s="7" t="s">
        <v>481</v>
      </c>
      <c r="D236" s="169">
        <v>8100000</v>
      </c>
    </row>
    <row r="237" spans="1:4" ht="31.5">
      <c r="A237" s="2" t="s">
        <v>773</v>
      </c>
      <c r="B237" s="7" t="s">
        <v>58</v>
      </c>
      <c r="C237" s="7"/>
      <c r="D237" s="169">
        <v>0</v>
      </c>
    </row>
    <row r="238" spans="1:4" ht="31.5">
      <c r="A238" s="2" t="s">
        <v>246</v>
      </c>
      <c r="B238" s="7" t="s">
        <v>247</v>
      </c>
      <c r="C238" s="7"/>
      <c r="D238" s="169">
        <f>D239+D241</f>
        <v>9204290</v>
      </c>
    </row>
    <row r="239" spans="1:4" ht="66" customHeight="1">
      <c r="A239" s="2" t="s">
        <v>701</v>
      </c>
      <c r="B239" s="7" t="s">
        <v>700</v>
      </c>
      <c r="C239" s="7"/>
      <c r="D239" s="169">
        <f>D240</f>
        <v>6914400</v>
      </c>
    </row>
    <row r="240" spans="1:4" ht="15.75">
      <c r="A240" s="2" t="s">
        <v>473</v>
      </c>
      <c r="B240" s="7" t="s">
        <v>700</v>
      </c>
      <c r="C240" s="7" t="s">
        <v>474</v>
      </c>
      <c r="D240" s="169">
        <v>6914400</v>
      </c>
    </row>
    <row r="241" spans="1:4" ht="47.25">
      <c r="A241" s="2" t="s">
        <v>856</v>
      </c>
      <c r="B241" s="7" t="s">
        <v>857</v>
      </c>
      <c r="C241" s="7"/>
      <c r="D241" s="169">
        <f>D242</f>
        <v>2289890</v>
      </c>
    </row>
    <row r="242" spans="1:4" ht="31.5">
      <c r="A242" s="2" t="s">
        <v>497</v>
      </c>
      <c r="B242" s="7" t="s">
        <v>857</v>
      </c>
      <c r="C242" s="7" t="s">
        <v>472</v>
      </c>
      <c r="D242" s="169">
        <v>2289890</v>
      </c>
    </row>
    <row r="243" spans="1:4" ht="47.25">
      <c r="A243" s="2" t="s">
        <v>248</v>
      </c>
      <c r="B243" s="7" t="s">
        <v>249</v>
      </c>
      <c r="C243" s="7"/>
      <c r="D243" s="169">
        <f>D244+D246+D248+D250+D252+D254+D256</f>
        <v>38382100</v>
      </c>
    </row>
    <row r="244" spans="1:4" ht="47.25">
      <c r="A244" s="2" t="s">
        <v>719</v>
      </c>
      <c r="B244" s="7" t="s">
        <v>896</v>
      </c>
      <c r="C244" s="7"/>
      <c r="D244" s="169">
        <f>D245</f>
        <v>908600</v>
      </c>
    </row>
    <row r="245" spans="1:4" ht="31.5">
      <c r="A245" s="2" t="s">
        <v>325</v>
      </c>
      <c r="B245" s="7" t="s">
        <v>896</v>
      </c>
      <c r="C245" s="7" t="s">
        <v>485</v>
      </c>
      <c r="D245" s="169">
        <v>908600</v>
      </c>
    </row>
    <row r="246" spans="1:4" ht="15.75">
      <c r="A246" s="2" t="s">
        <v>560</v>
      </c>
      <c r="B246" s="7" t="s">
        <v>559</v>
      </c>
      <c r="C246" s="7"/>
      <c r="D246" s="169">
        <f>D247</f>
        <v>10366400</v>
      </c>
    </row>
    <row r="247" spans="1:4" ht="15.75">
      <c r="A247" s="2" t="s">
        <v>483</v>
      </c>
      <c r="B247" s="7" t="s">
        <v>559</v>
      </c>
      <c r="C247" s="7" t="s">
        <v>482</v>
      </c>
      <c r="D247" s="169">
        <v>10366400</v>
      </c>
    </row>
    <row r="248" spans="1:4" s="21" customFormat="1" ht="18" customHeight="1">
      <c r="A248" s="2" t="s">
        <v>524</v>
      </c>
      <c r="B248" s="7" t="s">
        <v>721</v>
      </c>
      <c r="C248" s="7"/>
      <c r="D248" s="169">
        <f>D249</f>
        <v>1055100</v>
      </c>
    </row>
    <row r="249" spans="1:4" s="21" customFormat="1" ht="21.75" customHeight="1">
      <c r="A249" s="2" t="s">
        <v>483</v>
      </c>
      <c r="B249" s="7" t="s">
        <v>721</v>
      </c>
      <c r="C249" s="7" t="s">
        <v>482</v>
      </c>
      <c r="D249" s="169">
        <v>1055100</v>
      </c>
    </row>
    <row r="250" spans="1:4" s="21" customFormat="1" ht="30.75" customHeight="1">
      <c r="A250" s="2" t="s">
        <v>728</v>
      </c>
      <c r="B250" s="7" t="s">
        <v>72</v>
      </c>
      <c r="C250" s="7"/>
      <c r="D250" s="169">
        <f>D251</f>
        <v>7368200</v>
      </c>
    </row>
    <row r="251" spans="1:4" ht="35.25" customHeight="1">
      <c r="A251" s="2" t="s">
        <v>168</v>
      </c>
      <c r="B251" s="7" t="s">
        <v>72</v>
      </c>
      <c r="C251" s="7" t="s">
        <v>485</v>
      </c>
      <c r="D251" s="169">
        <v>7368200</v>
      </c>
    </row>
    <row r="252" spans="1:4" ht="78.75">
      <c r="A252" s="2" t="s">
        <v>419</v>
      </c>
      <c r="B252" s="7" t="s">
        <v>250</v>
      </c>
      <c r="C252" s="7"/>
      <c r="D252" s="169">
        <f>D253</f>
        <v>250000</v>
      </c>
    </row>
    <row r="253" spans="1:4" ht="15.75">
      <c r="A253" s="2" t="s">
        <v>483</v>
      </c>
      <c r="B253" s="7" t="s">
        <v>250</v>
      </c>
      <c r="C253" s="7" t="s">
        <v>482</v>
      </c>
      <c r="D253" s="169">
        <v>250000</v>
      </c>
    </row>
    <row r="254" spans="1:4" ht="78.75">
      <c r="A254" s="2" t="s">
        <v>707</v>
      </c>
      <c r="B254" s="7" t="s">
        <v>708</v>
      </c>
      <c r="C254" s="7"/>
      <c r="D254" s="169">
        <f>D255</f>
        <v>1334800</v>
      </c>
    </row>
    <row r="255" spans="1:4" ht="31.5">
      <c r="A255" s="2" t="s">
        <v>168</v>
      </c>
      <c r="B255" s="7" t="s">
        <v>708</v>
      </c>
      <c r="C255" s="7" t="s">
        <v>485</v>
      </c>
      <c r="D255" s="169">
        <v>1334800</v>
      </c>
    </row>
    <row r="256" spans="1:4" ht="63.75" customHeight="1">
      <c r="A256" s="2" t="s">
        <v>418</v>
      </c>
      <c r="B256" s="7" t="s">
        <v>86</v>
      </c>
      <c r="C256" s="7"/>
      <c r="D256" s="169">
        <f>D257</f>
        <v>17099000</v>
      </c>
    </row>
    <row r="257" spans="1:4" ht="31.5">
      <c r="A257" s="2" t="s">
        <v>168</v>
      </c>
      <c r="B257" s="7" t="s">
        <v>86</v>
      </c>
      <c r="C257" s="7" t="s">
        <v>485</v>
      </c>
      <c r="D257" s="169">
        <v>17099000</v>
      </c>
    </row>
    <row r="258" spans="1:4" ht="31.5">
      <c r="A258" s="2" t="s">
        <v>272</v>
      </c>
      <c r="B258" s="7" t="s">
        <v>273</v>
      </c>
      <c r="C258" s="7"/>
      <c r="D258" s="169">
        <f>D261+D263+D265+D259</f>
        <v>10160000</v>
      </c>
    </row>
    <row r="259" spans="1:4" ht="15.75">
      <c r="A259" s="2" t="s">
        <v>40</v>
      </c>
      <c r="B259" s="7" t="s">
        <v>38</v>
      </c>
      <c r="C259" s="7"/>
      <c r="D259" s="169">
        <f>D260</f>
        <v>5000000</v>
      </c>
    </row>
    <row r="260" spans="1:4" ht="31.5">
      <c r="A260" s="2" t="s">
        <v>497</v>
      </c>
      <c r="B260" s="7" t="s">
        <v>38</v>
      </c>
      <c r="C260" s="7" t="s">
        <v>472</v>
      </c>
      <c r="D260" s="169">
        <v>5000000</v>
      </c>
    </row>
    <row r="261" spans="1:4" ht="31.5">
      <c r="A261" s="2" t="s">
        <v>458</v>
      </c>
      <c r="B261" s="7" t="s">
        <v>49</v>
      </c>
      <c r="C261" s="7"/>
      <c r="D261" s="169">
        <f>D262</f>
        <v>850000</v>
      </c>
    </row>
    <row r="262" spans="1:4" ht="31.5">
      <c r="A262" s="2" t="s">
        <v>497</v>
      </c>
      <c r="B262" s="7" t="s">
        <v>49</v>
      </c>
      <c r="C262" s="7" t="s">
        <v>472</v>
      </c>
      <c r="D262" s="169">
        <v>850000</v>
      </c>
    </row>
    <row r="263" spans="1:4" ht="31.5">
      <c r="A263" s="2" t="s">
        <v>100</v>
      </c>
      <c r="B263" s="7" t="s">
        <v>50</v>
      </c>
      <c r="C263" s="7"/>
      <c r="D263" s="169">
        <f>D264</f>
        <v>500000</v>
      </c>
    </row>
    <row r="264" spans="1:4" s="21" customFormat="1" ht="35.25" customHeight="1">
      <c r="A264" s="2" t="s">
        <v>497</v>
      </c>
      <c r="B264" s="7" t="s">
        <v>50</v>
      </c>
      <c r="C264" s="7" t="s">
        <v>472</v>
      </c>
      <c r="D264" s="169">
        <v>500000</v>
      </c>
    </row>
    <row r="265" spans="1:4" ht="21.75" customHeight="1">
      <c r="A265" s="2" t="s">
        <v>285</v>
      </c>
      <c r="B265" s="7" t="s">
        <v>51</v>
      </c>
      <c r="C265" s="7"/>
      <c r="D265" s="169">
        <f>D266</f>
        <v>3810000</v>
      </c>
    </row>
    <row r="266" spans="1:4" ht="35.25" customHeight="1">
      <c r="A266" s="2" t="s">
        <v>497</v>
      </c>
      <c r="B266" s="7" t="s">
        <v>51</v>
      </c>
      <c r="C266" s="7" t="s">
        <v>472</v>
      </c>
      <c r="D266" s="169">
        <v>3810000</v>
      </c>
    </row>
    <row r="267" spans="1:4" s="21" customFormat="1" ht="35.25" customHeight="1">
      <c r="A267" s="2" t="s">
        <v>48</v>
      </c>
      <c r="B267" s="7" t="s">
        <v>52</v>
      </c>
      <c r="C267" s="7"/>
      <c r="D267" s="169">
        <f>D272+D268+D270</f>
        <v>2504900</v>
      </c>
    </row>
    <row r="268" spans="1:4" ht="47.25">
      <c r="A268" s="2" t="s">
        <v>846</v>
      </c>
      <c r="B268" s="7" t="s">
        <v>331</v>
      </c>
      <c r="C268" s="7"/>
      <c r="D268" s="169">
        <f>D269</f>
        <v>57700</v>
      </c>
    </row>
    <row r="269" spans="1:4" ht="31.5">
      <c r="A269" s="2" t="s">
        <v>497</v>
      </c>
      <c r="B269" s="7" t="s">
        <v>331</v>
      </c>
      <c r="C269" s="7" t="s">
        <v>472</v>
      </c>
      <c r="D269" s="169">
        <v>57700</v>
      </c>
    </row>
    <row r="270" spans="1:4" ht="31.5">
      <c r="A270" s="2" t="s">
        <v>898</v>
      </c>
      <c r="B270" s="7" t="s">
        <v>897</v>
      </c>
      <c r="C270" s="7"/>
      <c r="D270" s="169">
        <f>D271</f>
        <v>947200</v>
      </c>
    </row>
    <row r="271" spans="1:4" ht="31.5">
      <c r="A271" s="2" t="s">
        <v>497</v>
      </c>
      <c r="B271" s="7" t="s">
        <v>897</v>
      </c>
      <c r="C271" s="7" t="s">
        <v>472</v>
      </c>
      <c r="D271" s="169">
        <v>947200</v>
      </c>
    </row>
    <row r="272" spans="1:4" s="21" customFormat="1" ht="17.25" customHeight="1">
      <c r="A272" s="2" t="s">
        <v>327</v>
      </c>
      <c r="B272" s="7" t="s">
        <v>328</v>
      </c>
      <c r="C272" s="7"/>
      <c r="D272" s="169">
        <f>D273</f>
        <v>1500000</v>
      </c>
    </row>
    <row r="273" spans="1:4" ht="31.5">
      <c r="A273" s="2" t="s">
        <v>497</v>
      </c>
      <c r="B273" s="7" t="s">
        <v>328</v>
      </c>
      <c r="C273" s="7" t="s">
        <v>472</v>
      </c>
      <c r="D273" s="169">
        <v>1500000</v>
      </c>
    </row>
    <row r="274" spans="1:4" s="21" customFormat="1" ht="17.25" customHeight="1">
      <c r="A274" s="2" t="s">
        <v>774</v>
      </c>
      <c r="B274" s="7" t="s">
        <v>87</v>
      </c>
      <c r="C274" s="7"/>
      <c r="D274" s="169">
        <f>D275+D278</f>
        <v>10400000</v>
      </c>
    </row>
    <row r="275" spans="1:4" s="21" customFormat="1" ht="18" customHeight="1">
      <c r="A275" s="2" t="s">
        <v>88</v>
      </c>
      <c r="B275" s="7" t="s">
        <v>89</v>
      </c>
      <c r="C275" s="7"/>
      <c r="D275" s="169">
        <f>D276</f>
        <v>3000000</v>
      </c>
    </row>
    <row r="276" spans="1:4" s="21" customFormat="1" ht="33.75" customHeight="1">
      <c r="A276" s="2" t="s">
        <v>497</v>
      </c>
      <c r="B276" s="7" t="s">
        <v>89</v>
      </c>
      <c r="C276" s="7" t="s">
        <v>472</v>
      </c>
      <c r="D276" s="169">
        <v>3000000</v>
      </c>
    </row>
    <row r="277" spans="1:4" s="21" customFormat="1" ht="18.75" customHeight="1">
      <c r="A277" s="2" t="s">
        <v>893</v>
      </c>
      <c r="B277" s="7" t="s">
        <v>894</v>
      </c>
      <c r="C277" s="7"/>
      <c r="D277" s="169">
        <f>D278</f>
        <v>7400000</v>
      </c>
    </row>
    <row r="278" spans="1:4" s="21" customFormat="1" ht="33.75" customHeight="1">
      <c r="A278" s="2" t="s">
        <v>478</v>
      </c>
      <c r="B278" s="7" t="s">
        <v>894</v>
      </c>
      <c r="C278" s="7" t="s">
        <v>479</v>
      </c>
      <c r="D278" s="169">
        <v>7400000</v>
      </c>
    </row>
    <row r="279" spans="1:4" s="21" customFormat="1" ht="33.75" customHeight="1">
      <c r="A279" s="51" t="s">
        <v>3</v>
      </c>
      <c r="B279" s="62" t="s">
        <v>251</v>
      </c>
      <c r="C279" s="5"/>
      <c r="D279" s="282">
        <f>D280+D286</f>
        <v>103006100</v>
      </c>
    </row>
    <row r="280" spans="1:4" s="21" customFormat="1" ht="33.75" customHeight="1">
      <c r="A280" s="2" t="s">
        <v>510</v>
      </c>
      <c r="B280" s="17" t="s">
        <v>252</v>
      </c>
      <c r="C280" s="7"/>
      <c r="D280" s="169">
        <f>D283+D281</f>
        <v>102306100</v>
      </c>
    </row>
    <row r="281" spans="1:4" s="21" customFormat="1" ht="33.75" customHeight="1">
      <c r="A281" s="2" t="s">
        <v>522</v>
      </c>
      <c r="B281" s="7" t="s">
        <v>523</v>
      </c>
      <c r="C281" s="7"/>
      <c r="D281" s="169">
        <f>D282</f>
        <v>63619000</v>
      </c>
    </row>
    <row r="282" spans="1:4" ht="31.5">
      <c r="A282" s="2" t="s">
        <v>497</v>
      </c>
      <c r="B282" s="7" t="s">
        <v>523</v>
      </c>
      <c r="C282" s="7" t="s">
        <v>472</v>
      </c>
      <c r="D282" s="169">
        <v>63619000</v>
      </c>
    </row>
    <row r="283" spans="1:4" ht="15.75">
      <c r="A283" s="2" t="s">
        <v>425</v>
      </c>
      <c r="B283" s="7" t="s">
        <v>253</v>
      </c>
      <c r="C283" s="7"/>
      <c r="D283" s="169">
        <f>D284+D285</f>
        <v>38687100</v>
      </c>
    </row>
    <row r="284" spans="1:4" s="21" customFormat="1" ht="31.5">
      <c r="A284" s="2" t="s">
        <v>497</v>
      </c>
      <c r="B284" s="7" t="s">
        <v>253</v>
      </c>
      <c r="C284" s="7" t="s">
        <v>472</v>
      </c>
      <c r="D284" s="169">
        <v>33239100</v>
      </c>
    </row>
    <row r="285" spans="1:4" s="21" customFormat="1" ht="15.75">
      <c r="A285" s="2" t="s">
        <v>373</v>
      </c>
      <c r="B285" s="7" t="s">
        <v>253</v>
      </c>
      <c r="C285" s="7" t="s">
        <v>481</v>
      </c>
      <c r="D285" s="169">
        <v>5448000</v>
      </c>
    </row>
    <row r="286" spans="1:4" ht="31.5">
      <c r="A286" s="2" t="s">
        <v>254</v>
      </c>
      <c r="B286" s="7" t="s">
        <v>255</v>
      </c>
      <c r="C286" s="7"/>
      <c r="D286" s="169">
        <f>D287</f>
        <v>700000</v>
      </c>
    </row>
    <row r="287" spans="1:4" ht="15.75">
      <c r="A287" s="2" t="s">
        <v>490</v>
      </c>
      <c r="B287" s="17" t="s">
        <v>256</v>
      </c>
      <c r="C287" s="93"/>
      <c r="D287" s="169">
        <f>D288</f>
        <v>700000</v>
      </c>
    </row>
    <row r="288" spans="1:4" ht="31.5">
      <c r="A288" s="2" t="s">
        <v>497</v>
      </c>
      <c r="B288" s="17" t="s">
        <v>256</v>
      </c>
      <c r="C288" s="17">
        <v>200</v>
      </c>
      <c r="D288" s="169">
        <v>700000</v>
      </c>
    </row>
    <row r="289" spans="1:4" ht="35.25" customHeight="1">
      <c r="A289" s="51" t="s">
        <v>257</v>
      </c>
      <c r="B289" s="5" t="s">
        <v>258</v>
      </c>
      <c r="C289" s="5"/>
      <c r="D289" s="282">
        <v>0</v>
      </c>
    </row>
    <row r="290" spans="1:4" ht="48.75" customHeight="1">
      <c r="A290" s="51" t="s">
        <v>259</v>
      </c>
      <c r="B290" s="5" t="s">
        <v>260</v>
      </c>
      <c r="C290" s="5"/>
      <c r="D290" s="282">
        <f>D291+D294+D298</f>
        <v>4153000</v>
      </c>
    </row>
    <row r="291" spans="1:4" ht="31.5">
      <c r="A291" s="2" t="s">
        <v>775</v>
      </c>
      <c r="B291" s="7" t="s">
        <v>261</v>
      </c>
      <c r="C291" s="7"/>
      <c r="D291" s="169">
        <f>D292</f>
        <v>800000</v>
      </c>
    </row>
    <row r="292" spans="1:4" ht="15.75">
      <c r="A292" s="2" t="s">
        <v>125</v>
      </c>
      <c r="B292" s="7" t="s">
        <v>262</v>
      </c>
      <c r="C292" s="7"/>
      <c r="D292" s="169">
        <f>D293</f>
        <v>800000</v>
      </c>
    </row>
    <row r="293" spans="1:4" ht="15.75">
      <c r="A293" s="2" t="s">
        <v>473</v>
      </c>
      <c r="B293" s="7" t="s">
        <v>262</v>
      </c>
      <c r="C293" s="7" t="s">
        <v>474</v>
      </c>
      <c r="D293" s="169">
        <v>800000</v>
      </c>
    </row>
    <row r="294" spans="1:4" ht="63.75" customHeight="1">
      <c r="A294" s="2" t="s">
        <v>506</v>
      </c>
      <c r="B294" s="7" t="s">
        <v>263</v>
      </c>
      <c r="C294" s="7"/>
      <c r="D294" s="169">
        <f>D295</f>
        <v>3053000</v>
      </c>
    </row>
    <row r="295" spans="1:4" ht="15.75">
      <c r="A295" s="2" t="s">
        <v>426</v>
      </c>
      <c r="B295" s="7" t="s">
        <v>264</v>
      </c>
      <c r="C295" s="7"/>
      <c r="D295" s="169">
        <f>D296+D297</f>
        <v>3053000</v>
      </c>
    </row>
    <row r="296" spans="1:4" ht="47.25">
      <c r="A296" s="2" t="s">
        <v>470</v>
      </c>
      <c r="B296" s="7" t="s">
        <v>264</v>
      </c>
      <c r="C296" s="7" t="s">
        <v>471</v>
      </c>
      <c r="D296" s="169">
        <v>2486000</v>
      </c>
    </row>
    <row r="297" spans="1:4" ht="31.5">
      <c r="A297" s="2" t="s">
        <v>497</v>
      </c>
      <c r="B297" s="7" t="s">
        <v>264</v>
      </c>
      <c r="C297" s="7" t="s">
        <v>472</v>
      </c>
      <c r="D297" s="169">
        <v>567000</v>
      </c>
    </row>
    <row r="298" spans="1:4" ht="63">
      <c r="A298" s="2" t="s">
        <v>889</v>
      </c>
      <c r="B298" s="7" t="s">
        <v>890</v>
      </c>
      <c r="C298" s="7"/>
      <c r="D298" s="169">
        <f>D299</f>
        <v>300000</v>
      </c>
    </row>
    <row r="299" spans="1:4" ht="31.5">
      <c r="A299" s="2" t="s">
        <v>891</v>
      </c>
      <c r="B299" s="7" t="s">
        <v>892</v>
      </c>
      <c r="C299" s="7"/>
      <c r="D299" s="169">
        <f>D300</f>
        <v>300000</v>
      </c>
    </row>
    <row r="300" spans="1:4" ht="31.5">
      <c r="A300" s="2" t="s">
        <v>497</v>
      </c>
      <c r="B300" s="7" t="s">
        <v>892</v>
      </c>
      <c r="C300" s="7" t="s">
        <v>472</v>
      </c>
      <c r="D300" s="169">
        <v>300000</v>
      </c>
    </row>
    <row r="301" spans="1:4" s="21" customFormat="1" ht="47.25">
      <c r="A301" s="51" t="s">
        <v>265</v>
      </c>
      <c r="B301" s="5" t="s">
        <v>266</v>
      </c>
      <c r="C301" s="5"/>
      <c r="D301" s="282">
        <f>D302+D305+D306</f>
        <v>1655000</v>
      </c>
    </row>
    <row r="302" spans="1:4" ht="36.75" customHeight="1">
      <c r="A302" s="2" t="s">
        <v>776</v>
      </c>
      <c r="B302" s="7" t="s">
        <v>267</v>
      </c>
      <c r="C302" s="5"/>
      <c r="D302" s="169">
        <f>D303</f>
        <v>1435000</v>
      </c>
    </row>
    <row r="303" spans="1:4" ht="15.75">
      <c r="A303" s="2" t="s">
        <v>426</v>
      </c>
      <c r="B303" s="7" t="s">
        <v>268</v>
      </c>
      <c r="C303" s="7"/>
      <c r="D303" s="169">
        <f>D304</f>
        <v>1435000</v>
      </c>
    </row>
    <row r="304" spans="1:4" ht="31.5">
      <c r="A304" s="2" t="s">
        <v>497</v>
      </c>
      <c r="B304" s="7" t="s">
        <v>268</v>
      </c>
      <c r="C304" s="7" t="s">
        <v>472</v>
      </c>
      <c r="D304" s="169">
        <v>1435000</v>
      </c>
    </row>
    <row r="305" spans="1:4" ht="31.5">
      <c r="A305" s="2" t="s">
        <v>56</v>
      </c>
      <c r="B305" s="7" t="s">
        <v>269</v>
      </c>
      <c r="C305" s="7"/>
      <c r="D305" s="169">
        <v>0</v>
      </c>
    </row>
    <row r="306" spans="1:4" ht="31.5">
      <c r="A306" s="2" t="s">
        <v>777</v>
      </c>
      <c r="B306" s="7" t="s">
        <v>271</v>
      </c>
      <c r="C306" s="7"/>
      <c r="D306" s="169">
        <f>D307</f>
        <v>220000</v>
      </c>
    </row>
    <row r="307" spans="1:4" ht="15.75">
      <c r="A307" s="2" t="s">
        <v>435</v>
      </c>
      <c r="B307" s="7" t="s">
        <v>270</v>
      </c>
      <c r="C307" s="7"/>
      <c r="D307" s="169">
        <f>D308</f>
        <v>220000</v>
      </c>
    </row>
    <row r="308" spans="1:4" ht="31.5">
      <c r="A308" s="2" t="s">
        <v>478</v>
      </c>
      <c r="B308" s="7" t="s">
        <v>270</v>
      </c>
      <c r="C308" s="7" t="s">
        <v>479</v>
      </c>
      <c r="D308" s="169">
        <v>220000</v>
      </c>
    </row>
    <row r="309" spans="1:4" ht="47.25">
      <c r="A309" s="51" t="s">
        <v>790</v>
      </c>
      <c r="B309" s="5" t="s">
        <v>779</v>
      </c>
      <c r="C309" s="5"/>
      <c r="D309" s="282">
        <f>D314+D310</f>
        <v>450000</v>
      </c>
    </row>
    <row r="310" spans="1:4" ht="47.25">
      <c r="A310" s="2" t="s">
        <v>785</v>
      </c>
      <c r="B310" s="7" t="s">
        <v>786</v>
      </c>
      <c r="C310" s="7"/>
      <c r="D310" s="169">
        <f>D311</f>
        <v>250000</v>
      </c>
    </row>
    <row r="311" spans="1:4" ht="31.5">
      <c r="A311" s="2" t="s">
        <v>787</v>
      </c>
      <c r="B311" s="7" t="s">
        <v>788</v>
      </c>
      <c r="C311" s="7"/>
      <c r="D311" s="169">
        <f>D312</f>
        <v>250000</v>
      </c>
    </row>
    <row r="312" spans="1:4" ht="15.75">
      <c r="A312" s="2" t="s">
        <v>495</v>
      </c>
      <c r="B312" s="7" t="s">
        <v>789</v>
      </c>
      <c r="C312" s="7"/>
      <c r="D312" s="169">
        <f>D313</f>
        <v>250000</v>
      </c>
    </row>
    <row r="313" spans="1:4" s="77" customFormat="1" ht="21" customHeight="1">
      <c r="A313" s="2" t="s">
        <v>497</v>
      </c>
      <c r="B313" s="7" t="s">
        <v>789</v>
      </c>
      <c r="C313" s="7" t="s">
        <v>472</v>
      </c>
      <c r="D313" s="169">
        <v>250000</v>
      </c>
    </row>
    <row r="314" spans="1:4" ht="47.25">
      <c r="A314" s="2" t="s">
        <v>780</v>
      </c>
      <c r="B314" s="7" t="s">
        <v>781</v>
      </c>
      <c r="C314" s="7"/>
      <c r="D314" s="169">
        <f>D315</f>
        <v>200000</v>
      </c>
    </row>
    <row r="315" spans="1:4" ht="47.25">
      <c r="A315" s="2" t="s">
        <v>782</v>
      </c>
      <c r="B315" s="7" t="s">
        <v>783</v>
      </c>
      <c r="C315" s="7"/>
      <c r="D315" s="169">
        <f>D316</f>
        <v>200000</v>
      </c>
    </row>
    <row r="316" spans="1:4" ht="15.75">
      <c r="A316" s="2" t="s">
        <v>495</v>
      </c>
      <c r="B316" s="7" t="s">
        <v>784</v>
      </c>
      <c r="C316" s="7"/>
      <c r="D316" s="169">
        <f>D317</f>
        <v>200000</v>
      </c>
    </row>
    <row r="317" spans="1:4" ht="31.5">
      <c r="A317" s="2" t="s">
        <v>497</v>
      </c>
      <c r="B317" s="7" t="s">
        <v>784</v>
      </c>
      <c r="C317" s="7" t="s">
        <v>472</v>
      </c>
      <c r="D317" s="169">
        <v>200000</v>
      </c>
    </row>
    <row r="318" spans="1:4" ht="15.75">
      <c r="A318" s="51" t="s">
        <v>175</v>
      </c>
      <c r="B318" s="5"/>
      <c r="C318" s="5"/>
      <c r="D318" s="282">
        <f>D14+D97+D111+D121+D125+D151+D179+D216+D279+D289+D290+D301+D309</f>
        <v>2006569796.87</v>
      </c>
    </row>
    <row r="319" spans="1:4" ht="15.75">
      <c r="A319" s="63"/>
      <c r="B319" s="64"/>
      <c r="C319" s="64"/>
      <c r="D319" s="65"/>
    </row>
    <row r="320" spans="1:4" ht="15.75">
      <c r="A320" s="8"/>
      <c r="B320" s="66"/>
      <c r="C320" s="66"/>
      <c r="D320" s="24"/>
    </row>
    <row r="321" spans="1:4" ht="15.75">
      <c r="A321" s="314" t="s">
        <v>44</v>
      </c>
      <c r="B321" s="314"/>
      <c r="C321" s="314"/>
      <c r="D321" s="314"/>
    </row>
    <row r="322" ht="15.75">
      <c r="D322" s="26"/>
    </row>
    <row r="323" ht="15.75">
      <c r="D323" s="26"/>
    </row>
    <row r="324" ht="15.75">
      <c r="D324" s="26"/>
    </row>
    <row r="325" ht="15.75">
      <c r="D325" s="26"/>
    </row>
    <row r="326" ht="15.75">
      <c r="D326" s="26"/>
    </row>
    <row r="327" ht="15.75">
      <c r="D327" s="26"/>
    </row>
    <row r="328" ht="15.75">
      <c r="D328" s="26"/>
    </row>
    <row r="329" ht="15.75">
      <c r="D329" s="26"/>
    </row>
    <row r="330" ht="15.75">
      <c r="D330" s="26"/>
    </row>
    <row r="331" ht="15.75">
      <c r="D331" s="26"/>
    </row>
    <row r="332" ht="15.75">
      <c r="D332" s="26"/>
    </row>
    <row r="333" ht="15.75">
      <c r="D333" s="26"/>
    </row>
    <row r="334" ht="15.75">
      <c r="D334" s="26"/>
    </row>
    <row r="335" ht="15.75">
      <c r="D335" s="26"/>
    </row>
    <row r="336" ht="15.75">
      <c r="D336" s="26"/>
    </row>
    <row r="337" ht="15.75">
      <c r="D337" s="26"/>
    </row>
    <row r="338" ht="15.75">
      <c r="D338" s="26"/>
    </row>
    <row r="339" ht="15.75">
      <c r="D339" s="26"/>
    </row>
    <row r="340" ht="15.75">
      <c r="D340" s="26"/>
    </row>
    <row r="341" ht="15.75">
      <c r="D341" s="26"/>
    </row>
    <row r="342" ht="15.75">
      <c r="D342" s="26"/>
    </row>
    <row r="343" ht="15.75">
      <c r="D343" s="26"/>
    </row>
    <row r="344" ht="15.75">
      <c r="D344" s="26"/>
    </row>
    <row r="345" ht="15.75">
      <c r="D345" s="26"/>
    </row>
    <row r="346" ht="15.75">
      <c r="D346" s="26"/>
    </row>
    <row r="347" ht="15.75">
      <c r="D347" s="26"/>
    </row>
    <row r="348" ht="15.75">
      <c r="D348" s="26"/>
    </row>
    <row r="349" ht="15.75">
      <c r="D349" s="26"/>
    </row>
    <row r="350" ht="15.75">
      <c r="D350" s="26"/>
    </row>
    <row r="351" ht="15.75">
      <c r="D351" s="26"/>
    </row>
    <row r="352" ht="15.75">
      <c r="D352" s="26"/>
    </row>
    <row r="353" ht="15.75">
      <c r="D353" s="26"/>
    </row>
    <row r="354" ht="15.75">
      <c r="D354" s="26"/>
    </row>
    <row r="355" ht="15.75">
      <c r="D355" s="26"/>
    </row>
    <row r="356" ht="15.75">
      <c r="D356" s="26"/>
    </row>
    <row r="357" ht="15.75">
      <c r="D357" s="26"/>
    </row>
    <row r="358" ht="15.75">
      <c r="D358" s="26"/>
    </row>
    <row r="359" ht="15.75">
      <c r="D359" s="26"/>
    </row>
    <row r="360" ht="15.75">
      <c r="D360" s="26"/>
    </row>
    <row r="361" ht="15.75">
      <c r="D361" s="26"/>
    </row>
    <row r="362" ht="15.75">
      <c r="D362" s="26"/>
    </row>
    <row r="363" ht="15.75">
      <c r="D363" s="26"/>
    </row>
    <row r="364" ht="15.75">
      <c r="D364" s="26"/>
    </row>
    <row r="365" ht="15.75">
      <c r="D365" s="26"/>
    </row>
    <row r="366" ht="15.75">
      <c r="D366" s="26"/>
    </row>
    <row r="367" ht="15.75">
      <c r="D367" s="26"/>
    </row>
    <row r="368" ht="15.75">
      <c r="D368" s="26"/>
    </row>
    <row r="369" ht="15.75">
      <c r="D369" s="26"/>
    </row>
    <row r="370" ht="15.75">
      <c r="D370" s="26"/>
    </row>
    <row r="371" ht="15.75">
      <c r="D371" s="26"/>
    </row>
    <row r="372" ht="15.75">
      <c r="D372" s="26"/>
    </row>
    <row r="373" ht="15.75">
      <c r="D373" s="26"/>
    </row>
    <row r="374" ht="15.75">
      <c r="D374" s="26"/>
    </row>
    <row r="375" ht="15.75">
      <c r="D375" s="26"/>
    </row>
    <row r="376" ht="15.75">
      <c r="D376" s="26"/>
    </row>
    <row r="377" ht="15.75">
      <c r="D377" s="26"/>
    </row>
    <row r="378" ht="15.75">
      <c r="D378" s="26"/>
    </row>
    <row r="379" ht="15.75">
      <c r="D379" s="26"/>
    </row>
    <row r="380" ht="15.75">
      <c r="D380" s="26"/>
    </row>
    <row r="381" ht="15.75">
      <c r="D381" s="26"/>
    </row>
    <row r="382" ht="15.75">
      <c r="D382" s="26"/>
    </row>
    <row r="383" ht="15.75">
      <c r="D383" s="26"/>
    </row>
    <row r="384" ht="15.75">
      <c r="D384" s="26"/>
    </row>
    <row r="385" ht="15.75">
      <c r="D385" s="26"/>
    </row>
    <row r="386" ht="15.75">
      <c r="D386" s="26"/>
    </row>
    <row r="387" ht="15.75">
      <c r="D387" s="26"/>
    </row>
    <row r="388" ht="15.75">
      <c r="D388" s="26"/>
    </row>
    <row r="389" ht="15.75">
      <c r="D389" s="26"/>
    </row>
    <row r="390" ht="15.75">
      <c r="D390" s="26"/>
    </row>
    <row r="391" ht="15.75">
      <c r="D391" s="26"/>
    </row>
    <row r="392" ht="15.75">
      <c r="D392" s="26"/>
    </row>
    <row r="393" ht="15.75">
      <c r="D393" s="26"/>
    </row>
    <row r="394" ht="15.75">
      <c r="D394" s="26"/>
    </row>
    <row r="395" ht="15.75">
      <c r="D395" s="26"/>
    </row>
    <row r="396" ht="15.75">
      <c r="D396" s="26"/>
    </row>
    <row r="397" ht="15.75">
      <c r="D397" s="26"/>
    </row>
    <row r="398" ht="15.75">
      <c r="D398" s="26"/>
    </row>
    <row r="399" ht="15.75">
      <c r="D399" s="26"/>
    </row>
    <row r="400" ht="15.75">
      <c r="D400" s="26"/>
    </row>
    <row r="401" ht="15.75">
      <c r="D401" s="26"/>
    </row>
    <row r="402" ht="15.75">
      <c r="D402" s="26"/>
    </row>
    <row r="403" ht="15.75">
      <c r="D403" s="26"/>
    </row>
    <row r="404" ht="15.75">
      <c r="D404" s="26"/>
    </row>
    <row r="405" ht="15.75">
      <c r="D405" s="26"/>
    </row>
    <row r="406" ht="15.75">
      <c r="D406" s="26"/>
    </row>
    <row r="407" ht="15.75">
      <c r="D407" s="26"/>
    </row>
    <row r="408" ht="15.75">
      <c r="D408" s="26"/>
    </row>
    <row r="409" ht="15.75">
      <c r="D409" s="26"/>
    </row>
    <row r="410" ht="15.75">
      <c r="D410" s="26"/>
    </row>
    <row r="411" ht="15.75">
      <c r="D411" s="26"/>
    </row>
    <row r="412" ht="15.75">
      <c r="D412" s="26"/>
    </row>
    <row r="413" ht="15.75">
      <c r="D413" s="26"/>
    </row>
    <row r="414" ht="15.75">
      <c r="D414" s="26"/>
    </row>
    <row r="415" ht="15.75">
      <c r="D415" s="26"/>
    </row>
    <row r="416" ht="15.75">
      <c r="D416" s="26"/>
    </row>
    <row r="417" ht="15.75">
      <c r="D417" s="26"/>
    </row>
    <row r="418" ht="15.75">
      <c r="D418" s="26"/>
    </row>
    <row r="419" ht="15.75">
      <c r="D419" s="26"/>
    </row>
    <row r="420" ht="15.75">
      <c r="D420" s="26"/>
    </row>
    <row r="421" ht="15.75">
      <c r="D421" s="26"/>
    </row>
    <row r="422" ht="15.75">
      <c r="D422" s="26"/>
    </row>
    <row r="423" ht="15.75">
      <c r="D423" s="26"/>
    </row>
    <row r="424" ht="15.75">
      <c r="D424" s="26"/>
    </row>
    <row r="425" ht="15.75">
      <c r="D425" s="26"/>
    </row>
    <row r="426" ht="15.75">
      <c r="D426" s="26"/>
    </row>
    <row r="427" ht="15.75">
      <c r="D427" s="26"/>
    </row>
    <row r="428" ht="15.75">
      <c r="D428" s="26"/>
    </row>
    <row r="429" ht="15.75">
      <c r="D429" s="26"/>
    </row>
    <row r="430" ht="15.75">
      <c r="D430" s="26"/>
    </row>
    <row r="431" ht="15.75">
      <c r="D431" s="26"/>
    </row>
    <row r="432" ht="15.75">
      <c r="D432" s="26"/>
    </row>
    <row r="433" ht="15.75">
      <c r="D433" s="26"/>
    </row>
    <row r="434" ht="15.75">
      <c r="D434" s="26"/>
    </row>
    <row r="435" ht="15.75">
      <c r="D435" s="26"/>
    </row>
    <row r="436" ht="15.75">
      <c r="D436" s="26"/>
    </row>
    <row r="437" ht="15.75">
      <c r="D437" s="26"/>
    </row>
    <row r="438" ht="15.75">
      <c r="D438" s="26"/>
    </row>
    <row r="439" ht="15.75">
      <c r="D439" s="26"/>
    </row>
    <row r="440" ht="15.75">
      <c r="D440" s="26"/>
    </row>
    <row r="441" ht="15.75">
      <c r="D441" s="26"/>
    </row>
    <row r="442" ht="15.75">
      <c r="D442" s="26"/>
    </row>
    <row r="443" ht="15.75">
      <c r="D443" s="26"/>
    </row>
    <row r="444" ht="15.75">
      <c r="D444" s="26"/>
    </row>
    <row r="445" ht="15.75">
      <c r="D445" s="26"/>
    </row>
    <row r="446" ht="15.75">
      <c r="D446" s="26"/>
    </row>
    <row r="447" ht="15.75">
      <c r="D447" s="26"/>
    </row>
    <row r="448" ht="15.75">
      <c r="D448" s="26"/>
    </row>
    <row r="449" ht="15.75">
      <c r="D449" s="26"/>
    </row>
    <row r="450" ht="15.75">
      <c r="D450" s="26"/>
    </row>
    <row r="451" ht="15.75">
      <c r="D451" s="26"/>
    </row>
    <row r="452" ht="15.75">
      <c r="D452" s="26"/>
    </row>
    <row r="453" ht="15.75">
      <c r="D453" s="26"/>
    </row>
    <row r="454" ht="15.75">
      <c r="D454" s="26"/>
    </row>
    <row r="455" ht="15.75">
      <c r="D455" s="26"/>
    </row>
    <row r="456" ht="15.75">
      <c r="D456" s="26"/>
    </row>
    <row r="457" ht="15.75">
      <c r="D457" s="26"/>
    </row>
    <row r="458" ht="15.75">
      <c r="D458" s="26"/>
    </row>
    <row r="459" ht="15.75">
      <c r="D459" s="26"/>
    </row>
    <row r="460" ht="15.75">
      <c r="D460" s="26"/>
    </row>
    <row r="461" ht="15.75">
      <c r="D461" s="26"/>
    </row>
    <row r="462" ht="15.75">
      <c r="D462" s="26"/>
    </row>
    <row r="463" ht="15.75">
      <c r="D463" s="26"/>
    </row>
    <row r="464" ht="15.75">
      <c r="D464" s="26"/>
    </row>
    <row r="465" ht="15.75">
      <c r="D465" s="26"/>
    </row>
    <row r="466" ht="15.75">
      <c r="D466" s="26"/>
    </row>
    <row r="467" ht="15.75">
      <c r="D467" s="26"/>
    </row>
    <row r="468" ht="15.75">
      <c r="D468" s="26"/>
    </row>
    <row r="469" ht="15.75">
      <c r="D469" s="26"/>
    </row>
    <row r="470" ht="15.75">
      <c r="D470" s="26"/>
    </row>
    <row r="471" ht="15.75">
      <c r="D471" s="26"/>
    </row>
    <row r="472" ht="15.75">
      <c r="D472" s="26"/>
    </row>
    <row r="473" ht="15.75">
      <c r="D473" s="26"/>
    </row>
    <row r="474" ht="15.75">
      <c r="D474" s="26"/>
    </row>
    <row r="475" ht="15.75">
      <c r="D475" s="26"/>
    </row>
    <row r="476" ht="15.75">
      <c r="D476" s="26"/>
    </row>
    <row r="477" ht="15.75">
      <c r="D477" s="26"/>
    </row>
    <row r="478" ht="15.75">
      <c r="D478" s="26"/>
    </row>
    <row r="479" ht="15.75">
      <c r="D479" s="26"/>
    </row>
    <row r="480" ht="15.75">
      <c r="D480" s="26"/>
    </row>
    <row r="481" ht="15.75">
      <c r="D481" s="26"/>
    </row>
    <row r="482" ht="15.75">
      <c r="D482" s="26"/>
    </row>
    <row r="483" ht="15.75">
      <c r="D483" s="26"/>
    </row>
    <row r="484" ht="15.75">
      <c r="D484" s="26"/>
    </row>
    <row r="485" ht="15.75">
      <c r="D485" s="26"/>
    </row>
    <row r="486" ht="15.75">
      <c r="D486" s="26"/>
    </row>
    <row r="487" ht="15.75">
      <c r="D487" s="26"/>
    </row>
    <row r="488" ht="15.75">
      <c r="D488" s="26"/>
    </row>
    <row r="489" ht="15.75">
      <c r="D489" s="26"/>
    </row>
    <row r="490" ht="15.75">
      <c r="D490" s="26"/>
    </row>
    <row r="491" ht="15.75">
      <c r="D491" s="26"/>
    </row>
    <row r="492" ht="15.75">
      <c r="D492" s="26"/>
    </row>
    <row r="493" ht="15.75">
      <c r="D493" s="26"/>
    </row>
    <row r="494" ht="15.75">
      <c r="D494" s="26"/>
    </row>
    <row r="495" ht="15.75">
      <c r="D495" s="26"/>
    </row>
    <row r="496" ht="15.75">
      <c r="D496" s="26"/>
    </row>
    <row r="497" ht="15.75">
      <c r="D497" s="26"/>
    </row>
    <row r="498" ht="15.75">
      <c r="D498" s="26"/>
    </row>
    <row r="499" ht="15.75">
      <c r="D499" s="26"/>
    </row>
    <row r="500" ht="15.75">
      <c r="D500" s="26"/>
    </row>
    <row r="501" ht="15.75">
      <c r="D501" s="26"/>
    </row>
    <row r="502" ht="15.75">
      <c r="D502" s="26"/>
    </row>
    <row r="503" ht="15.75">
      <c r="D503" s="26"/>
    </row>
    <row r="504" ht="15.75">
      <c r="D504" s="26"/>
    </row>
    <row r="505" ht="15.75">
      <c r="D505" s="26"/>
    </row>
    <row r="506" ht="15.75">
      <c r="D506" s="26"/>
    </row>
  </sheetData>
  <sheetProtection/>
  <mergeCells count="11">
    <mergeCell ref="A6:D6"/>
    <mergeCell ref="A7:D7"/>
    <mergeCell ref="A321:D321"/>
    <mergeCell ref="A10:D10"/>
    <mergeCell ref="C11:D11"/>
    <mergeCell ref="A9:D9"/>
    <mergeCell ref="A1:D1"/>
    <mergeCell ref="A2:D2"/>
    <mergeCell ref="A3:D3"/>
    <mergeCell ref="A4:D4"/>
    <mergeCell ref="A5:D5"/>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2020-12-22T09:48:04Z</cp:lastPrinted>
  <dcterms:created xsi:type="dcterms:W3CDTF">2003-10-27T11:59:24Z</dcterms:created>
  <dcterms:modified xsi:type="dcterms:W3CDTF">2021-02-08T10:56:04Z</dcterms:modified>
  <cp:category/>
  <cp:version/>
  <cp:contentType/>
  <cp:contentStatus/>
</cp:coreProperties>
</file>