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2B417F2E-C4AC-48BC-B04D-D3C41DACBC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G7" i="1"/>
  <c r="F7" i="1"/>
  <c r="F8" i="1" l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D6" i="1"/>
  <c r="E6" i="1" l="1"/>
  <c r="F6" i="1" l="1"/>
  <c r="G6" i="1"/>
</calcChain>
</file>

<file path=xl/sharedStrings.xml><?xml version="1.0" encoding="utf-8"?>
<sst xmlns="http://schemas.openxmlformats.org/spreadsheetml/2006/main" count="120" uniqueCount="120">
  <si>
    <t>Ед.Изм.: тыс.руб.</t>
  </si>
  <si>
    <t>Вид дохода</t>
  </si>
  <si>
    <t>Классификация</t>
  </si>
  <si>
    <t>Утвержденный план</t>
  </si>
  <si>
    <t>Уточненный план на  год</t>
  </si>
  <si>
    <t>Отчет</t>
  </si>
  <si>
    <t>Темп прироста исполнения к утвержденному плану,%</t>
  </si>
  <si>
    <t>Темп прироста исполнения к уточненному плану,%</t>
  </si>
  <si>
    <t>Пояснение различий между первоначально утвержденными показателями доходов и их фактическими значениями на более чем 5%</t>
  </si>
  <si>
    <t>ВСЕГО ДОХОДОВ</t>
  </si>
  <si>
    <t>НАЛОГОВЫЕ И НЕНАЛОГОВЫЕ ДОХОДЫ</t>
  </si>
  <si>
    <t>\1000000000\\\ \</t>
  </si>
  <si>
    <t>НАЛОГИ НА ПРИБЫЛЬ, ДОХОДЫ</t>
  </si>
  <si>
    <t>\1010000000\\\ \</t>
  </si>
  <si>
    <t>Налог на доходы физических лиц</t>
  </si>
  <si>
    <t>\1010200001\\\ \</t>
  </si>
  <si>
    <t>НАЛОГИ НА ТОВАРЫ (РАБОТЫ, УСЛУГИ), РЕАЛИЗУЕМЫЕ НА ТЕРРИТОРИИ РОССИЙСКОЙ ФЕДЕРАЦИИ</t>
  </si>
  <si>
    <t>\1030000000\\\ \</t>
  </si>
  <si>
    <t>НАЛОГИ НА СОВОКУПНЫЙ ДОХОД</t>
  </si>
  <si>
    <t>\1050000000\\\ \</t>
  </si>
  <si>
    <t>Налог, взимаемый в связи с применением упрощенной системы налогообложения</t>
  </si>
  <si>
    <t>\1050100000\\\ \</t>
  </si>
  <si>
    <t>Единый налог на вмененный доход для отдельных видов деятельности</t>
  </si>
  <si>
    <t>\1050200002\\\ \</t>
  </si>
  <si>
    <t>Единый сельскохозяйственный налог</t>
  </si>
  <si>
    <t>\1050300001\\\ \</t>
  </si>
  <si>
    <t>Налог, взимаемый в связи с применением патентной системы налогообложения</t>
  </si>
  <si>
    <t>\1050400002\\\ \</t>
  </si>
  <si>
    <t>НАЛОГИ, СБОРЫ И РЕГУЛЯРНЫЕ ПЛАТЕЖИ ЗА ПОЛЬЗОВАНИЕ ПРИРОДНЫМИ РЕСУРСАМИ</t>
  </si>
  <si>
    <t>\1070000000\\\ \</t>
  </si>
  <si>
    <t>ГОСУДАРСТВЕННАЯ ПОШЛИНА</t>
  </si>
  <si>
    <t>\1080000000\\\ \</t>
  </si>
  <si>
    <t>ЗАДОЛЖЕННОСТЬ И ПЕРЕРАСЧЕТЫ ПО ОТМЕНЕННЫМ НАЛОГАМ, СБОРАМ И ИНЫМ ОБЯЗАТЕЛЬНЫМ ПЛАТЕЖАМ</t>
  </si>
  <si>
    <t>\1090000000\\\ \</t>
  </si>
  <si>
    <t>ДОХОДЫ ОТ ИСПОЛЬЗОВАНИЯ ИМУЩЕСТВА, НАХОДЯЩЕГОСЯ В ГОСУДАРСТВЕННОЙ И МУНИЦИПАЛЬНОЙ СОБСТВЕННОСТИ</t>
  </si>
  <si>
    <t>\1110000000\\\ \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</si>
  <si>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</si>
  <si>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\1110500000\\\ \</t>
  </si>
  <si>
    <t>Платежи от государственных и муниципальных унитарных предприятий</t>
  </si>
  <si>
    <t>\1110700000\\\ \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</si>
  <si>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</si>
  <si>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\1110900000\\\ \</t>
  </si>
  <si>
    <t>ПЛАТЕЖИ ПРИ ПОЛЬЗОВАНИИ ПРИРОДНЫМИ РЕСУРСАМИ</t>
  </si>
  <si>
    <t>\1120000000\\\ \</t>
  </si>
  <si>
    <t>ДОХОДЫ ОТ ОКАЗАНИЯ ПЛАТНЫХ УСЛУГ (РАБОТ) И КОМПЕНСАЦИИ ЗАТРАТ ГОСУДАРСТВА</t>
  </si>
  <si>
    <t>\1130000000\\\ \</t>
  </si>
  <si>
    <t>ДОХОДЫ ОТ ПРОДАЖИ МАТЕРИАЛЬНЫХ И НЕМАТЕРИАЛЬНЫХ АКТИВОВ</t>
  </si>
  <si>
    <t>\1140000000\\\ \</t>
  </si>
  <si>
    <t>ШТРАФЫ, САНКЦИИ, ВОЗМЕЩЕНИЕ УЩЕРБА</t>
  </si>
  <si>
    <t>\1160000000\\\ \</t>
  </si>
  <si>
    <t>ПРОЧИЕ НЕНАЛОГОВЫЕ ДОХОДЫ</t>
  </si>
  <si>
    <t>\1170000000\\\ \</t>
  </si>
  <si>
    <t>БЕЗВОЗМЕЗДНЫЕ ПОСТУПЛЕНИЯ</t>
  </si>
  <si>
    <t>\2000000000\\\ \</t>
  </si>
  <si>
    <t>БЕЗВОЗМЕЗДНЫЕ ПОСТУПЛЕНИЯ ОТ ДРУГИХ БЮДЖЕТОВ БЮДЖЕТНОЙ СИСТЕМЫ РОССИЙСКОЙ ФЕДЕРАЦИИ</t>
  </si>
  <si>
    <t>\2020000000\\\ \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</si>
  <si>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</si>
  <si>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</si>
  <si>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</si>
  <si>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</si>
  <si>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</si>
  <si>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\2070000000\\\ \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</si>
  <si>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</si>
  <si>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\2180000000\\\ \</t>
  </si>
  <si>
    <t xml:space="preserve">Возврат с учетом требований бюджетного законодательства в бюджет муниципального района Мелеузовский район остатков целевых межбюджетных трасфертов прошлых лет </t>
  </si>
  <si>
    <t>ВОЗВРАТ ОСТАТКОВ СУБСИДИЙ, СУБВЕНЦИЙ И ИНЫХ МЕЖБЮДЖЕТНЫХ ТРАНСФЕРТОВ, ИМЕЮЩИХ ЦЕЛЕВОЕ НАЗНАЧЕНИЕ, ПРОШЛЫХ ЛЕТ</t>
  </si>
  <si>
    <t>\2190000000\\\ \</t>
  </si>
  <si>
    <t>Возврат с учетом требований бюджетного законодательства из бюджета муниципального района Мелеузовский район РБ остатков целевых межбюджетных трасфертов прошлых лет в бюджеты, из которых они были предоставлены</t>
  </si>
  <si>
    <t xml:space="preserve">За счет досрочного погашения сумм по выкупу муниципального имущества </t>
  </si>
  <si>
    <t xml:space="preserve">За счет увеличения объема дотаций </t>
  </si>
  <si>
    <t>НАЛОГИ НА ИМУЩЕСТВО</t>
  </si>
  <si>
    <t>\1060000000\\\ \</t>
  </si>
  <si>
    <t>\1030200001\\\ \</t>
  </si>
  <si>
    <t>Акцизы по подакцизным товарам (продукции), производимым на территории Российской Федерации</t>
  </si>
  <si>
    <t>Налог на имущество организаций</t>
  </si>
  <si>
    <t>\1060200002\\\ \</t>
  </si>
  <si>
    <t>Налог на добычу полезных ископаемых</t>
  </si>
  <si>
    <t>\1070100001\\\ \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</si>
  <si>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</si>
  <si>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</si>
  <si>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\1120100001\\\ \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</si>
  <si>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</si>
  <si>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</si>
  <si>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\1140200000\\\ \</t>
  </si>
  <si>
    <t>\1140600000\\\ \</t>
  </si>
  <si>
    <t>Доходы от продажи земельных участков, находящихся в государственной и муниципальной собственности</t>
  </si>
  <si>
    <t>Государственная пошлина за государственную регистрацию, а также за совершение прочих юридически значимых действий</t>
  </si>
  <si>
    <t>За счет увеличения иных межбюджетных трансфертов от бюджета городского поселения г.Мелеуз в соответствии с заключенными соглашениями о передаче полномочий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</si>
  <si>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</si>
  <si>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\1110530000\\\ \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</si>
  <si>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</si>
  <si>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\1140630000\\\ \</t>
  </si>
  <si>
    <t>за счет разовых поступлений</t>
  </si>
  <si>
    <t>Прочие безвозмездные поступления от других бюджетов бюджетной системы</t>
  </si>
  <si>
    <t>\2029000000\\\ \</t>
  </si>
  <si>
    <t>\1080300001\\\ \</t>
  </si>
  <si>
    <t>\1080700001\\\ \</t>
  </si>
  <si>
    <t>\1130200000\\\ \</t>
  </si>
  <si>
    <t>\2021000000\\\ \</t>
  </si>
  <si>
    <t>\2022000000\\\ \</t>
  </si>
  <si>
    <t>\2023000000\\\ \</t>
  </si>
  <si>
    <t>\2024000000\\\ \</t>
  </si>
  <si>
    <t>За счет принятия мер по сокращению задолженности по платежам в бюджет</t>
  </si>
  <si>
    <t>В связи с расширением административной практики в сфере кронтроля за исполнением муниципальных контрактов, погашения задолженности прошлых лет</t>
  </si>
  <si>
    <t xml:space="preserve">В связи с сокращением обращений на выкуп земельных участков </t>
  </si>
  <si>
    <t>в связи с увеличением объемов поступлений в бюджет РБ</t>
  </si>
  <si>
    <t>За счет принятых мер по расширению налоговой базы</t>
  </si>
  <si>
    <t>за счет уплаты задолженности прошлых лет БПК им.М.Гафури</t>
  </si>
  <si>
    <t>За счет увеличения объемов добычи, накопления производственных запасов</t>
  </si>
  <si>
    <t>За счет увеличения количества обращений за регистрационными действиями</t>
  </si>
  <si>
    <t>за счет образования чистой прибыли МУП</t>
  </si>
  <si>
    <t>за счет поступлений от физических и юридических лиц на реализацию проектов ППМИ</t>
  </si>
  <si>
    <t>Сведения о фактических поступлениях доходов по видам доходов в сравнении с первоначально утвержденными (установленными) решением о бюджете муниципального района Мелеузовский район Республики Башкортостан значениями и с уточненными значениями с учетом внесенных изменений за 2023 год</t>
  </si>
  <si>
    <t>в связи с разовыми поступлениями от ООО "ПК Урал", ликвидированного в 2023г.</t>
  </si>
  <si>
    <t>За счет возврата переплаты на ЕНС</t>
  </si>
  <si>
    <t>За счет увеличения ФЗП, погашения недоимки, выплат в связи с ликвидацией и увольнением сотрудников ООО ПК Урал</t>
  </si>
  <si>
    <t>за счет погашения задолженности за рекламные конструкции</t>
  </si>
  <si>
    <t>за счет увеличения поступлений платы за негативное воздействие на окружающую среду</t>
  </si>
  <si>
    <t>за счет разовых сумм по проверкам Финоргана</t>
  </si>
  <si>
    <t xml:space="preserve">За счет увеличения объема субсидий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</si>
</sst>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3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 indent="3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 indent="2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 indent="2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indent="3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9" fillId="0" borderId="0" xfId="0" applyFont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left" indent="2"/>
    </xf>
    <xf numFmtId="0" fontId="9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A11" sqref="A11"/>
    </sheetView>
  </sheetViews>
  <sheetFormatPr defaultColWidth="9.140625" defaultRowHeight="15" x14ac:dyDescent="0.25"/>
  <cols>
    <col min="1" max="1" width="76.42578125" style="2" customWidth="1"/>
    <col min="2" max="2" width="15.7109375" style="1" customWidth="1"/>
    <col min="3" max="4" width="17.28515625" style="25" customWidth="1"/>
    <col min="5" max="5" width="17.28515625" style="24" customWidth="1"/>
    <col min="6" max="6" width="13.140625" style="1" customWidth="1"/>
    <col min="7" max="7" width="12.140625" customWidth="1"/>
    <col min="8" max="8" width="35.85546875" style="27" customWidth="1"/>
    <col min="9" max="16384" width="9.140625" style="1"/>
  </cols>
  <sheetData>
    <row r="1" spans="1:9" ht="60" customHeight="1" x14ac:dyDescent="0.25">
      <c r="A1" s="37" t="s">
        <v>112</v>
      </c>
      <c r="B1" s="37"/>
      <c r="C1" s="37"/>
      <c r="D1" s="37"/>
      <c r="E1" s="37"/>
      <c r="F1" s="37"/>
      <c r="G1" s="37"/>
      <c r="H1" s="37"/>
    </row>
    <row r="2" spans="1:9" x14ac:dyDescent="0.25">
      <c r="G2" s="3"/>
    </row>
    <row r="3" spans="1:9" x14ac:dyDescent="0.25">
      <c r="A3" s="14" t="s">
        <v>0</v>
      </c>
    </row>
    <row r="4" spans="1:9" hidden="1" x14ac:dyDescent="0.25">
      <c r="H4" s="34"/>
      <c r="I4" s="3"/>
    </row>
    <row r="5" spans="1:9" s="3" customFormat="1" ht="63.75" x14ac:dyDescent="0.25">
      <c r="A5" s="11" t="s">
        <v>1</v>
      </c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5" t="s">
        <v>7</v>
      </c>
      <c r="H5" s="20" t="s">
        <v>8</v>
      </c>
      <c r="I5" s="1"/>
    </row>
    <row r="6" spans="1:9" s="3" customFormat="1" x14ac:dyDescent="0.25">
      <c r="A6" s="4" t="s">
        <v>9</v>
      </c>
      <c r="B6" s="5"/>
      <c r="C6" s="29">
        <f>C7+C40</f>
        <v>2141121.2807299998</v>
      </c>
      <c r="D6" s="29">
        <f>D7+D40</f>
        <v>2307719.22835</v>
      </c>
      <c r="E6" s="29">
        <f>E7+E40</f>
        <v>2395373.53107</v>
      </c>
      <c r="F6" s="6">
        <f>IFERROR(E6/C6*100,"")</f>
        <v>111.87472436186869</v>
      </c>
      <c r="G6" s="6">
        <f>IFERROR(E6/D6*100,"")</f>
        <v>103.79830880824581</v>
      </c>
      <c r="H6" s="31"/>
      <c r="I6" s="26"/>
    </row>
    <row r="7" spans="1:9" x14ac:dyDescent="0.25">
      <c r="A7" s="7" t="s">
        <v>10</v>
      </c>
      <c r="B7" s="8" t="s">
        <v>11</v>
      </c>
      <c r="C7" s="29">
        <v>743323</v>
      </c>
      <c r="D7" s="29">
        <v>831000</v>
      </c>
      <c r="E7" s="29">
        <v>920099.66671000002</v>
      </c>
      <c r="F7" s="6">
        <f>IFERROR(E7/C7*100,"")</f>
        <v>123.78194495663392</v>
      </c>
      <c r="G7" s="6">
        <f>IFERROR(E7/D7*100,"")</f>
        <v>110.72198155354995</v>
      </c>
      <c r="H7" s="31"/>
      <c r="I7" s="26"/>
    </row>
    <row r="8" spans="1:9" x14ac:dyDescent="0.25">
      <c r="A8" s="9" t="s">
        <v>12</v>
      </c>
      <c r="B8" s="8" t="s">
        <v>13</v>
      </c>
      <c r="C8" s="29">
        <v>439564</v>
      </c>
      <c r="D8" s="29">
        <v>446454</v>
      </c>
      <c r="E8" s="29">
        <v>482792.75802999997</v>
      </c>
      <c r="F8" s="6">
        <f t="shared" ref="F8:F49" si="0">IFERROR(E8/C8*100,"")</f>
        <v>109.83446279267636</v>
      </c>
      <c r="G8" s="6">
        <f t="shared" ref="G8:G49" si="1">IFERROR(E8/D8*100,"")</f>
        <v>108.1394181774606</v>
      </c>
      <c r="H8" s="31"/>
      <c r="I8" s="26"/>
    </row>
    <row r="9" spans="1:9" ht="33.75" x14ac:dyDescent="0.25">
      <c r="A9" s="10" t="s">
        <v>14</v>
      </c>
      <c r="B9" s="12" t="s">
        <v>15</v>
      </c>
      <c r="C9" s="29">
        <v>439564</v>
      </c>
      <c r="D9" s="29">
        <v>446454</v>
      </c>
      <c r="E9" s="29">
        <v>482792.75802999997</v>
      </c>
      <c r="F9" s="6">
        <f t="shared" si="0"/>
        <v>109.83446279267636</v>
      </c>
      <c r="G9" s="6">
        <f t="shared" si="1"/>
        <v>108.1394181774606</v>
      </c>
      <c r="H9" s="38" t="s">
        <v>115</v>
      </c>
      <c r="I9" s="26"/>
    </row>
    <row r="10" spans="1:9" ht="25.5" x14ac:dyDescent="0.25">
      <c r="A10" s="9" t="s">
        <v>16</v>
      </c>
      <c r="B10" s="8" t="s">
        <v>17</v>
      </c>
      <c r="C10" s="29">
        <v>24917</v>
      </c>
      <c r="D10" s="29">
        <v>24917</v>
      </c>
      <c r="E10" s="29">
        <v>29756.16663</v>
      </c>
      <c r="F10" s="6">
        <f t="shared" si="0"/>
        <v>119.42114472047196</v>
      </c>
      <c r="G10" s="6">
        <f t="shared" si="1"/>
        <v>119.42114472047196</v>
      </c>
      <c r="H10" s="39"/>
      <c r="I10" s="26"/>
    </row>
    <row r="11" spans="1:9" s="18" customFormat="1" ht="25.5" x14ac:dyDescent="0.25">
      <c r="A11" s="17" t="s">
        <v>73</v>
      </c>
      <c r="B11" s="16" t="s">
        <v>72</v>
      </c>
      <c r="C11" s="29">
        <v>24917</v>
      </c>
      <c r="D11" s="29">
        <v>24917</v>
      </c>
      <c r="E11" s="29">
        <v>29756.16663</v>
      </c>
      <c r="F11" s="6">
        <f t="shared" si="0"/>
        <v>119.42114472047196</v>
      </c>
      <c r="G11" s="6">
        <f t="shared" si="1"/>
        <v>119.42114472047196</v>
      </c>
      <c r="H11" s="38" t="s">
        <v>105</v>
      </c>
      <c r="I11" s="26"/>
    </row>
    <row r="12" spans="1:9" x14ac:dyDescent="0.25">
      <c r="A12" s="9" t="s">
        <v>18</v>
      </c>
      <c r="B12" s="8" t="s">
        <v>19</v>
      </c>
      <c r="C12" s="29">
        <v>175400</v>
      </c>
      <c r="D12" s="29">
        <v>221581.5</v>
      </c>
      <c r="E12" s="29">
        <v>241676.46958999999</v>
      </c>
      <c r="F12" s="6">
        <f t="shared" si="0"/>
        <v>137.78590056442417</v>
      </c>
      <c r="G12" s="6">
        <f t="shared" si="1"/>
        <v>109.06888417579988</v>
      </c>
      <c r="H12" s="39"/>
      <c r="I12" s="26"/>
    </row>
    <row r="13" spans="1:9" ht="30" x14ac:dyDescent="0.25">
      <c r="A13" s="10" t="s">
        <v>20</v>
      </c>
      <c r="B13" s="12" t="s">
        <v>21</v>
      </c>
      <c r="C13" s="29">
        <v>153000</v>
      </c>
      <c r="D13" s="29">
        <v>185281.5</v>
      </c>
      <c r="E13" s="29">
        <v>206884.60562000002</v>
      </c>
      <c r="F13" s="6">
        <f t="shared" si="0"/>
        <v>135.21869648366015</v>
      </c>
      <c r="G13" s="6">
        <f t="shared" si="1"/>
        <v>111.65961287014625</v>
      </c>
      <c r="H13" s="28" t="s">
        <v>106</v>
      </c>
      <c r="I13" s="26"/>
    </row>
    <row r="14" spans="1:9" x14ac:dyDescent="0.25">
      <c r="A14" s="10" t="s">
        <v>22</v>
      </c>
      <c r="B14" s="12" t="s">
        <v>23</v>
      </c>
      <c r="C14" s="29">
        <v>0</v>
      </c>
      <c r="D14" s="29">
        <v>0</v>
      </c>
      <c r="E14" s="29">
        <v>-370.46656999999999</v>
      </c>
      <c r="F14" s="6" t="str">
        <f t="shared" si="0"/>
        <v/>
      </c>
      <c r="G14" s="6" t="str">
        <f t="shared" si="1"/>
        <v/>
      </c>
      <c r="H14" s="38"/>
      <c r="I14" s="26"/>
    </row>
    <row r="15" spans="1:9" ht="22.5" x14ac:dyDescent="0.25">
      <c r="A15" s="10" t="s">
        <v>24</v>
      </c>
      <c r="B15" s="12" t="s">
        <v>25</v>
      </c>
      <c r="C15" s="29">
        <v>0</v>
      </c>
      <c r="D15" s="29">
        <v>26000</v>
      </c>
      <c r="E15" s="29">
        <v>26368.31624</v>
      </c>
      <c r="F15" s="6" t="str">
        <f t="shared" si="0"/>
        <v/>
      </c>
      <c r="G15" s="6">
        <f t="shared" si="1"/>
        <v>101.41660092307691</v>
      </c>
      <c r="H15" s="30" t="s">
        <v>113</v>
      </c>
      <c r="I15" s="26"/>
    </row>
    <row r="16" spans="1:9" ht="30" x14ac:dyDescent="0.25">
      <c r="A16" s="10" t="s">
        <v>26</v>
      </c>
      <c r="B16" s="12" t="s">
        <v>27</v>
      </c>
      <c r="C16" s="29">
        <v>22400</v>
      </c>
      <c r="D16" s="29">
        <v>10300</v>
      </c>
      <c r="E16" s="29">
        <v>8794.0143000000007</v>
      </c>
      <c r="F16" s="6">
        <f t="shared" si="0"/>
        <v>39.258992410714285</v>
      </c>
      <c r="G16" s="6">
        <f t="shared" si="1"/>
        <v>85.378779611650486</v>
      </c>
      <c r="H16" s="28" t="s">
        <v>114</v>
      </c>
      <c r="I16" s="26"/>
    </row>
    <row r="17" spans="1:9" s="19" customFormat="1" x14ac:dyDescent="0.25">
      <c r="A17" s="15" t="s">
        <v>70</v>
      </c>
      <c r="B17" s="8" t="s">
        <v>71</v>
      </c>
      <c r="C17" s="36">
        <v>8500</v>
      </c>
      <c r="D17" s="29">
        <v>35500</v>
      </c>
      <c r="E17" s="29">
        <v>38349.8249</v>
      </c>
      <c r="F17" s="6">
        <f t="shared" si="0"/>
        <v>451.17441058823528</v>
      </c>
      <c r="G17" s="6">
        <f t="shared" si="1"/>
        <v>108.02767577464789</v>
      </c>
      <c r="H17" s="31"/>
      <c r="I17" s="26"/>
    </row>
    <row r="18" spans="1:9" ht="22.5" x14ac:dyDescent="0.2">
      <c r="A18" s="10" t="s">
        <v>74</v>
      </c>
      <c r="B18" s="16" t="s">
        <v>75</v>
      </c>
      <c r="C18" s="36">
        <v>8500</v>
      </c>
      <c r="D18" s="29">
        <v>35500</v>
      </c>
      <c r="E18" s="29">
        <v>38349.8249</v>
      </c>
      <c r="F18" s="6">
        <f t="shared" si="0"/>
        <v>451.17441058823528</v>
      </c>
      <c r="G18" s="6">
        <f t="shared" si="1"/>
        <v>108.02767577464789</v>
      </c>
      <c r="H18" s="32" t="s">
        <v>107</v>
      </c>
      <c r="I18" s="26"/>
    </row>
    <row r="19" spans="1:9" ht="25.5" x14ac:dyDescent="0.25">
      <c r="A19" s="9" t="s">
        <v>28</v>
      </c>
      <c r="B19" s="8" t="s">
        <v>29</v>
      </c>
      <c r="C19" s="29">
        <v>2400</v>
      </c>
      <c r="D19" s="29">
        <v>3400</v>
      </c>
      <c r="E19" s="29">
        <v>4183.3560800000005</v>
      </c>
      <c r="F19" s="6">
        <f t="shared" si="0"/>
        <v>174.30650333333335</v>
      </c>
      <c r="G19" s="6">
        <f t="shared" si="1"/>
        <v>123.03988470588236</v>
      </c>
      <c r="H19" s="31"/>
      <c r="I19" s="26"/>
    </row>
    <row r="20" spans="1:9" s="18" customFormat="1" ht="22.5" x14ac:dyDescent="0.25">
      <c r="A20" s="17" t="s">
        <v>76</v>
      </c>
      <c r="B20" s="16" t="s">
        <v>77</v>
      </c>
      <c r="C20" s="29">
        <v>2400</v>
      </c>
      <c r="D20" s="29">
        <v>3400</v>
      </c>
      <c r="E20" s="29">
        <v>4183.3560800000005</v>
      </c>
      <c r="F20" s="6">
        <f t="shared" si="0"/>
        <v>174.30650333333335</v>
      </c>
      <c r="G20" s="6">
        <f t="shared" si="1"/>
        <v>123.03988470588236</v>
      </c>
      <c r="H20" s="28" t="s">
        <v>108</v>
      </c>
      <c r="I20" s="26"/>
    </row>
    <row r="21" spans="1:9" ht="39.75" customHeight="1" x14ac:dyDescent="0.25">
      <c r="A21" s="9" t="s">
        <v>30</v>
      </c>
      <c r="B21" s="8" t="s">
        <v>31</v>
      </c>
      <c r="C21" s="29">
        <v>10302</v>
      </c>
      <c r="D21" s="29">
        <v>10302</v>
      </c>
      <c r="E21" s="29">
        <v>11621.936529999999</v>
      </c>
      <c r="F21" s="6">
        <f t="shared" si="0"/>
        <v>112.81242991652105</v>
      </c>
      <c r="G21" s="6">
        <f t="shared" si="1"/>
        <v>112.81242991652105</v>
      </c>
      <c r="H21" s="31"/>
      <c r="I21" s="26"/>
    </row>
    <row r="22" spans="1:9" s="18" customFormat="1" ht="39.75" customHeight="1" x14ac:dyDescent="0.25">
      <c r="A22" s="17" t="s">
        <v>78</v>
      </c>
      <c r="B22" s="16" t="s">
        <v>95</v>
      </c>
      <c r="C22" s="29">
        <v>10302</v>
      </c>
      <c r="D22" s="29">
        <v>10302</v>
      </c>
      <c r="E22" s="29">
        <v>11616.936529999999</v>
      </c>
      <c r="F22" s="6">
        <f t="shared" si="0"/>
        <v>112.76389565132983</v>
      </c>
      <c r="G22" s="6">
        <f t="shared" si="1"/>
        <v>112.76389565132983</v>
      </c>
      <c r="H22" s="30" t="s">
        <v>109</v>
      </c>
      <c r="I22" s="26"/>
    </row>
    <row r="23" spans="1:9" s="18" customFormat="1" ht="39.75" customHeight="1" x14ac:dyDescent="0.25">
      <c r="A23" s="17" t="s">
        <v>86</v>
      </c>
      <c r="B23" s="16" t="s">
        <v>96</v>
      </c>
      <c r="C23" s="29">
        <v>0</v>
      </c>
      <c r="D23" s="29">
        <v>0</v>
      </c>
      <c r="E23" s="29">
        <v>5</v>
      </c>
      <c r="F23" s="6" t="str">
        <f t="shared" si="0"/>
        <v/>
      </c>
      <c r="G23" s="6" t="str">
        <f t="shared" si="1"/>
        <v/>
      </c>
      <c r="H23" s="31"/>
      <c r="I23" s="26"/>
    </row>
    <row r="24" spans="1:9" ht="25.5" x14ac:dyDescent="0.25">
      <c r="A24" s="9" t="s">
        <v>32</v>
      </c>
      <c r="B24" s="8" t="s">
        <v>33</v>
      </c>
      <c r="C24" s="29">
        <v>0</v>
      </c>
      <c r="D24" s="29">
        <v>0</v>
      </c>
      <c r="E24" s="29">
        <v>-7.1999999999999995E-2</v>
      </c>
      <c r="F24" s="6" t="str">
        <f t="shared" si="0"/>
        <v/>
      </c>
      <c r="G24" s="6" t="str">
        <f t="shared" si="1"/>
        <v/>
      </c>
      <c r="H24" s="31"/>
      <c r="I24" s="26"/>
    </row>
    <row r="25" spans="1:9" ht="25.5" x14ac:dyDescent="0.25">
      <c r="A25" s="9" t="s">
        <v>34</v>
      </c>
      <c r="B25" s="8" t="s">
        <v>35</v>
      </c>
      <c r="C25" s="29">
        <v>65674</v>
      </c>
      <c r="D25" s="29">
        <v>67074</v>
      </c>
      <c r="E25" s="29">
        <v>83071.27923</v>
      </c>
      <c r="F25" s="6">
        <f t="shared" si="0"/>
        <v>126.49036031001614</v>
      </c>
      <c r="G25" s="6">
        <f t="shared" si="1"/>
        <v>123.85019415869041</v>
      </c>
      <c r="H25" s="31"/>
      <c r="I25" s="26"/>
    </row>
    <row r="26" spans="1:9" ht="75" x14ac:dyDescent="0.25">
      <c r="A26" s="10" t="s">
        <v>36</v>
      </c>
      <c r="B26" s="12" t="s">
        <v>37</v>
      </c>
      <c r="C26" s="29">
        <v>63770</v>
      </c>
      <c r="D26" s="29">
        <v>65170</v>
      </c>
      <c r="E26" s="29">
        <v>80226.234629999992</v>
      </c>
      <c r="F26" s="6">
        <f t="shared" si="0"/>
        <v>125.80560550415554</v>
      </c>
      <c r="G26" s="6">
        <f t="shared" si="1"/>
        <v>123.10301462329292</v>
      </c>
      <c r="H26" s="30" t="s">
        <v>102</v>
      </c>
      <c r="I26" s="26"/>
    </row>
    <row r="27" spans="1:9" x14ac:dyDescent="0.25">
      <c r="A27" s="23" t="s">
        <v>88</v>
      </c>
      <c r="B27" s="22" t="s">
        <v>89</v>
      </c>
      <c r="C27" s="29">
        <v>0</v>
      </c>
      <c r="D27" s="29">
        <v>0</v>
      </c>
      <c r="E27" s="29">
        <v>0</v>
      </c>
      <c r="F27" s="6" t="str">
        <f t="shared" si="0"/>
        <v/>
      </c>
      <c r="G27" s="6" t="str">
        <f t="shared" si="1"/>
        <v/>
      </c>
      <c r="H27" s="31"/>
      <c r="I27" s="26"/>
    </row>
    <row r="28" spans="1:9" x14ac:dyDescent="0.25">
      <c r="A28" s="10" t="s">
        <v>38</v>
      </c>
      <c r="B28" s="12" t="s">
        <v>39</v>
      </c>
      <c r="C28" s="29">
        <v>0</v>
      </c>
      <c r="D28" s="29">
        <v>0</v>
      </c>
      <c r="E28" s="29">
        <v>425.18534000000005</v>
      </c>
      <c r="F28" s="6" t="str">
        <f t="shared" si="0"/>
        <v/>
      </c>
      <c r="G28" s="6" t="str">
        <f t="shared" si="1"/>
        <v/>
      </c>
      <c r="H28" s="31" t="s">
        <v>110</v>
      </c>
      <c r="I28" s="26"/>
    </row>
    <row r="29" spans="1:9" ht="75" x14ac:dyDescent="0.25">
      <c r="A29" s="10" t="s">
        <v>40</v>
      </c>
      <c r="B29" s="12" t="s">
        <v>41</v>
      </c>
      <c r="C29" s="29">
        <v>1904</v>
      </c>
      <c r="D29" s="29">
        <v>1904</v>
      </c>
      <c r="E29" s="29">
        <v>2419.8592599999997</v>
      </c>
      <c r="F29" s="6">
        <f t="shared" si="0"/>
        <v>127.09344852941176</v>
      </c>
      <c r="G29" s="6">
        <f t="shared" si="1"/>
        <v>127.09344852941176</v>
      </c>
      <c r="H29" s="30" t="s">
        <v>116</v>
      </c>
      <c r="I29" s="26"/>
    </row>
    <row r="30" spans="1:9" s="18" customFormat="1" x14ac:dyDescent="0.25">
      <c r="A30" s="9" t="s">
        <v>42</v>
      </c>
      <c r="B30" s="8" t="s">
        <v>43</v>
      </c>
      <c r="C30" s="29">
        <v>3800</v>
      </c>
      <c r="D30" s="29">
        <v>3800</v>
      </c>
      <c r="E30" s="29">
        <v>4589.0460300000004</v>
      </c>
      <c r="F30" s="6">
        <f t="shared" si="0"/>
        <v>120.76436921052634</v>
      </c>
      <c r="G30" s="6">
        <f t="shared" si="1"/>
        <v>120.76436921052634</v>
      </c>
      <c r="H30" s="31"/>
      <c r="I30" s="26"/>
    </row>
    <row r="31" spans="1:9" ht="22.5" x14ac:dyDescent="0.25">
      <c r="A31" s="17" t="s">
        <v>79</v>
      </c>
      <c r="B31" s="16" t="s">
        <v>80</v>
      </c>
      <c r="C31" s="29">
        <v>3800</v>
      </c>
      <c r="D31" s="29">
        <v>3800</v>
      </c>
      <c r="E31" s="29">
        <v>4589.0460300000004</v>
      </c>
      <c r="F31" s="6">
        <f t="shared" si="0"/>
        <v>120.76436921052634</v>
      </c>
      <c r="G31" s="6">
        <f t="shared" si="1"/>
        <v>120.76436921052634</v>
      </c>
      <c r="H31" s="30" t="s">
        <v>117</v>
      </c>
      <c r="I31" s="26"/>
    </row>
    <row r="32" spans="1:9" s="18" customFormat="1" ht="25.5" x14ac:dyDescent="0.25">
      <c r="A32" s="9" t="s">
        <v>44</v>
      </c>
      <c r="B32" s="8" t="s">
        <v>45</v>
      </c>
      <c r="C32" s="29">
        <v>560</v>
      </c>
      <c r="D32" s="29">
        <v>5550</v>
      </c>
      <c r="E32" s="29">
        <v>8520.1175999999996</v>
      </c>
      <c r="F32" s="6">
        <f t="shared" si="0"/>
        <v>1521.4495714285713</v>
      </c>
      <c r="G32" s="6">
        <f t="shared" si="1"/>
        <v>153.51563243243243</v>
      </c>
      <c r="H32" s="31"/>
      <c r="I32" s="26"/>
    </row>
    <row r="33" spans="1:9" x14ac:dyDescent="0.25">
      <c r="A33" s="17" t="s">
        <v>81</v>
      </c>
      <c r="B33" s="16" t="s">
        <v>97</v>
      </c>
      <c r="C33" s="29">
        <v>560</v>
      </c>
      <c r="D33" s="29">
        <v>5550</v>
      </c>
      <c r="E33" s="29">
        <v>8520.1175999999996</v>
      </c>
      <c r="F33" s="6">
        <f t="shared" si="0"/>
        <v>1521.4495714285713</v>
      </c>
      <c r="G33" s="6">
        <f t="shared" si="1"/>
        <v>153.51563243243243</v>
      </c>
      <c r="H33" s="30" t="s">
        <v>118</v>
      </c>
      <c r="I33" s="26"/>
    </row>
    <row r="34" spans="1:9" s="18" customFormat="1" x14ac:dyDescent="0.25">
      <c r="A34" s="9" t="s">
        <v>46</v>
      </c>
      <c r="B34" s="8" t="s">
        <v>47</v>
      </c>
      <c r="C34" s="29">
        <v>10199</v>
      </c>
      <c r="D34" s="29">
        <v>9409</v>
      </c>
      <c r="E34" s="29">
        <v>12132.736699999999</v>
      </c>
      <c r="F34" s="6">
        <f t="shared" si="0"/>
        <v>118.96006177076184</v>
      </c>
      <c r="G34" s="6">
        <f t="shared" si="1"/>
        <v>128.94820597300455</v>
      </c>
      <c r="H34" s="31"/>
      <c r="I34" s="26"/>
    </row>
    <row r="35" spans="1:9" s="18" customFormat="1" ht="30" customHeight="1" x14ac:dyDescent="0.25">
      <c r="A35" s="17" t="s">
        <v>82</v>
      </c>
      <c r="B35" s="16" t="s">
        <v>83</v>
      </c>
      <c r="C35" s="29">
        <v>6100</v>
      </c>
      <c r="D35" s="29">
        <v>6910</v>
      </c>
      <c r="E35" s="29">
        <v>8498.9855000000007</v>
      </c>
      <c r="F35" s="6">
        <f t="shared" si="0"/>
        <v>139.32763114754098</v>
      </c>
      <c r="G35" s="6">
        <f t="shared" si="1"/>
        <v>122.9954486251809</v>
      </c>
      <c r="H35" s="30" t="s">
        <v>68</v>
      </c>
      <c r="I35" s="26"/>
    </row>
    <row r="36" spans="1:9" ht="25.5" x14ac:dyDescent="0.25">
      <c r="A36" s="17" t="s">
        <v>85</v>
      </c>
      <c r="B36" s="16" t="s">
        <v>84</v>
      </c>
      <c r="C36" s="29">
        <v>4099</v>
      </c>
      <c r="D36" s="29">
        <v>2499</v>
      </c>
      <c r="E36" s="29">
        <v>3118.1232400000004</v>
      </c>
      <c r="F36" s="6">
        <f t="shared" si="0"/>
        <v>76.07034008294707</v>
      </c>
      <c r="G36" s="6">
        <f t="shared" si="1"/>
        <v>124.77483953581434</v>
      </c>
      <c r="H36" s="30" t="s">
        <v>104</v>
      </c>
      <c r="I36" s="26"/>
    </row>
    <row r="37" spans="1:9" ht="60" x14ac:dyDescent="0.25">
      <c r="A37" s="21" t="s">
        <v>90</v>
      </c>
      <c r="B37" s="22" t="s">
        <v>91</v>
      </c>
      <c r="C37" s="29">
        <v>0</v>
      </c>
      <c r="D37" s="29">
        <v>0</v>
      </c>
      <c r="E37" s="29">
        <v>515.62796000000003</v>
      </c>
      <c r="F37" s="6" t="str">
        <f t="shared" si="0"/>
        <v/>
      </c>
      <c r="G37" s="6" t="str">
        <f t="shared" si="1"/>
        <v/>
      </c>
      <c r="H37" s="28" t="s">
        <v>92</v>
      </c>
      <c r="I37" s="26"/>
    </row>
    <row r="38" spans="1:9" ht="45" x14ac:dyDescent="0.25">
      <c r="A38" s="9" t="s">
        <v>48</v>
      </c>
      <c r="B38" s="8" t="s">
        <v>49</v>
      </c>
      <c r="C38" s="29">
        <v>2007</v>
      </c>
      <c r="D38" s="29">
        <v>1775</v>
      </c>
      <c r="E38" s="29">
        <v>2165.6567099999997</v>
      </c>
      <c r="F38" s="6">
        <f t="shared" si="0"/>
        <v>107.90516741405081</v>
      </c>
      <c r="G38" s="6">
        <f t="shared" si="1"/>
        <v>122.00882873239436</v>
      </c>
      <c r="H38" s="28" t="s">
        <v>103</v>
      </c>
      <c r="I38" s="26"/>
    </row>
    <row r="39" spans="1:9" ht="33.75" x14ac:dyDescent="0.25">
      <c r="A39" s="9" t="s">
        <v>50</v>
      </c>
      <c r="B39" s="8" t="s">
        <v>51</v>
      </c>
      <c r="C39" s="29">
        <v>0</v>
      </c>
      <c r="D39" s="29">
        <v>1237.5</v>
      </c>
      <c r="E39" s="29">
        <v>1240.39068</v>
      </c>
      <c r="F39" s="6" t="str">
        <f t="shared" si="0"/>
        <v/>
      </c>
      <c r="G39" s="6">
        <f t="shared" si="1"/>
        <v>100.2335903030303</v>
      </c>
      <c r="H39" s="30" t="s">
        <v>111</v>
      </c>
      <c r="I39" s="26"/>
    </row>
    <row r="40" spans="1:9" x14ac:dyDescent="0.25">
      <c r="A40" s="7" t="s">
        <v>52</v>
      </c>
      <c r="B40" s="8" t="s">
        <v>53</v>
      </c>
      <c r="C40" s="29">
        <v>1397798.28073</v>
      </c>
      <c r="D40" s="29">
        <v>1476719.22835</v>
      </c>
      <c r="E40" s="29">
        <v>1475273.86436</v>
      </c>
      <c r="F40" s="6">
        <f t="shared" si="0"/>
        <v>105.54268700270102</v>
      </c>
      <c r="G40" s="6">
        <f t="shared" si="1"/>
        <v>99.902123303993619</v>
      </c>
      <c r="H40" s="31"/>
      <c r="I40" s="26"/>
    </row>
    <row r="41" spans="1:9" ht="25.5" x14ac:dyDescent="0.25">
      <c r="A41" s="9" t="s">
        <v>54</v>
      </c>
      <c r="B41" s="8" t="s">
        <v>55</v>
      </c>
      <c r="C41" s="29">
        <v>1397798.28073</v>
      </c>
      <c r="D41" s="29">
        <v>1476639.22835</v>
      </c>
      <c r="E41" s="29">
        <v>1476526.7910799999</v>
      </c>
      <c r="F41" s="6">
        <f t="shared" si="0"/>
        <v>105.63232273464264</v>
      </c>
      <c r="G41" s="6">
        <f t="shared" si="1"/>
        <v>99.992385596438083</v>
      </c>
      <c r="H41" s="31"/>
      <c r="I41" s="26"/>
    </row>
    <row r="42" spans="1:9" x14ac:dyDescent="0.25">
      <c r="A42" s="13" t="s">
        <v>56</v>
      </c>
      <c r="B42" s="12" t="s">
        <v>98</v>
      </c>
      <c r="C42" s="29">
        <v>114583.4</v>
      </c>
      <c r="D42" s="29">
        <v>125281.60000000001</v>
      </c>
      <c r="E42" s="29">
        <v>125281.60000000001</v>
      </c>
      <c r="F42" s="6">
        <f t="shared" si="0"/>
        <v>109.3366054768841</v>
      </c>
      <c r="G42" s="6">
        <f t="shared" si="1"/>
        <v>100</v>
      </c>
      <c r="H42" s="28" t="s">
        <v>69</v>
      </c>
      <c r="I42" s="26"/>
    </row>
    <row r="43" spans="1:9" ht="30" x14ac:dyDescent="0.25">
      <c r="A43" s="13" t="s">
        <v>57</v>
      </c>
      <c r="B43" s="12" t="s">
        <v>99</v>
      </c>
      <c r="C43" s="29">
        <v>247438.85678</v>
      </c>
      <c r="D43" s="29">
        <v>297952.05345999997</v>
      </c>
      <c r="E43" s="29">
        <v>297857.10431000002</v>
      </c>
      <c r="F43" s="6">
        <f t="shared" si="0"/>
        <v>120.37604286816897</v>
      </c>
      <c r="G43" s="6">
        <f t="shared" si="1"/>
        <v>99.968132741863215</v>
      </c>
      <c r="H43" s="28" t="s">
        <v>119</v>
      </c>
      <c r="I43" s="26"/>
    </row>
    <row r="44" spans="1:9" x14ac:dyDescent="0.25">
      <c r="A44" s="13" t="s">
        <v>58</v>
      </c>
      <c r="B44" s="12" t="s">
        <v>100</v>
      </c>
      <c r="C44" s="29">
        <v>970744.70021000004</v>
      </c>
      <c r="D44" s="29">
        <v>975662.98436999996</v>
      </c>
      <c r="E44" s="29">
        <v>975648.48436999996</v>
      </c>
      <c r="F44" s="6">
        <f t="shared" si="0"/>
        <v>100.50515693353145</v>
      </c>
      <c r="G44" s="6">
        <f t="shared" si="1"/>
        <v>99.998513831083855</v>
      </c>
      <c r="H44" s="28"/>
      <c r="I44" s="26"/>
    </row>
    <row r="45" spans="1:9" ht="45" x14ac:dyDescent="0.25">
      <c r="A45" s="13" t="s">
        <v>59</v>
      </c>
      <c r="B45" s="12" t="s">
        <v>101</v>
      </c>
      <c r="C45" s="29">
        <v>65031.32374</v>
      </c>
      <c r="D45" s="29">
        <v>77742.590519999998</v>
      </c>
      <c r="E45" s="29">
        <v>77739.602400000003</v>
      </c>
      <c r="F45" s="6">
        <f t="shared" si="0"/>
        <v>119.54178068219652</v>
      </c>
      <c r="G45" s="6">
        <f t="shared" si="1"/>
        <v>99.996156392551356</v>
      </c>
      <c r="H45" s="28" t="s">
        <v>87</v>
      </c>
      <c r="I45" s="26"/>
    </row>
    <row r="46" spans="1:9" x14ac:dyDescent="0.25">
      <c r="A46" s="33" t="s">
        <v>93</v>
      </c>
      <c r="B46" s="22" t="s">
        <v>94</v>
      </c>
      <c r="C46" s="29">
        <v>0</v>
      </c>
      <c r="D46" s="29">
        <v>0</v>
      </c>
      <c r="E46" s="29">
        <v>1586.25425</v>
      </c>
      <c r="F46" s="6" t="str">
        <f t="shared" si="0"/>
        <v/>
      </c>
      <c r="G46" s="6" t="str">
        <f t="shared" si="1"/>
        <v/>
      </c>
      <c r="H46" s="31"/>
      <c r="I46" s="26"/>
    </row>
    <row r="47" spans="1:9" x14ac:dyDescent="0.25">
      <c r="A47" s="9" t="s">
        <v>60</v>
      </c>
      <c r="B47" s="8" t="s">
        <v>61</v>
      </c>
      <c r="C47" s="29">
        <v>0</v>
      </c>
      <c r="D47" s="29">
        <v>80</v>
      </c>
      <c r="E47" s="29">
        <v>80</v>
      </c>
      <c r="F47" s="6" t="str">
        <f t="shared" si="0"/>
        <v/>
      </c>
      <c r="G47" s="6">
        <f t="shared" si="1"/>
        <v>100</v>
      </c>
      <c r="H47" s="31"/>
      <c r="I47" s="26"/>
    </row>
    <row r="48" spans="1:9" ht="89.25" x14ac:dyDescent="0.25">
      <c r="A48" s="9" t="s">
        <v>62</v>
      </c>
      <c r="B48" s="8" t="s">
        <v>63</v>
      </c>
      <c r="C48" s="29">
        <v>0</v>
      </c>
      <c r="D48" s="29">
        <v>0</v>
      </c>
      <c r="E48" s="29">
        <v>13332.249300000001</v>
      </c>
      <c r="F48" s="6" t="str">
        <f t="shared" si="0"/>
        <v/>
      </c>
      <c r="G48" s="6" t="str">
        <f t="shared" si="1"/>
        <v/>
      </c>
      <c r="H48" s="28" t="s">
        <v>64</v>
      </c>
      <c r="I48" s="26"/>
    </row>
    <row r="49" spans="1:9" ht="67.5" x14ac:dyDescent="0.25">
      <c r="A49" s="9" t="s">
        <v>65</v>
      </c>
      <c r="B49" s="8" t="s">
        <v>66</v>
      </c>
      <c r="C49" s="29">
        <v>0</v>
      </c>
      <c r="D49" s="29">
        <v>0</v>
      </c>
      <c r="E49" s="29">
        <v>-16251.430269999999</v>
      </c>
      <c r="F49" s="6" t="str">
        <f t="shared" si="0"/>
        <v/>
      </c>
      <c r="G49" s="6" t="str">
        <f t="shared" si="1"/>
        <v/>
      </c>
      <c r="H49" s="28" t="s">
        <v>67</v>
      </c>
      <c r="I49" s="26"/>
    </row>
  </sheetData>
  <mergeCells count="1">
    <mergeCell ref="A1:H1"/>
  </mergeCells>
  <phoneticPr fontId="5" type="noConversion"/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C15E-E5C5-4EE5-83C1-9980489BFD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2024-01-18T11:06:15Z</dcterms:modified>
</cp:coreProperties>
</file>