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9225" tabRatio="934" activeTab="8"/>
  </bookViews>
  <sheets>
    <sheet name="доходы 2020" sheetId="1" r:id="rId1"/>
    <sheet name="разд, подр 2020" sheetId="2" r:id="rId2"/>
    <sheet name="программы 2020" sheetId="3" r:id="rId3"/>
    <sheet name="Ведом новое 2020" sheetId="4" r:id="rId4"/>
    <sheet name="капвложения 2020" sheetId="5" r:id="rId5"/>
    <sheet name="иные 2020" sheetId="6" r:id="rId6"/>
    <sheet name="межб" sheetId="7" r:id="rId7"/>
    <sheet name="источники" sheetId="8" r:id="rId8"/>
    <sheet name="историч" sheetId="9" r:id="rId9"/>
  </sheets>
  <definedNames>
    <definedName name="_xlnm.Print_Titles" localSheetId="3">'Ведом новое 2020'!$12:$13</definedName>
    <definedName name="_xlnm.Print_Titles" localSheetId="1">'разд, подр 2020'!$12:$13</definedName>
  </definedNames>
  <calcPr fullCalcOnLoad="1"/>
</workbook>
</file>

<file path=xl/sharedStrings.xml><?xml version="1.0" encoding="utf-8"?>
<sst xmlns="http://schemas.openxmlformats.org/spreadsheetml/2006/main" count="3845" uniqueCount="936">
  <si>
    <t>Муниципальная программа "Развитие и поддержка малого и среднего предпринимательства в муниципальном районе Мелеузовский район Республики Башкортостан"</t>
  </si>
  <si>
    <t>Муниципальная программа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</si>
  <si>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Муниципальная программа "Развитие культуры в муниципальном районе Мелеузовский район Республики Башкортостан"</t>
  </si>
  <si>
    <t>Муниципальная программа "Дорожное хозяйство и транспортное обслуживание муниципального района Мелеузовский район Республики Башкортостан"</t>
  </si>
  <si>
    <t>Основное мероприятие "Организация обучения по программам дополнительного образования детей в сфере культуры и искусства"</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</si>
  <si>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</si>
  <si>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Основное мероприятие "Организация и проведение официальных физкультурных (физкультурно-оздоровительных) мероприятий разного уровня"</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</si>
  <si>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</si>
  <si>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Наименование муниципальных образований</t>
  </si>
  <si>
    <t>РзПр</t>
  </si>
  <si>
    <t>Вр</t>
  </si>
  <si>
    <t>ОБЩЕГОСУДАРСТВЕННЫЕ ВОПРОСЫ</t>
  </si>
  <si>
    <t>0104</t>
  </si>
  <si>
    <t>НАЦИОНАЛЬНАЯ БЕЗОПАСНОСТЬ И ПРАВООХРАНИТЕЛЬНАЯ ДЕЯТЕЛЬНОСТЬ</t>
  </si>
  <si>
    <t>0300</t>
  </si>
  <si>
    <t>НАЦИОНАЛЬНАЯ ЭКОНОМИКА</t>
  </si>
  <si>
    <t>0400</t>
  </si>
  <si>
    <t>Другие вопросы в области национальной экономики</t>
  </si>
  <si>
    <t xml:space="preserve"> ОБРАЗОВАНИЕ</t>
  </si>
  <si>
    <t>0702</t>
  </si>
  <si>
    <t>0707</t>
  </si>
  <si>
    <t>Другие вопросы в области образования</t>
  </si>
  <si>
    <t>0709</t>
  </si>
  <si>
    <t>Культура</t>
  </si>
  <si>
    <t>0409</t>
  </si>
  <si>
    <t>1000</t>
  </si>
  <si>
    <t>Социальное обеспечение населения</t>
  </si>
  <si>
    <t>1003</t>
  </si>
  <si>
    <t>1004</t>
  </si>
  <si>
    <t>1100</t>
  </si>
  <si>
    <t>0103</t>
  </si>
  <si>
    <t>Глава местной администрации (исполнительно-распорядительного органа муниципального образования)</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</si>
  <si>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</si>
  <si>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1 01 02000 01 0000 110</t>
  </si>
  <si>
    <t>1 05 02000 02 0000 110</t>
  </si>
  <si>
    <t>Единый сельскохозяйственный налог</t>
  </si>
  <si>
    <t>1 08 03010 01 0000 110</t>
  </si>
  <si>
    <t>09\0\06\S2410</t>
  </si>
  <si>
    <t>09\0\08\03560</t>
  </si>
  <si>
    <t>01\0\08\S2080</t>
  </si>
  <si>
    <t xml:space="preserve">Осуществление мероприятий по переходу на поквартирные системы отопления и установке блочных котельных </t>
  </si>
  <si>
    <t>Мероприятия в области коммунального хозяйства</t>
  </si>
  <si>
    <t>01\0\03\S2050</t>
  </si>
  <si>
    <t>07\0\02\S2050</t>
  </si>
  <si>
    <t>07\0\01\S2040</t>
  </si>
  <si>
    <t xml:space="preserve">Глава муниципального района Мелеузовский район                                                            А.В. Суботин                                          </t>
  </si>
  <si>
    <t xml:space="preserve">                                                                                             к решению Совета муниципального </t>
  </si>
  <si>
    <t xml:space="preserve">                                                                                             района Мелеузовский район</t>
  </si>
  <si>
    <t xml:space="preserve">                                                                                             Республики Башкортостан</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</si>
  <si>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</si>
  <si>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 xml:space="preserve"> 2 00 00000 00 0000 000</t>
  </si>
  <si>
    <t xml:space="preserve"> 2 02 00000 00 0000 000</t>
  </si>
  <si>
    <t>Основное мероприятие "Проведение работ по землеустройству, оформлению прав пользования на землю"</t>
  </si>
  <si>
    <t>09\0\08\03610</t>
  </si>
  <si>
    <t>09\0\08\09020</t>
  </si>
  <si>
    <t>09\0\08\09040</t>
  </si>
  <si>
    <t>09\0\09\00000</t>
  </si>
  <si>
    <t>Основное мероприятие "Информационно-консультационное обслуживание сельхоз товаропроизводителей всех форм собственности"</t>
  </si>
  <si>
    <t>Основное мероприятие "Обеспечение реализации муниципальной программы "Развитие сельского хозяйства и регулирование рынков сельскохозяйственной продукции, сырья и продовольствия в муниципальном районе Мелеузовский район Республики Башкортостан"</t>
  </si>
  <si>
    <t>Основное мероприятие "Организация производства и трансляции телевизионных передач о жизни  муниципального образования"</t>
  </si>
  <si>
    <t>Основное мероприятие "Повышение степени благоустройства территорий населенных пунктов муниципального района Мелеузовский район Республики Башкортостан"</t>
  </si>
  <si>
    <t>Основное мероприятие "Подготовка и размещение в средствах массовой информации материалов антитеррористического содержания"</t>
  </si>
  <si>
    <t>05\0\01\43450</t>
  </si>
  <si>
    <t>09\0\05\00000</t>
  </si>
  <si>
    <t>01\0\04\43240</t>
  </si>
  <si>
    <t>01\0\04\73190</t>
  </si>
  <si>
    <t>01\0\04\73180</t>
  </si>
  <si>
    <t>01\0\05\43690</t>
  </si>
  <si>
    <t>01\0\07\45290</t>
  </si>
  <si>
    <t>01\0\08\73010</t>
  </si>
  <si>
    <t>01\0\08\73160</t>
  </si>
  <si>
    <t>01\0\08\73170</t>
  </si>
  <si>
    <t>01\0\08\73100</t>
  </si>
  <si>
    <t>01\0\09\52600</t>
  </si>
  <si>
    <t>01\0\00\00000</t>
  </si>
  <si>
    <t>01\0\01\00000</t>
  </si>
  <si>
    <t>Основное мероприятие "Оказание муниципальной поддержки социально-ориентированным некоммерческим организациям для проведения мероприятий в области национальных, государственных, муниципальных и общественно-политических отношений, общественно-полезных (значимых) мероприятий"</t>
  </si>
  <si>
    <t>01\0\09\73060</t>
  </si>
  <si>
    <t>09\0\07\R0820</t>
  </si>
  <si>
    <t>Прочие поступления от использования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</si>
  <si>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</si>
  <si>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</si>
  <si>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поступающие в порядке возмещения расходов, понесенных в связи с эксплуатацией имущества муниципальных районов</t>
  </si>
  <si>
    <t>Основное мероприятие "Государственная и муниципальная поддержка системы общего образования"</t>
  </si>
  <si>
    <t>Основное мероприятие "Проведение мероприятий для детей, подростков и учащейся молодежи"</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</si>
  <si>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</si>
  <si>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</si>
  <si>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Основное мероприятие "Создание условий для благоприятной ветеринарно-санитарной обстановки в сельском хозяйстве"</t>
  </si>
  <si>
    <t>ВСЕГО</t>
  </si>
  <si>
    <t>Глава муниципального района                                                А.В. Суботин</t>
  </si>
  <si>
    <t>Выплата единовременного пособия при всех формах устройства детей, лишенных родительского попечения, в семью</t>
  </si>
  <si>
    <t>09\0\07\73360</t>
  </si>
  <si>
    <t>09\0\10\00000</t>
  </si>
  <si>
    <t xml:space="preserve">Мероприятия в области строительства, архитектуры и градостроительства </t>
  </si>
  <si>
    <t>09\0\10\03380</t>
  </si>
  <si>
    <t>1 00 00000 00 0000 110</t>
  </si>
  <si>
    <t>1 01 00000 00 0000 110</t>
  </si>
  <si>
    <t>1 03 00000 00 0000 110</t>
  </si>
  <si>
    <t>1 05 00000 00 0000 110</t>
  </si>
  <si>
    <t>Налог, взимаемый с налогоплательщиков, выбравших в качестве объекта налогообложения доходы</t>
  </si>
  <si>
    <t>Прочие субсидии бюджетам муниципальных районов (Субсидии на предоставление социальных выплат молодым семьям при рождении (усыновлении) ребенка (детей))</t>
  </si>
  <si>
    <t>Прочие субсидии бюджетам муниципальных районов (Субсидии на предоставление социальных выплат молодым семьям на приобретение (строительство) жилого помещения)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</si>
  <si>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осуществлению деятельности по опеке и попечительству)</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</si>
  <si>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созданию и обеспечению деятельности административных комиссий)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</si>
  <si>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</si>
  <si>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бесплатным питанием)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</si>
  <si>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</si>
  <si>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Другие общегосударственные вопросы</t>
  </si>
  <si>
    <t>Оценка недвижимости, признание прав и регулирование отношений по государственной (муниципальной) собственности</t>
  </si>
  <si>
    <t>Муниципальная программа "Развитие системы образования муниципального района Мелеузовский район Республики Башкортостан"</t>
  </si>
  <si>
    <t>Муниципальная программа "Управление муниципальными финансами и муниципальным долгом муниципального района Мелеузовский район Республики Башкортостан"</t>
  </si>
  <si>
    <t>1 11 05020 00 0000 120</t>
  </si>
  <si>
    <t>ДОХОДЫ ОТ ПРОДАЖИ МАТЕРИАЛЬНЫХ И НЕМАТЕРИАЛЬНЫХ АКТИВОВ</t>
  </si>
  <si>
    <t>0405</t>
  </si>
  <si>
    <t>Сельское хозяйство и рыболовство</t>
  </si>
  <si>
    <t>Мероприятия в области сельскохозяйственного производства</t>
  </si>
  <si>
    <t>НАЛОГИ, СБОРЫ И РЕГУЛЯРНЫЕ ПЛАТЕЖИ ЗА ПОЛЬЗОВАНИЕ ПРИРОДНЫМИ РЕСУРСАМИ</t>
  </si>
  <si>
    <t>Муниципальная программа "Развитие муниципальной службы в муниципальном районе Мелеузовский район Республики Башкортостан"</t>
  </si>
  <si>
    <t>0111</t>
  </si>
  <si>
    <t>0113</t>
  </si>
  <si>
    <t>ФИНАНСОВОЕ УПРАВЛЕНИЕ АДМИНИСТРАЦИИ МУНИЦИПАЛЬНОГО РАЙОНА МЕЛЕУЗОВСКИЙ РАЙОН РЕСПУБЛИКИ БАШКОРТОСТАН</t>
  </si>
  <si>
    <t>Доплата к пенсии муниципальных служащих</t>
  </si>
  <si>
    <t>ФИЗИЧЕСКАЯ КУЛЬТУРА И СПОРТ</t>
  </si>
  <si>
    <t>1101</t>
  </si>
  <si>
    <t xml:space="preserve">Физическая культура </t>
  </si>
  <si>
    <t>1200</t>
  </si>
  <si>
    <t>СРЕДСТВА МАССОВОЙ ИНФОРМАЦИИ</t>
  </si>
  <si>
    <t>1201</t>
  </si>
  <si>
    <t>1202</t>
  </si>
  <si>
    <t>1400</t>
  </si>
  <si>
    <t xml:space="preserve">ВСЕГО </t>
  </si>
  <si>
    <t>Приложение № 6</t>
  </si>
  <si>
    <t>Резервные фонды местных администраций</t>
  </si>
  <si>
    <t>1001</t>
  </si>
  <si>
    <t>Пенсионное обеспечение</t>
  </si>
  <si>
    <t>1401</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</si>
  <si>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</si>
  <si>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Государственная пошлина за выдачу разрешения на установку рекламной конструкции</t>
  </si>
  <si>
    <t>1 07 01020 01 0000 110</t>
  </si>
  <si>
    <t>1 13 02065 05 0000 130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</si>
  <si>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</si>
  <si>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1 06 00000 00 0000 110</t>
  </si>
  <si>
    <t>НАЛОГИ НА ИМУЩЕСТВО</t>
  </si>
  <si>
    <t>1 06 02000 02 0000 110</t>
  </si>
  <si>
    <t>Налог на имущество организаций</t>
  </si>
  <si>
    <t>1 06 02010 02 0000 110</t>
  </si>
  <si>
    <t>Налог на имущество организаций по имуществу, не входящему в Единую систему газоснабжения</t>
  </si>
  <si>
    <t>1 07 00000 00 0000 110</t>
  </si>
  <si>
    <t>1 08 00000 00 0000 110</t>
  </si>
  <si>
    <t>1 08 03000 01 0000 110</t>
  </si>
  <si>
    <t>Государственная пошлина по делам, рассматриваемым в судах общей юрисдикции, мировыми судьями</t>
  </si>
  <si>
    <t>Государственная пошлина за государственную регистрацию, а также за совершение прочих юридически значимых действий</t>
  </si>
  <si>
    <t>1 11 00000 00 0000 120</t>
  </si>
  <si>
    <t>1 11 05013 05 0000 120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</si>
  <si>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также средства от продажи права на заключение договоров аренды указанных земельных участков</t>
  </si>
  <si>
    <t>1 11 07010 00 0000 120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</si>
  <si>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</si>
  <si>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1 11 09040 00 0000 120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</si>
  <si>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</si>
  <si>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1 12 00000 00 0000 120</t>
  </si>
  <si>
    <t>1 13 02060 00 0000 130</t>
  </si>
  <si>
    <t>Доходы, поступающие в порядке возмещения расходов, понесенных в связи с эксплуатацией имущества</t>
  </si>
  <si>
    <t>1 14 02000 00 0000 410</t>
  </si>
  <si>
    <t>1 14 02050 05 0000 410</t>
  </si>
  <si>
    <t>1 14 06013 05 0000 430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</si>
  <si>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</si>
  <si>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</si>
  <si>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</si>
  <si>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</si>
  <si>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расчету и предоставлению дотаций бюджетам поселений)</t>
  </si>
  <si>
    <t xml:space="preserve">Глава муниципального района                                                                                                 А.В. Суботин                                          </t>
  </si>
  <si>
    <t xml:space="preserve">Субвенции на выплату единовременного пособия при всех формах устройства детей, лишенных родительского попечения, в семью </t>
  </si>
  <si>
    <t xml:space="preserve">                                                                                               Республики Башкортостан</t>
  </si>
  <si>
    <t xml:space="preserve">                                                                                               района Мелеузовский район</t>
  </si>
  <si>
    <t xml:space="preserve">                                                                                               к решению Совета муниципального </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</si>
  <si>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</si>
  <si>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Учреждения в сфере общегосударственного управления</t>
  </si>
  <si>
    <t>Капитальные вложения в объекты государственной (муниципальной) собственности</t>
  </si>
  <si>
    <t xml:space="preserve"> КУЛЬТУРА, КИНЕМАТОГРАФИЯ</t>
  </si>
  <si>
    <t>МЕЖБЮДЖЕТНЫЕ ТРАНСФЕРТЫ ОБЩЕГО ХАРАКТЕРА БЮДЖЕТАМ БЮДЖЕТНОЙ СИСТЕМЫ РОССИЙСКОЙ ФЕДЕРАЦИИ</t>
  </si>
  <si>
    <t>Дотации на выравнивание бюджетной обеспеченности субъектов Российской Федерации и муниципальных образований</t>
  </si>
  <si>
    <t>Дошкольные образовательные организации</t>
  </si>
  <si>
    <t>Школы – детские сады, школы начальные, основные, средние и вечерние (сменные)</t>
  </si>
  <si>
    <t>Организации по внешкольной работе с детьми</t>
  </si>
  <si>
    <t>Мероприятия для детей и молодежи</t>
  </si>
  <si>
    <t>Всего расходов</t>
  </si>
  <si>
    <t>Основное мероприятие "Государственная и муниципальная поддержка системы дошкольного образования"</t>
  </si>
  <si>
    <t>01\0\01\73020</t>
  </si>
  <si>
    <t>01\0\01\73030</t>
  </si>
  <si>
    <t>01\0\01\73300</t>
  </si>
  <si>
    <t>01\0\01\42090</t>
  </si>
  <si>
    <t>01\0\02\00000</t>
  </si>
  <si>
    <t>01\0\02\73040</t>
  </si>
  <si>
    <t>01\0\02\73050</t>
  </si>
  <si>
    <t>01\0\02\73310</t>
  </si>
  <si>
    <t>01\0\02\42190</t>
  </si>
  <si>
    <t>Основное мероприятие "Предоставление услуг дополнительного образования в муниципальном образовании"</t>
  </si>
  <si>
    <t>01\0\03\00000</t>
  </si>
  <si>
    <t>01\0\03\42390</t>
  </si>
  <si>
    <t>Основное мероприятие "Государственная и муниципальная поддержка детей в части предоставления льгот отдельным категориям семей на питание, школьную форму, присмотр и уход, проезд</t>
  </si>
  <si>
    <t>01\0\04\00000</t>
  </si>
  <si>
    <t>Основное мероприятие "Осуществление государственной поддержки всех форм семейного устройства детей, детей под опекой и попечительством по переданным полномочиям</t>
  </si>
  <si>
    <t>01\0\05\00000</t>
  </si>
  <si>
    <t>Основное мероприятие "Проведение мероприятий для детей, подростков и учащейся молодежи</t>
  </si>
  <si>
    <t>01\0\07\00000</t>
  </si>
  <si>
    <t>01\0\08\00000</t>
  </si>
  <si>
    <t>Основное мероприятие "Руководство и управление системой образования в муниципальном образовании"</t>
  </si>
  <si>
    <t>01\0\09\00000</t>
  </si>
  <si>
    <t>02\0\00\00000</t>
  </si>
  <si>
    <t>Основное мероприятие "Осуществление мер финансовой поддержки бюджетов поселений муниципального района Мелеузовский район Республики Башкортостан, направленных на обеспечение их сбалансированности и повышение уровня бюджетной обеспеченности"</t>
  </si>
  <si>
    <t>02\0\02\00000</t>
  </si>
  <si>
    <t>Основное мероприятие "Организация работы по централизации бухгалтерского учета"</t>
  </si>
  <si>
    <t>02\0\03\00000</t>
  </si>
  <si>
    <t>Муниципальная программа "Развитие молодежной политики, физкультуры и спорта в муниципальном районе Мелеузовский район Республики Башкортостан"</t>
  </si>
  <si>
    <t>03\0\00\00000</t>
  </si>
  <si>
    <t>Основное мероприятие "Организация различных форм досуга для молодежи в муниципальном образовании"</t>
  </si>
  <si>
    <t>03\0\01\00000</t>
  </si>
  <si>
    <t>03\0\01\43190</t>
  </si>
  <si>
    <t>Основное мероприятие "Реализация программ физкультурно-спортивной направленности"</t>
  </si>
  <si>
    <t>03\0\02\00000</t>
  </si>
  <si>
    <t>03\0\03\00000</t>
  </si>
  <si>
    <t>03\0\03\41870</t>
  </si>
  <si>
    <t>05\0\00\00000</t>
  </si>
  <si>
    <t>05\0\01\00000</t>
  </si>
  <si>
    <t>06\0\00\00000</t>
  </si>
  <si>
    <t>07\0\00\00000</t>
  </si>
  <si>
    <t>07\0\01\00000</t>
  </si>
  <si>
    <t>Основное мероприятие "Сохранение, создание, распространение культурных ценностей, предоставляемых культурных благ населению в различных формах и видах"</t>
  </si>
  <si>
    <t>07\0\01\44090</t>
  </si>
  <si>
    <t>07\0\01\44290</t>
  </si>
  <si>
    <t>07\0\01\45870</t>
  </si>
  <si>
    <t>07\0\02\00000</t>
  </si>
  <si>
    <t>07\0\02\42390</t>
  </si>
  <si>
    <t>07\0\03\00000</t>
  </si>
  <si>
    <t>07\0\03\64410</t>
  </si>
  <si>
    <t>Основное мероприятие "Размещение информации в печатных средствах массовой информации"</t>
  </si>
  <si>
    <t>07\0\04\00000</t>
  </si>
  <si>
    <t>07\0\04\64450</t>
  </si>
  <si>
    <t>08\0\00\00000</t>
  </si>
  <si>
    <t>Основное мероприятие "Реализация задач и функций, возложенных на представительный орган местного самоуправления"</t>
  </si>
  <si>
    <t>08\0\01\00000</t>
  </si>
  <si>
    <t>08\0\01\02040</t>
  </si>
  <si>
    <t>08\0\02\00000</t>
  </si>
  <si>
    <t>08\0\02\02040</t>
  </si>
  <si>
    <t>08\0\02\02080</t>
  </si>
  <si>
    <t>08\0\03\00000</t>
  </si>
  <si>
    <t>08\0\03\51180</t>
  </si>
  <si>
    <t>08\0\03\73080</t>
  </si>
  <si>
    <t>08\0\03\73090</t>
  </si>
  <si>
    <t>08\0\03\73060</t>
  </si>
  <si>
    <t>Муниципальная программа  "Развитие системы жилищно-коммунального хозяйства, строительного комплекса и управления муниципальной собственностью муниципального района Мелеузовский район Республики Башкортостан"</t>
  </si>
  <si>
    <t>09\0\00\00000</t>
  </si>
  <si>
    <t>09\0\01\00000</t>
  </si>
  <si>
    <t>09\0\03\00000</t>
  </si>
  <si>
    <t>09\0\04\00000</t>
  </si>
  <si>
    <t>09\0\04\74040</t>
  </si>
  <si>
    <t>Основное мероприятие "Модернизация системы жилищно-коммунального хозяйства"</t>
  </si>
  <si>
    <t>09\0\06\00000</t>
  </si>
  <si>
    <t>Основное мероприятие "Обеспечение жилыми помещениями граждан Российской Федерации, перед которыми государство имеет обязательства в соответствии с законодательством"</t>
  </si>
  <si>
    <t>09\0\07\00000</t>
  </si>
  <si>
    <t>09\0\07\73210</t>
  </si>
  <si>
    <t>10\0\00\00000</t>
  </si>
  <si>
    <t>10\0\01\00000</t>
  </si>
  <si>
    <t>10\0\01\03150</t>
  </si>
  <si>
    <t>Основное мероприятие "Организация и осуществление пригородных пассажирских перевозок до садово-огороднических участков"</t>
  </si>
  <si>
    <t>10\0\02\00000</t>
  </si>
  <si>
    <t>10\0\02\63020</t>
  </si>
  <si>
    <t>Муниципальная программа "Развитие торговли в муниципальном районе Мелеузовский район Республики Башкортостан"</t>
  </si>
  <si>
    <t>11\0\00\00000</t>
  </si>
  <si>
    <t>Муниципальная программа "Снижение рисков и смягчение последствий чрезвычайных ситуаций природного и техногенного характера в муниципальном районе Мелеузовский район Республики Башкортостан"</t>
  </si>
  <si>
    <t>12\0\00\00000</t>
  </si>
  <si>
    <t>12\0\01\00000</t>
  </si>
  <si>
    <t>12\0\01\07500</t>
  </si>
  <si>
    <t>12\0\02\00000</t>
  </si>
  <si>
    <t>12\0\02\03290</t>
  </si>
  <si>
    <t>Муниципальная программа "Обеспечение общественной безопасности в муниципальном районе Мелеузовский район Республики Башкортостан"</t>
  </si>
  <si>
    <t>13\0\00\00000</t>
  </si>
  <si>
    <t>13\0\01\00000</t>
  </si>
  <si>
    <t>13\0\01\03290</t>
  </si>
  <si>
    <t>13\0\02\00000</t>
  </si>
  <si>
    <t>13\0\03\43240</t>
  </si>
  <si>
    <t>13\0\03\00000</t>
  </si>
  <si>
    <t>Основное мероприятие "Реализация полномочий по управлению объектами муниципальной собственности"</t>
  </si>
  <si>
    <t>09\0\08\00000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</si>
  <si>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</si>
  <si>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</si>
  <si>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</si>
  <si>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 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</si>
  <si>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1 01 02030 01 0000 110</t>
  </si>
  <si>
    <t>1 11 07015 05 0000 120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</si>
  <si>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</si>
  <si>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 xml:space="preserve">Поступления доходов в бюджет муниципального района </t>
  </si>
  <si>
    <t>ПЛАТЕЖИ ПРИ ПОЛЬЗОВАНИИ ПРИРОДНЫМИ РЕСУРСАМИ</t>
  </si>
  <si>
    <t>1 12 01000 01 0000 120</t>
  </si>
  <si>
    <t>Плата за негативное воздействие на окружающую среду</t>
  </si>
  <si>
    <t>Защита населения и территории от чрезвычайных ситуаций природного и техногенного характера, гражданская оборона</t>
  </si>
  <si>
    <t>1 17 05050 05 0000 180</t>
  </si>
  <si>
    <t>Прочие неналоговые доходы бюджетов муниципальных районов</t>
  </si>
  <si>
    <t>Содержание и обслуживание муниципальной казны</t>
  </si>
  <si>
    <t>1 01 02020 01 0000 110</t>
  </si>
  <si>
    <t>1 16 00000 00 0000 000</t>
  </si>
  <si>
    <t>1 11 05000 00 0000 120</t>
  </si>
  <si>
    <t>АДМИНИСТРАЦИЯ МУНИЦИПАЛЬНОГО РАЙОНА МЕЛЕУЗОВСКИЙ РАЙОН РЕСПУБЛИКИ БАШКОРТОСТАН</t>
  </si>
  <si>
    <t>1 11 07000 00 0000 120</t>
  </si>
  <si>
    <t>Налог, взимаемый в связи с применением упрощенной системы налогообложения</t>
  </si>
  <si>
    <t>1 05 01010 01 0000 110</t>
  </si>
  <si>
    <t>1 05 01011 01 0000 110</t>
  </si>
  <si>
    <t>1 05 01020 01 0000 110</t>
  </si>
  <si>
    <t>1 14 02053 05 0000 410</t>
  </si>
  <si>
    <t>Доходы от продажи земельных участков, государственная собственность на которые не разграничена</t>
  </si>
  <si>
    <t>Государственная пошлина по делам, рассматриваемым в судах общей юрисдикции, мировыми судьями (за исключением Верховного Суда Российской Федерации)</t>
  </si>
  <si>
    <t>Налог, взимаемый с налогоплательщиков, выбравших в качестве объекта налогообложения доходы, уменьшенные на величину расходов</t>
  </si>
  <si>
    <t>1 05 01021 01 0000 110</t>
  </si>
  <si>
    <t>1 05 02010 02 0000 110</t>
  </si>
  <si>
    <t>1 05 03010 01 0000 110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</si>
  <si>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</si>
  <si>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</si>
  <si>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</si>
  <si>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Плата за выбросы загрязняющих веществ в атмосферный воздух стационарными объектами</t>
  </si>
  <si>
    <t>1 12 01010 01 0000 120</t>
  </si>
  <si>
    <t>1 12 01030 01 0000 120</t>
  </si>
  <si>
    <t>тыс. рублей</t>
  </si>
  <si>
    <t>Основное мероприятие "Организация отдыха, оздоровления и дополнительной занятости детей, подростков и учащейся молодежи"</t>
  </si>
  <si>
    <t>БЕЗВОЗМЕЗДНЫЕ ПОСТУПЛЕНИЯ ОТ ДРУГИХ БЮДЖЕТОВ БЮДЖЕТНОЙ СИСТЕМЫ РОССИЙСКОЙ ФЕДЕРАЦИИ</t>
  </si>
  <si>
    <t>06\1\00\00000</t>
  </si>
  <si>
    <t>06\1\01\00000</t>
  </si>
  <si>
    <t>06\1\01\62870</t>
  </si>
  <si>
    <t>06\2\00\00000</t>
  </si>
  <si>
    <t>06\2\01\00000</t>
  </si>
  <si>
    <t>06\2\01\62870</t>
  </si>
  <si>
    <t>Подпрограмма "Поддержка малых форм хозяйствования"</t>
  </si>
  <si>
    <t>06\3\00\00000</t>
  </si>
  <si>
    <t>06\3\01\00000</t>
  </si>
  <si>
    <t>Основное мероприятие "Развитие деятельности малых форм хозяйствования"</t>
  </si>
  <si>
    <t>Подпрограмма "Развитие ветеринарно-санитарной службы в сельском хозяйстве"</t>
  </si>
  <si>
    <t>Подпрограмма "Развитие производства, переработки и реализации продукции сельского хозяйства"</t>
  </si>
  <si>
    <t>06\1\03\00000</t>
  </si>
  <si>
    <t>06\1\03\26190</t>
  </si>
  <si>
    <t>06\1\04\00000</t>
  </si>
  <si>
    <t>06\3\01\73140</t>
  </si>
  <si>
    <t>06\3\01\73340</t>
  </si>
  <si>
    <t>06\1\04\62870</t>
  </si>
  <si>
    <t>Приложение № 10</t>
  </si>
  <si>
    <t>Бюджетные инвестиции в объекты капитального строительства собственности муниципальных образований</t>
  </si>
  <si>
    <t>09\0\03\61320</t>
  </si>
  <si>
    <t>Проведение работ по землеустройству</t>
  </si>
  <si>
    <t>09\0\09\03330</t>
  </si>
  <si>
    <t>01\0\08\42090</t>
  </si>
  <si>
    <t>01\0\08\42190</t>
  </si>
  <si>
    <t>09\0\09\S2110</t>
  </si>
  <si>
    <t>02\0\02\02040</t>
  </si>
  <si>
    <t>02\0\03\71020</t>
  </si>
  <si>
    <t>02\0\06\00000</t>
  </si>
  <si>
    <t>02\0\06\02990</t>
  </si>
  <si>
    <t>01\0\09\73150</t>
  </si>
  <si>
    <t xml:space="preserve"> 2 02 15001 00 0000 000</t>
  </si>
  <si>
    <t xml:space="preserve"> 2 02 15000 00 0000 000</t>
  </si>
  <si>
    <t>2 02 20000 00 0000 000</t>
  </si>
  <si>
    <t>Прочие субсидии бюджетам муниципальных районов (Субсидии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t>
  </si>
  <si>
    <t>Субвенции бюджетам муниципальных районов на выполнение передаваемых полномочий субъектов Российской Федерации (Субвенции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дошкольных образовательных организаций и муниципальных общеобразовательных организаций, предоставляющих дошкольное образование)</t>
  </si>
  <si>
    <t>Субвенции бюджетам муниципальных районов на выполнение передаваемых полномочий субъектов Российской Федерации (Субвенции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</si>
  <si>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Субвенции бюджетам муниципальных районов на выполнение передаваемых полномочий субъектов Российской Федерации (Субвенции на 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</si>
  <si>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Субвенции бюджетам муниципальных районов на выполнение передаваемых полномочий субъектов Российской Федерации (Субвенции бюджетам муниципальных районов на осуществление государственных полномочий по социальной поддержке детей-сирот и детей, оставшихся без попечения родителей (за исключением детей, обучающихся в федеральных образовательных организациях), кроме полномочий по содержанию детей-сирот и детей,оставшихся без попечения родителей, в государственных образовательных организациях и медицинских организациях государственной системы здравоохранения для детей-сирот и детей, оставшихся без попечения родителей, в части ежемесячного пособия на содержание детей, переданных на воспитание в приемную и патронатную семью, вознаграждения, причитающегося приемным и патронатным родителям, пособий на содержание детей, переданных под опеку и попечительство)</t>
  </si>
  <si>
    <t>Прочие субсидии бюджетам муниципальных районов</t>
  </si>
  <si>
    <t xml:space="preserve">Субвенции бюджетам бюджетной системы Российской Федерации </t>
  </si>
  <si>
    <t xml:space="preserve">Дотации бюджетам бюджетной системы Российской Федерации </t>
  </si>
  <si>
    <t xml:space="preserve">Субвенции бюджетам муниципальных районов на выполнение передаваемых полномочий субъектов Российской Федерации </t>
  </si>
  <si>
    <t xml:space="preserve">Глава муниципального района Мелеузовский район                                                                                         А.В. Суботин                                          </t>
  </si>
  <si>
    <t>Молодежная политика</t>
  </si>
  <si>
    <t>Код вида, подвида доходов бюджета</t>
  </si>
  <si>
    <t>Цср</t>
  </si>
  <si>
    <t>Ведомственная структура расходов бюджета муниципального района</t>
  </si>
  <si>
    <t>Вед-во</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</si>
  <si>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</si>
  <si>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1 03 02000 01 0000 110</t>
  </si>
  <si>
    <t>1 03 02230 01 0000 110</t>
  </si>
  <si>
    <t>1 03 02240 01 0000 110</t>
  </si>
  <si>
    <t>1 03 02250 01 0000 110</t>
  </si>
  <si>
    <t>1 05 01000 00 0000 110</t>
  </si>
  <si>
    <t>1 05 03000 01 0000 110</t>
  </si>
  <si>
    <t>ГОСУДАРСТВЕННАЯ ПОШЛИНА</t>
  </si>
  <si>
    <t>1 14 06000 00 0000 430</t>
  </si>
  <si>
    <t>0703</t>
  </si>
  <si>
    <t>Дополнительное образование детей</t>
  </si>
  <si>
    <t>Мероприятия по развитию малого и среднего предпринимательства</t>
  </si>
  <si>
    <t>1 11 05070 00 0000 120</t>
  </si>
  <si>
    <t>Доходы от сдачи в аренду имущества, составляющего государственную (муниципальную) казну (за исключением земельных участков)</t>
  </si>
  <si>
    <t>1 11 05075 05 0000 120</t>
  </si>
  <si>
    <t>Доходы от сдачи в аренду имущества, составляющего казну муниципальных районов (за исключением земельных участков)</t>
  </si>
  <si>
    <t>Дорожное хозяйство (дорожные фонды)</t>
  </si>
  <si>
    <t>Межбюджетные трансферты</t>
  </si>
  <si>
    <t>НАЛОГОВЫЕ И НЕНАЛОГОВЫЕ ДОХОДЫ</t>
  </si>
  <si>
    <t>Платежи от государственных и муниципальных унитарных предприятий</t>
  </si>
  <si>
    <t>ШТРАФЫ, САНКЦИИ, ВОЗМЕЩЕНИЕ УЩЕРБА</t>
  </si>
  <si>
    <t>ПРОЧИЕ НЕНАЛОГОВЫЕ ДОХОДЫ</t>
  </si>
  <si>
    <t>1 01 02010 01 0000 110</t>
  </si>
  <si>
    <t>Налог, взимаемый в связи с применением патентной системы налогообложения</t>
  </si>
  <si>
    <t>1 05 04000 02 0000 110</t>
  </si>
  <si>
    <t>1 05 04020 02 0000 110</t>
  </si>
  <si>
    <t>Налог, взимаемый в связи с применением патентной системы налогообложения, зачисляемый в бюджеты муниципальных районов</t>
  </si>
  <si>
    <t>БЕЗВОЗМЕЗДНЫЕ ПОСТУПЛЕНИЯ</t>
  </si>
  <si>
    <t>НАЛОГИ НА ПРИБЫЛЬ, ДОХОДЫ</t>
  </si>
  <si>
    <t>Республики Башкортостан</t>
  </si>
  <si>
    <t>НАЛОГИ НА СОВОКУПНЫЙ ДОХОД</t>
  </si>
  <si>
    <t>ДОХОДЫ ОТ ИСПОЛЬЗОВАНИЯ ИМУЩЕСТВА, НАХОДЯЩЕГОСЯ В ГОСУДАРСТВЕННОЙ И МУНИЦИПАЛЬНОЙ СОБСТВЕННОСТИ</t>
  </si>
  <si>
    <t>Сумма</t>
  </si>
  <si>
    <t>Налог на доходы физических лиц</t>
  </si>
  <si>
    <t>Единый налог на вмененный доход для отдельных видов деятельности</t>
  </si>
  <si>
    <t>ВСЕГО доходов</t>
  </si>
  <si>
    <t>0100</t>
  </si>
  <si>
    <t>0700</t>
  </si>
  <si>
    <t>0701</t>
  </si>
  <si>
    <t>0800</t>
  </si>
  <si>
    <t>0801</t>
  </si>
  <si>
    <t>Дошкольное образование</t>
  </si>
  <si>
    <t>Общее образование</t>
  </si>
  <si>
    <t>Периодическая печать и издательства</t>
  </si>
  <si>
    <t>СОЦИАЛЬНАЯ ПОЛИТИКА</t>
  </si>
  <si>
    <t>Резервные фонды</t>
  </si>
  <si>
    <t>ВСЕГО расходов</t>
  </si>
  <si>
    <t>Наименование</t>
  </si>
  <si>
    <t>Библиотеки</t>
  </si>
  <si>
    <t>Детские дошкольные учреждения</t>
  </si>
  <si>
    <t>Телевидение и радиовещание</t>
  </si>
  <si>
    <t>№ п\п</t>
  </si>
  <si>
    <t>Мероприятия в области физической культуры и спорта</t>
  </si>
  <si>
    <t>Плата за сбросы загрязняющих веществ в водные объекты</t>
  </si>
  <si>
    <t>Субсидии бюджетам бюджетной системы Российской Федерации (межбюджетные субсидии)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</si>
  <si>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</si>
  <si>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</si>
  <si>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1 13 00000 00 0000 000</t>
  </si>
  <si>
    <t>Доходы от компенсации затрат государства</t>
  </si>
  <si>
    <t>1 13 02000 00 0000 130</t>
  </si>
  <si>
    <t>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(за исключением расходов, софинансируемых за счет средств федерального бюджета)</t>
  </si>
  <si>
    <t>Проведение ремонта жилых помещений, нанимателями или членами семей нанимателей по договорам социального найма либо собственниками которых являются дети-сироты и дети, оставшиеся без попечения родителей, лица из числа детей-сирот и детей, оставшихся без попечения родителей</t>
  </si>
  <si>
    <t>1 11 05025 05 0000 120</t>
  </si>
  <si>
    <t>Администрация муниципального района Мелеузовский район Республики Башкортостан</t>
  </si>
  <si>
    <t>1 01 02040 01 0000 110</t>
  </si>
  <si>
    <t>1 11 05010 00 0000 120</t>
  </si>
  <si>
    <t>к решению Совета муниципального</t>
  </si>
  <si>
    <t>района Мелеузовский район</t>
  </si>
  <si>
    <t>Дорожное хозяйство</t>
  </si>
  <si>
    <t>Поисковые и аварийно-спасательные учреждения</t>
  </si>
  <si>
    <t>0500</t>
  </si>
  <si>
    <t>0502</t>
  </si>
  <si>
    <t>ЖИЛИЩНО-КОММУНАЛЬНОЕ ХОЗЯЙСТВО</t>
  </si>
  <si>
    <t>Коммунальное хозяйство</t>
  </si>
  <si>
    <t>1 14 06010 00 0000 430</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</si>
  <si>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</si>
  <si>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Охрана семьи и детства</t>
  </si>
  <si>
    <t>Учебно-методические кабинеты, централизованные бухгалтерии, группы хозяйственного обслуживания, учебные фильмотеки, межшкольные учебно-производственные комбинаты, логопедические пункты</t>
  </si>
  <si>
    <t>0309</t>
  </si>
  <si>
    <t>Оздоровление детей за счет средств муниципальных образований</t>
  </si>
  <si>
    <t>1 11 09045 05 0000 120</t>
  </si>
  <si>
    <t>НАЦИОНАЛЬНАЯ ОБОРОНА</t>
  </si>
  <si>
    <t>0200</t>
  </si>
  <si>
    <t>0203</t>
  </si>
  <si>
    <t>Мобилизационная и вневойсковая подготовка</t>
  </si>
  <si>
    <t xml:space="preserve">                                                                                                                                                     Республики Башкортостан</t>
  </si>
  <si>
    <t>(тыс.руб.)</t>
  </si>
  <si>
    <t xml:space="preserve">                                                                                                                                                     к решению Совета муниципального</t>
  </si>
  <si>
    <t xml:space="preserve">                                                                                                                                                     района Мелеузовский район</t>
  </si>
  <si>
    <t xml:space="preserve">                                                                                                                                                     Приложение № 8</t>
  </si>
  <si>
    <t>Налог на добычу общераспространенных полезных ископаемых</t>
  </si>
  <si>
    <t>1 07 01000 01 0000 110</t>
  </si>
  <si>
    <t>Налог на добычу полезных ископаемых</t>
  </si>
  <si>
    <t>0503</t>
  </si>
  <si>
    <t>Благоустройство</t>
  </si>
  <si>
    <t>0501</t>
  </si>
  <si>
    <t>Жилищное хозяйство</t>
  </si>
  <si>
    <t>Уплата взносов на капитальный ремонт в отношении помещений, находящихся в государственной или муниципальной собственности</t>
  </si>
  <si>
    <t>Доходы от продажи земельных участков, находящихся в государственной и муниципальной собственности</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</si>
  <si>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</si>
  <si>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неналоговые доходы</t>
  </si>
  <si>
    <t>Наименование объектов муниципальной собственности</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</si>
  <si>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</si>
  <si>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1 11 05013 13 0000 120</t>
  </si>
  <si>
    <t>(тыс. руб.)</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</si>
  <si>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</si>
  <si>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</si>
  <si>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</si>
  <si>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1 12 01070 01 0000 120</t>
  </si>
  <si>
    <t>Дотации бюджетам муниципальных районов на выравнивание бюджетной обеспеченности</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</si>
  <si>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</si>
  <si>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</si>
  <si>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200</t>
  </si>
  <si>
    <t>Иные бюджетные ассигнования</t>
  </si>
  <si>
    <t>800</t>
  </si>
  <si>
    <t>Учреждения в сфере сельского хозяйства, охраны и использования объектов животного мира</t>
  </si>
  <si>
    <t>Поддержка и мероприятия в сфере средств массовой информации</t>
  </si>
  <si>
    <t>Публикация муниципальных правовых актов и иной официальной информации</t>
  </si>
  <si>
    <t>Предоставление субсидий бюджетным, автономным учреждениям и иным некоммерческим организациям</t>
  </si>
  <si>
    <t>600</t>
  </si>
  <si>
    <t>Школы-детские сады, школы начальные, неполные средние, средние и вечерние (сменные)</t>
  </si>
  <si>
    <t>500</t>
  </si>
  <si>
    <t>300</t>
  </si>
  <si>
    <t>Социальное обеспечение и иные выплаты населению</t>
  </si>
  <si>
    <t>Учреждения в сфере молодежной политики</t>
  </si>
  <si>
    <t>400</t>
  </si>
  <si>
    <t>Субвенции бюджетам муниципальных районов на осуществление первичного воинского учета на территориях, где отсутствуют военные комиссариаты</t>
  </si>
  <si>
    <t>Иные межбюджетные трансферты</t>
  </si>
  <si>
    <t>0408</t>
  </si>
  <si>
    <t>Транспорт</t>
  </si>
  <si>
    <t>Отдельные мероприятия в области автомобильного транспорта</t>
  </si>
  <si>
    <t>0412</t>
  </si>
  <si>
    <t>Дотации на выравнивание бюджетной обеспеченности</t>
  </si>
  <si>
    <t>Дворцы и дома культуры, другие учреждения культуры</t>
  </si>
  <si>
    <t>Мероприятия в сфере культуры, кинематографии</t>
  </si>
  <si>
    <t>Функционирование законодательных (представительных) органов государственной власти и представительных органов муниципальных образований</t>
  </si>
  <si>
    <t>Закупка товаров, работ и услуг для обеспечения государственных (муниципальных) нужд</t>
  </si>
  <si>
    <t>Аппараты органов местного самоуправления</t>
  </si>
  <si>
    <t>Основное мероприятие "Организация составления и исполнения бюджета муниципального района Мелеузовский район Республики Башкортостан на очередной финансовый год и на плановый период, формирование отчетности об исполнении бюджета муниципального образования"</t>
  </si>
  <si>
    <t>Основное мероприятие "Реализация задач и функций, возложенных на исполнительные органы местного самоуправления, за счет бюджета муниципального образования"</t>
  </si>
  <si>
    <t>Осуществление государственных полномочий по организации и осуществлению деятельности по опеке и попечительству</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</si>
  <si>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</si>
  <si>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t>
  </si>
  <si>
    <t>Осуществление государственных полномочий по созданию и обеспечению деятельности административных комиссий</t>
  </si>
  <si>
    <t xml:space="preserve">Субвенции на осуществление первичного воинского учета на территориях, где отсутствуют военные комиссариаты </t>
  </si>
  <si>
    <t>Основное мероприятие "Выполнение  функций единой дежурно-диспетчерской службы по защите населения и территорий от чрезвычайных ситуаций природного и техногенного характера муниципального района Мелеузовский район Республики Башкортостан"</t>
  </si>
  <si>
    <t>Основное мероприятие "Развитие подотрасли растениеводства, переработки и реализации продукции растениеводства"</t>
  </si>
  <si>
    <t>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</si>
  <si>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Осуществление государственных полномочий по организации проведения мероприятий по отлову и содержанию безнадзорных животных</t>
  </si>
  <si>
    <t>Основное мероприятие "Организация и проведение проектирования,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</si>
  <si>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Основное мероприятие "Организация ремонта и содержания дорог местного значения"</t>
  </si>
  <si>
    <t>Основное мероприятие "Развитие прогрессивных финансовых технологий поддержки субъектов малого и среднего предпринимательства"</t>
  </si>
  <si>
    <t>Основное мероприятие "Мероприятия в сфере строительства инженерных коммуникаций"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</si>
  <si>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 предоставляющих дошкольное образование</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</si>
  <si>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дошкольных образовательных организаций и муниципальных общеобразовательных организаций, предоставляющих дошкольное образование, участвующего в реализации общеобразовательных программ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</si>
  <si>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педагогических работников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</si>
  <si>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приобретение учебников и учебных пособий, средств обучения, игр, игрушек муниципальных общеобразовательных организаций</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</si>
  <si>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(за исключением расходов на содержание зданий и оплату коммунальных услуг) в части расходов на оплату труда административно-управленческого и вспомогательного персонала муниципальных общеобразовательных организаций, участвующего в реализации общеобразовательных программ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</si>
  <si>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</si>
  <si>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t>
  </si>
  <si>
    <t>Предоставление социальных выплат молодым семьям при рождении (усыновлении) ребенка (детей)</t>
  </si>
  <si>
    <t xml:space="preserve">Содержание, ремонт, капитальный ремонт, строительство и реконструкция автомобильных дорог общего пользования местного значения </t>
  </si>
  <si>
    <t>10\0\01\S2160</t>
  </si>
  <si>
    <t>Субвенции бюджетам муниципальных районов (Субвенции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</si>
  <si>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Улучшение жилищных условий граждан, проживающих в сельской местности</t>
  </si>
  <si>
    <t>09\0\01\L5672</t>
  </si>
  <si>
    <t>Мероприятия по развитию водоснабжения в сельской местности</t>
  </si>
  <si>
    <t xml:space="preserve">Прочие межбюджетные трансферты, передаваемые бюджетам муниципальных районов </t>
  </si>
  <si>
    <t>Софинансирование расходных обязательств, возникающих при выполнении полномочий органов местного самоуправления по вопросам местного значения</t>
  </si>
  <si>
    <t>07\0\01\S2010</t>
  </si>
  <si>
    <t>(тыс. рублей)</t>
  </si>
  <si>
    <t xml:space="preserve">Сельское поселение Абитовский сельсовет </t>
  </si>
  <si>
    <t xml:space="preserve">Сельское поселение Александровский сельсовет </t>
  </si>
  <si>
    <t xml:space="preserve">Сельское поселение Аптраковский сельсовет </t>
  </si>
  <si>
    <t xml:space="preserve">Сельское поселение  Араслановский сельсовет </t>
  </si>
  <si>
    <t xml:space="preserve">Сельское поселение  Воскресенский сельсовет </t>
  </si>
  <si>
    <t xml:space="preserve">Сельское поселение  Денисовский сельсовет </t>
  </si>
  <si>
    <t xml:space="preserve">Сельское поселение  Зирганский сельсовет </t>
  </si>
  <si>
    <t xml:space="preserve">Сельское поселение  Иштугановский сельсовет </t>
  </si>
  <si>
    <t xml:space="preserve">Сельское поселение  Корнеевский сельсовет </t>
  </si>
  <si>
    <t xml:space="preserve">Сельское поселение Мелеузовский сельсовет </t>
  </si>
  <si>
    <t xml:space="preserve">Сельское поселение Нордовский сельсовет </t>
  </si>
  <si>
    <t xml:space="preserve">Сельское поселение  Нугушевский сельсовет </t>
  </si>
  <si>
    <t xml:space="preserve">Сельское поселение Партизанский сельсовет </t>
  </si>
  <si>
    <t>Сельское поселение Первомайский сельсовет</t>
  </si>
  <si>
    <t>Сельское поселение Сарышевский сельсовет</t>
  </si>
  <si>
    <t>Сельское поселение Шевченковский сельсовет</t>
  </si>
  <si>
    <t>1 08 07150 01 0000 110</t>
  </si>
  <si>
    <t>792</t>
  </si>
  <si>
    <t>Сумма, всего</t>
  </si>
  <si>
    <t>в том числе:</t>
  </si>
  <si>
    <t xml:space="preserve">Глава муниципального района Мелеузовский район                                      А.В. Суботин                    </t>
  </si>
  <si>
    <t>Субсидии общественным объединениям, реализующим общественно полезные (значимые) программы (мероприятия) в сфере культуры и искусства, национальных, государственно-конфессиональных и общественно-политических отношений</t>
  </si>
  <si>
    <t>09\0\07\L4970</t>
  </si>
  <si>
    <t>Реализация мероприятий по обеспечению жильем молодых семей</t>
  </si>
  <si>
    <t>09\0\07\S2210</t>
  </si>
  <si>
    <t>07\0\05\00000</t>
  </si>
  <si>
    <t>08\0\05\00000</t>
  </si>
  <si>
    <t>Городское поселение город Мелеуз</t>
  </si>
  <si>
    <t xml:space="preserve">                                                                                                                                                    Приложение № 4</t>
  </si>
  <si>
    <t xml:space="preserve">                                                                                                                                                    к решению Совета муниципального</t>
  </si>
  <si>
    <t xml:space="preserve">                                                                                                                                                    района Мелеузовский район</t>
  </si>
  <si>
    <t xml:space="preserve">                                                                                                                                                    Республики Башкортостан</t>
  </si>
  <si>
    <t>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</si>
  <si>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</si>
  <si>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1 11 05035 05 0000 120</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</si>
  <si>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и автономных учреждений)</t>
  </si>
  <si>
    <t>1 12 01041 01 0000 120</t>
  </si>
  <si>
    <t>Плата за размещение отходов производства</t>
  </si>
  <si>
    <t>Доходы от реализации имущества, находящегося в собственности муниципальных районов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</si>
  <si>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Доходы от реализации иного имущества, находящегося в собственности муниципальных районов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</si>
  <si>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</si>
  <si>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</si>
  <si>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Прочие субсидии бюджетам муниципальных районов (Субсидии на софинансирование расходов муниципальных образований, возникающих при  доведении средней заработной платы работников муниципальных учреждений культуры до среднемесячной начисленной заработной платы наемных работнкиов в организациях, у индивидуальных предпринимателей и физических лиц (среднемесячного дохода от трудовой деятельности) в Республике Башкортостан)</t>
  </si>
  <si>
    <t>Прочие субсидии бюджетам муниципальных районов (Субсидии на софинансирование расходов муниципальных образований, возникающих при поэтапном доведении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</si>
  <si>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 xml:space="preserve">                                                                                               Приложение № 12</t>
  </si>
  <si>
    <t>Доведение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t>
  </si>
  <si>
    <t>Доведение средней заработной платы работников муниципальных учреждений культуры до среднемесячной начисленной заработной платы наемных работников в организациях, у индивидуальных предпринимателей и физических лиц (среднемесячного дохода от трудовой деятельности) в Республике Башкортостан</t>
  </si>
  <si>
    <t xml:space="preserve"> 2 02 15001 05 0000 150</t>
  </si>
  <si>
    <t>2 02 20216 05 7216 150</t>
  </si>
  <si>
    <t>2 02 25497 05 0000 150</t>
  </si>
  <si>
    <t>2 02 25555 05 0000 150</t>
  </si>
  <si>
    <t>2 02 29998 05 0000 150</t>
  </si>
  <si>
    <t>2 02 29999 05 0000 150</t>
  </si>
  <si>
    <t>2 02 29999 05 7202 150</t>
  </si>
  <si>
    <t>2 02 29999 05 7204 150</t>
  </si>
  <si>
    <t>2 02 29999 05 7205 150</t>
  </si>
  <si>
    <t>2 02 29999 05 7208 150</t>
  </si>
  <si>
    <t>2 02 29999 05 7211 150</t>
  </si>
  <si>
    <t>2 02 29999 05 7221 150</t>
  </si>
  <si>
    <t xml:space="preserve"> 2 02 30000 00 0000 000</t>
  </si>
  <si>
    <t xml:space="preserve"> 2 02 30024 05 0000 150</t>
  </si>
  <si>
    <t xml:space="preserve"> 2 02 30024 05 7302 150</t>
  </si>
  <si>
    <t xml:space="preserve"> 2 02 30024 05 7303 150</t>
  </si>
  <si>
    <t xml:space="preserve"> 2 02 30024 05 7304 150</t>
  </si>
  <si>
    <t xml:space="preserve"> 2 02 30024 05 7305 150</t>
  </si>
  <si>
    <t xml:space="preserve"> 2 02 30024 05 7306 150</t>
  </si>
  <si>
    <t xml:space="preserve"> 2 02 30024 05 7307 150</t>
  </si>
  <si>
    <t xml:space="preserve"> 2 02 30024 05 7308 150</t>
  </si>
  <si>
    <t xml:space="preserve"> 2 02 30024 05 7309 150</t>
  </si>
  <si>
    <t xml:space="preserve"> 2 02 30024 05 7310 150</t>
  </si>
  <si>
    <t xml:space="preserve"> 2 02 30024 05 7314 150</t>
  </si>
  <si>
    <t xml:space="preserve"> 2 02 30024 05 7315 150</t>
  </si>
  <si>
    <t>2 02 30024 05 7316 150</t>
  </si>
  <si>
    <t>2 02 30024 05 7317 150</t>
  </si>
  <si>
    <t>2 02 30024 05 7318 150</t>
  </si>
  <si>
    <t>2 02 30024 05 7319 150</t>
  </si>
  <si>
    <t xml:space="preserve"> 2 02 30024 05 7321 150</t>
  </si>
  <si>
    <t xml:space="preserve"> 2 02 49999 05 7404 150</t>
  </si>
  <si>
    <t xml:space="preserve"> 2 02 49999 05 0000 150</t>
  </si>
  <si>
    <t xml:space="preserve"> 2 02 40014 05 0000 150</t>
  </si>
  <si>
    <t xml:space="preserve"> 2 02 40000 00 0000 000</t>
  </si>
  <si>
    <t xml:space="preserve"> 2 02 35260 05 0000 150</t>
  </si>
  <si>
    <t xml:space="preserve"> 2 02 35118 05 0000 150</t>
  </si>
  <si>
    <t xml:space="preserve"> 2 02 35082 05 0000 150</t>
  </si>
  <si>
    <t xml:space="preserve"> 2 02 30029 05 0000 150</t>
  </si>
  <si>
    <t>2 02 30024 05 7336 150</t>
  </si>
  <si>
    <t xml:space="preserve"> 2 02 30024 05 7334 150</t>
  </si>
  <si>
    <t xml:space="preserve"> 2 02 30024 05 7331 150</t>
  </si>
  <si>
    <t xml:space="preserve"> 2 02 30024 05 7330 150</t>
  </si>
  <si>
    <t>2 02 29999 05 7220 150</t>
  </si>
  <si>
    <t xml:space="preserve">Распределение бюджетных ассигнований муниципального района Мелеузовский район Республики Башкортостан на 2020 год по разделам, подразделам,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</si>
  <si>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Распределение бюджетных ассигнований на осуществление капитальных вложений в объекты муниципальной собственности муниципального района Мелеузовский район Республики Башкортостан, софинансирование капитальных вложений в которые осуществляется за счет межбюджетных субсидий из бюджета Республики Башкортостан, на 2020 год</t>
  </si>
  <si>
    <t>0107</t>
  </si>
  <si>
    <t>0105</t>
  </si>
  <si>
    <t>Судебная система</t>
  </si>
  <si>
    <t>Основное мероприятие "Реализация задач и функций возложенных на исполнительные органы местного самоуправления по переданным полномочиям"</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</si>
  <si>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</si>
  <si>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08\0\03\51200</t>
  </si>
  <si>
    <t>Обеспечение проведения выборов и референдумов</t>
  </si>
  <si>
    <t>08\0\04\00000</t>
  </si>
  <si>
    <t xml:space="preserve">Реализация программ формирования современной городской среды </t>
  </si>
  <si>
    <t>09\0\04\S2481</t>
  </si>
  <si>
    <t>Реализация проектов по комплексному обустройству дворовых территорий муниципальных образований Республики Башкортостан "Башкирские дворики" за счет средств бюджетов</t>
  </si>
  <si>
    <t>09\0\04\S2310</t>
  </si>
  <si>
    <t>Межбюдетные трансферты</t>
  </si>
  <si>
    <t>09\0\06\S2350</t>
  </si>
  <si>
    <t>Обеспечение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подготовки объектов коммунального хозяйства к работе в осенне-зимний период</t>
  </si>
  <si>
    <t>01\0\02\S2520</t>
  </si>
  <si>
    <t>Реализация мероприятий по развитию образовательных организаций</t>
  </si>
  <si>
    <t>01\0\08\73370</t>
  </si>
  <si>
    <t>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предоставлению набора школьно-письменных принадлежностей первоклассникам</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</si>
  <si>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формами хронических заболеваний</t>
  </si>
  <si>
    <t>09\0\07\73350</t>
  </si>
  <si>
    <t xml:space="preserve">Распределение бюджетных ассигнований муниципального района Мелеузовский район Республики Башкортостан на 2020 год по  целевым статьям (муниципальным программам муниципального района Мелеузовский район Республики Башкортостан и непрограммным направлениям деятельности), группам видов расходов классификации расходов бюджетов </t>
  </si>
  <si>
    <t>08\0\06\00000</t>
  </si>
  <si>
    <t>09\0\F2\00000</t>
  </si>
  <si>
    <t>09\0\F2\55550</t>
  </si>
  <si>
    <t>Федеральный проект "Формирование современной городской среды"</t>
  </si>
  <si>
    <t>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</si>
  <si>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Оказание финансовой поддержки по строительству жилого помещения (жилого дома), предоставляемого гражданам, проживающим на сельских территориях, по договору найма жилого помещения</t>
  </si>
  <si>
    <t>09\0\07\L576Г</t>
  </si>
  <si>
    <t>09\0\07\L5765</t>
  </si>
  <si>
    <t>09\0\01\L5762</t>
  </si>
  <si>
    <t>Обеспечение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</si>
  <si>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</si>
  <si>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и обеспечения отдыха и оздоровления детей указанных категорий</t>
  </si>
  <si>
    <t>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</si>
  <si>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 xml:space="preserve">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 </t>
  </si>
  <si>
    <t>Иные межбюджетные трансферты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</si>
  <si>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Региональный проект "Современная школа"</t>
  </si>
  <si>
    <t>01\0\Е1\00000</t>
  </si>
  <si>
    <t>01\0\Е1\M2020</t>
  </si>
  <si>
    <t xml:space="preserve"> 2 02 15002 05 0000 150</t>
  </si>
  <si>
    <t xml:space="preserve"> 2 02 15002 00 0000 000</t>
  </si>
  <si>
    <t>Дотации бюджетам муниципальных районов на поддержку мер по обеспечнию сбалансированности бюджетов</t>
  </si>
  <si>
    <t>Дотации на поддержку мер по обеспечнию сбалансированности бюджетов</t>
  </si>
  <si>
    <t>2 02 30024 05 7337 150</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</si>
  <si>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предоставлению набора школьно-письменных принадлежностей первоклассникам)</t>
  </si>
  <si>
    <t xml:space="preserve"> 2 02 35120 05 0000 150</t>
  </si>
  <si>
    <t>Субвенции бюджетам муниципальных районов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</si>
  <si>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2 02 30024 05 7335 150</t>
  </si>
  <si>
    <t>2 02 29999 05 7231 150</t>
  </si>
  <si>
    <t>2 02 29999 05 7248 150</t>
  </si>
  <si>
    <t>2 02 29999 05 7235 150</t>
  </si>
  <si>
    <t>2 02 29999 05 7252 150</t>
  </si>
  <si>
    <t>Прочие субсидии бюджетам муниципальных районов (Субсидии на реализацию мероприятий по развитию образовательных организаций)</t>
  </si>
  <si>
    <t>Субсидии бюджетам муниципальных районов на реализацию мероприятий по обеспечению жильем молодых семей</t>
  </si>
  <si>
    <t>Субсидии бюджетам муниципальных районов на реализацию программ формирования современной городской среды</t>
  </si>
  <si>
    <t>Прочие субсидии бюджетам муниципальных районов (Субсидии на осуществление мероприятий по созданию новых мест в общеобразовательных организациях за счет капитального ремонта в рамках регионального проекта)</t>
  </si>
  <si>
    <t>Прочие субсидии бюджетам муниципальных районов (Субсидии на софинансирование расходов по обеспечению питанием обучающихся с ограниченными возможностями здоровья и детей-инвалидов в муниципальных общеобразовательных организациях, осуществляющих образовательную деятельность)</t>
  </si>
  <si>
    <t>Прочие субсидии бюджетам муниципальных районов (Субсидии на софинансирование мероприятий по улучшению систем наружного освещения населенных пунктов Республики Башкортостан)</t>
  </si>
  <si>
    <t>Прочие субсидии бюджетам муниципальных районов (Субсидии на софинансирование расходов, связанных с обеспечением устойчивого функционирования коммунальных организаций, поставляющих коммунальные ресурсы для предоставления коммунальных услуг населению по тарифам, не обеспечивающим возмещение издержек, и подготовкой объектов коммунального хозяйства к работе в осенне-зимний период)</t>
  </si>
  <si>
    <t>Прочие субсидии бюджетам муниципальных районов (Субсидии на реализацию проектов по комплексному благоустройству дворовых территорий муниципальных образований Республики Башкортостан "Башкирские дворики")</t>
  </si>
  <si>
    <t>Субвенции бюджета муниципальных районов на выполнение передаваемых полномочий субъектов Российской Федерации (Субвенции на 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или местных бюджетов, на городском, пригородном транспорте, в сельской местности на внутрирайонном транспорте (кроме такси))</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</si>
  <si>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обустройству, содержанию, строительству и консервации скотомогильников (биотермических ям))</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</si>
  <si>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учащихся муниципальных общеобразовательных учреждений из многодетных малоимущих семей по обеспечению школьной формой либо заменяющим ее комплектом детской одежды для посещения школьных занятий)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</si>
  <si>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социальной поддержке детей-сирот и детей, оставшихся без попечения родителей, а также детей, находящихся в трудной жизненной ситуации, в части организации отдыха и оздоровления детей указанных категорий)</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</si>
  <si>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и обеспечению отдыха и оздоровления детей (за исключением организации отдыха детей в каникулярное время), по осуществлению мероприятий по обеспечению безопасности жизни и здоровья детей в период их пребывания в организациях отдыха детей и их оздоровления)</t>
  </si>
  <si>
    <t>Субвенции бюджетам муниципальных районов на выполнение передаваемых полномочий субъектов Российской Федерации (Субвенции на осуществление государственных полномочий по организации проведения мероприятий по отлову и содержанию безнадзорных животных)</t>
  </si>
  <si>
    <t>Субвенции бюджетам муниципальных районов (Субвенции на 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догоорам социального найма, вставших на учет после 1 января 2005 года и страдающих тяжелыми формами хронических заболеваний)</t>
  </si>
  <si>
    <t>Субвенции на осуществление государственных полномочий по назначению и выплате компенсации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</si>
  <si>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Субвенции бюджетам муниципальных районов на осуществление государственных полномочий по обеспечению детей-сирот и детей, оставшихся без попечения родителей, лиц из числа детей-сирот и детей, оставшихся без попечения родителей, жилыми помещениями</t>
  </si>
  <si>
    <t>Прочие межбюджетные трансферты, передаваемые бюджетам муниципальных районов (Межбюджетные трансферты, передаваемые бюджетам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t>
  </si>
  <si>
    <t>Обеспечение бесплатным проездом детей-сирот и детей, оставшихся без попечения родителей, лиц из числа детей-сирот и детей, оставшихся без попечения родителей, лиц, потерявших в период обучения обоих родителей или единственного родителя, обучающихся по очной форме обучения по основным профессиональным образовательным программам и (или) по программам профессиональной подготовки по профессиям рабочих, должностям служащих за счет средств бюджета Республики Башкортостан, на городском, пригородном транспорте, в сельской местности на внутрирайонном транспорте (кроме такси)</t>
  </si>
  <si>
    <t>Основное мероприятие "Организация Всероссийской переписи населения 2020 года"</t>
  </si>
  <si>
    <t xml:space="preserve">Проведение Всероссийской переписи населения 2020 года </t>
  </si>
  <si>
    <t>Основное мероприятие "Обеспечение функционирования модели персонифицированного финансирования дополнительного образования детей"</t>
  </si>
  <si>
    <t>01\0\11\00000</t>
  </si>
  <si>
    <t>01\0\11\42390</t>
  </si>
  <si>
    <t>01\0\10\00000</t>
  </si>
  <si>
    <t>Основное мероприятие "Создание условий, обеспечивающих равные возможности получения образовательных услуг для детей с ограниченными возможностями здоровья (в том числе и для детей-инвалидов)"</t>
  </si>
  <si>
    <t>Основное мероприятие "Организация и проведение выборов в представительный орган муниципального образования"</t>
  </si>
  <si>
    <t>Основное мероприятие "Предоставление доплаты к пенсии муниципальным служащим за выслугу лет"</t>
  </si>
  <si>
    <t>08\0\06\02300</t>
  </si>
  <si>
    <t>Основное мероприятие"Организация и проведение Всероссийской сельскохозяйственной переписи"</t>
  </si>
  <si>
    <t>Основное мероприятие "Освещение мероприятий, направленных на популяризацию муниципального района Мелеузовский район и на формирование в общественном сознании социальной и миграционной привлекательности муниципального района"</t>
  </si>
  <si>
    <t>07\0\06\00000</t>
  </si>
  <si>
    <t>07\0\06\65040</t>
  </si>
  <si>
    <t>Основное мероприятие "Информационно-консультационное обслуживание сельхозтоваропроизводителей всех форм собственности"</t>
  </si>
  <si>
    <t>06\1\02\00000</t>
  </si>
  <si>
    <t>Основное мероприятие "Развитие подотрасли растениеводства, переработки и реализации продукции животноводства"</t>
  </si>
  <si>
    <t>09\0\02\00000</t>
  </si>
  <si>
    <t>Основное мероприятие "Мероприятия в сфере жилищного строительства"</t>
  </si>
  <si>
    <t>Основное мероприятие "Повышение степени благоустройства территорий населенных пунктов муниципального района Мелеузовский район РБ"</t>
  </si>
  <si>
    <t>Основное мероприятие "Повышение инвестиционной привлелкательности отрасли ЖКХ"</t>
  </si>
  <si>
    <t>Основное мероприятие "Оказание муниципальных услуг"</t>
  </si>
  <si>
    <t xml:space="preserve">Основное мероприятие "Создание финансовых резервов муниципального района Мелеузовский район РБ на ликвидацию чрезвычайных ситуаций" </t>
  </si>
  <si>
    <t>Основное мероприятие "Разработка и реализация комплекса межведомственных  профилактических мероприятий по выявлению и пресечению преступлений"</t>
  </si>
  <si>
    <t>Основное мероприятие "Реализация стратегии муниципальной антинаркотической политики"</t>
  </si>
  <si>
    <t>01\0\06\00000</t>
  </si>
  <si>
    <t>Основное мероприятие "Переподготовка и повышение квалификации педагогических кадров"</t>
  </si>
  <si>
    <t>14\0\00\00000</t>
  </si>
  <si>
    <t>Подпрограмма "Сохранение этнокультурного многообразия народов Республики Башкортостан в муниципальном районе Мелеузовский район Республики Башкортостан"</t>
  </si>
  <si>
    <t>14\3\00\00000</t>
  </si>
  <si>
    <t>Основное мероприятие "Реализация мероприятий, направленных на этнокультурное развитие народов муниципального района Мелеузовский район Республики Башкортостан"</t>
  </si>
  <si>
    <t>14\3\02\00000</t>
  </si>
  <si>
    <t>14\3\02\45870</t>
  </si>
  <si>
    <t>Подпрограмма "Сохранение и развитие этнической уникальности башкирского народа в муниципальном районе Мелеузовский район Республики Башкортостан"</t>
  </si>
  <si>
    <t>14\2\00\00000</t>
  </si>
  <si>
    <t>Основное мероприятие "Проведение мероприятий, направленных на популяризацию культуры и искусства башкирского народа"</t>
  </si>
  <si>
    <t>14\2\01\00000</t>
  </si>
  <si>
    <t>14\2\01\45870</t>
  </si>
  <si>
    <t>Муниципальная программа "Укрепление единства наций и этнокультурное развитие народов в муниципальном районе Мелеузовский район Республики Башкортостан"</t>
  </si>
  <si>
    <t>08\0\07\00000</t>
  </si>
  <si>
    <t>08\0\07\54690</t>
  </si>
  <si>
    <t>Мелеузовский район Республики Башкортостан на 2020 год</t>
  </si>
  <si>
    <t>Осуществление государственных полномочий по обеспечению жилыми помещениями инвалидов и семей, имеющих детей-инвалидов, нуждающихся в жилых помещениях, предоставляемых по договорам социального найма, вставших на учет после 1 января 2005 года и страдающих тяжелыми фррмами хронических заболеваний</t>
  </si>
  <si>
    <t>Распределение иных межбюджетных трансфертов бюджетам поселений на финансирование мероприятий по благоустройству территорий населенных пунктов, коммунальному хозяйству, обеспечению мер пожарной безопасности, осуществлению дорожной деятельности и охране окружающей среды в границах сельских поселений за счет средств бюджета Республики Башкортостан на 2020 год</t>
  </si>
  <si>
    <t>Мероприятия по улучшению систем наружного освещения населенных пунктов Республики Башкортостан</t>
  </si>
  <si>
    <t>в том числе за счет средств:</t>
  </si>
  <si>
    <t>бюджета Республики Башкортостан</t>
  </si>
  <si>
    <t>бюджета муниципального района</t>
  </si>
  <si>
    <t>федерального бюджета</t>
  </si>
  <si>
    <t xml:space="preserve">                                                                                               Приложение № 18</t>
  </si>
  <si>
    <t>1 03 02231 01 0000 110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</si>
  <si>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</si>
  <si>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1 03 02241 01 0000 110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</si>
  <si>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</si>
  <si>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1 03 02251 01 0000 110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</si>
  <si>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</si>
  <si>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1 08 07000 01 0000 110</t>
  </si>
  <si>
    <t>1 12 01040 01 0000 120</t>
  </si>
  <si>
    <t>Плата за размещение отходов производства и потребления</t>
  </si>
  <si>
    <t>1 12 01042 01 0000 120</t>
  </si>
  <si>
    <t>Плата за размещение твердых коммунальных отходов</t>
  </si>
  <si>
    <t>ДОХОДЫ ОТ ОКАЗАНИЯ ПЛАТНЫХ УСЛУГ И КОМПЕНСАЦИИ ЗАТРАТ ГОСУДАРСТВА</t>
  </si>
  <si>
    <t>1 14 00000 00 0000 110</t>
  </si>
  <si>
    <t>1 16 02020 02 0000 140</t>
  </si>
  <si>
    <t>Административные штрафы, установленные законами субъектов Российской Федерации об административных правонарушениях, за нарушение муниципальных правовых актов</t>
  </si>
  <si>
    <t>1 17 00000 00 0000 110</t>
  </si>
  <si>
    <t>1 17 05000 00 0000 180</t>
  </si>
  <si>
    <t xml:space="preserve"> ОХРАНА ОКРУЖАЮЩЕЙ СРЕДЫ</t>
  </si>
  <si>
    <t>0605</t>
  </si>
  <si>
    <t>0600</t>
  </si>
  <si>
    <t>Другие вопросы в области охраны окружающей среды</t>
  </si>
  <si>
    <t>10\0\01\74040</t>
  </si>
  <si>
    <t>по разделу 0409 "Дорожное хозяйство"</t>
  </si>
  <si>
    <t>по разделу 0605 "Другие вопросы в области охраны окружающей среды"</t>
  </si>
  <si>
    <t>по разделу 0503 "Благоустройство"</t>
  </si>
  <si>
    <t xml:space="preserve"> 2 02 35469 05 0000 150</t>
  </si>
  <si>
    <t>2 02 27576 05 0000 150</t>
  </si>
  <si>
    <t>2 02 20216 05 0000 150</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</si>
  <si>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(Субсидии на содержание, ремонт, капитальный ремонт, строительство и реконструкцию автомобильных дорог общего пользования местного значения)</t>
  </si>
  <si>
    <t>2 02 25576 05 0000 150</t>
  </si>
  <si>
    <t>2 02 29999 05 7263 150</t>
  </si>
  <si>
    <t>Прочие субсидии бюджетам муниципальных районов (Субсидии на обеспечение условий для реализации Всероссийского физкультурно-спортивного комплекса "Готов к труду и обороне" (ГТО))</t>
  </si>
  <si>
    <t>Субсидии бюджетам муниципальных районов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мн(содержание, ремонт, капитальный ремонт, строительство и реконструкция автомобильных дорог общего пользования местного значения)</t>
  </si>
  <si>
    <t>1102</t>
  </si>
  <si>
    <t>Массовый спорт</t>
  </si>
  <si>
    <t>03\0\03\S2630</t>
  </si>
  <si>
    <t>Обеспечение условий для реализации Всероссийского физкультурно-спортивного комплекса «Готов к труду и обороне» (ГТО)</t>
  </si>
  <si>
    <t>Основное мероприятие "Организация и проведение проектирования , инженерных изысканий, государственной экспертизы проектной документации, проверки достоверности определения сметной стоимости объектов капитального строительства"</t>
  </si>
  <si>
    <t>Субсидии бюджетам муниципальных районов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</si>
  <si>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на проведение Всероссийской переписи населения 2020 года</t>
  </si>
  <si>
    <t xml:space="preserve">                                                                                                                                                    от 18 декабря 2019 года № 275</t>
  </si>
  <si>
    <t>от 18 декабря 2019 года № 275</t>
  </si>
  <si>
    <t xml:space="preserve">                                                                                                                                                     от 18 декабря 2019 года № 275</t>
  </si>
  <si>
    <t xml:space="preserve">                                                                                               от 18 декабря 2019 года № 275</t>
  </si>
  <si>
    <t xml:space="preserve">                                                                                             от 18 декабря 2019 года № 275</t>
  </si>
  <si>
    <t>03\0\02\48280</t>
  </si>
  <si>
    <t>Прочие физкультурно-спортивные организации</t>
  </si>
  <si>
    <t xml:space="preserve"> 2 07 00000 00 0000 000</t>
  </si>
  <si>
    <t xml:space="preserve">ПРОЧИЕ БЕЗВОЗМЕЗДНЫЕ ПОСТУПЛЕНИЯ </t>
  </si>
  <si>
    <t xml:space="preserve"> 2 07 05030 05 0000 150</t>
  </si>
  <si>
    <t>Прочие безвозмездные постпуления в бюджеты муниципальных районов</t>
  </si>
  <si>
    <t xml:space="preserve"> 2 07 05030 05 6250 150</t>
  </si>
  <si>
    <t>Прочие безвозмездные постпуления в бюджеты муниципальных районов (Поступления в бюджеты муниципальных районов от физических лиц на финансовое обеспечение реализации проектов развития общественной инфраструктуры, основанных на местных инициативах)</t>
  </si>
  <si>
    <t xml:space="preserve"> 2 07 05030 05 6350 150</t>
  </si>
  <si>
    <t>Прочие безвозмездные постпуления в бюджеты муниципальных районов (Поступления в бюджеты муниципальных районов от юридических лиц на финансовое обеспечение реализации проектов развития общественной инфраструктуры, основанных на местных инициативах)</t>
  </si>
  <si>
    <t>Прочие выплаты по обязательствам муниципального образования</t>
  </si>
  <si>
    <t>09\0\08\92350</t>
  </si>
  <si>
    <t>Поддержание почвенного плодородия</t>
  </si>
  <si>
    <t>06\1\01\62150</t>
  </si>
  <si>
    <t>Поддержка малых форм хозяйствования в области сельского хозяйства</t>
  </si>
  <si>
    <t>06\2\01\62330</t>
  </si>
  <si>
    <t>Реализация проектов развития общественной инфраструктуры, основанных на местных инициативах, за счет средств бюджетов</t>
  </si>
  <si>
    <t>10\0\01\S2471</t>
  </si>
  <si>
    <t>Реализация проектов развития общественной инфраструктуры, основанных на местных инициативах, за счет средств, поступивших от физических лиц</t>
  </si>
  <si>
    <t>10\0\01\S2472</t>
  </si>
  <si>
    <t>Реализация проектов развития общественной инфраструктуры, основанных на местных инициативах, за счет средств, поступивших от юридических лиц</t>
  </si>
  <si>
    <t>10\0\01\S2473</t>
  </si>
  <si>
    <t>Мероприятия в области жилищного хозяйства</t>
  </si>
  <si>
    <t>09\0\02\03530</t>
  </si>
  <si>
    <t>09\0\06\61320</t>
  </si>
  <si>
    <t>09\0\04\S2010</t>
  </si>
  <si>
    <t>Мероприятия по закупке техники для жилищно-коммунального хозяйства</t>
  </si>
  <si>
    <t>09\0\04\S2240</t>
  </si>
  <si>
    <t>Мероприятия по благоустройству территорий населенных пунктов</t>
  </si>
  <si>
    <t>09\0\04\06050</t>
  </si>
  <si>
    <t>Мероприятия в области экологии и природопользования</t>
  </si>
  <si>
    <t>09\0\04\41200</t>
  </si>
  <si>
    <t>01\0\01\S2010</t>
  </si>
  <si>
    <t>01\0\01\S2471</t>
  </si>
  <si>
    <t>01\0\01\S2472</t>
  </si>
  <si>
    <t>01\0\01\S2473</t>
  </si>
  <si>
    <t>01\0\02\S2010</t>
  </si>
  <si>
    <t>01\0\02\S2471</t>
  </si>
  <si>
    <t>01\0\02\S2472</t>
  </si>
  <si>
    <t>01\0\02\S2473</t>
  </si>
  <si>
    <t>Учреждения в сфере отдыха и оздоровления</t>
  </si>
  <si>
    <t>01\0\04\43290</t>
  </si>
  <si>
    <t>Основное мероприятие "Создание условий получения услуг для детей с ограниченными возможностями здоровья (в том числе и для детей-инвалидов)"</t>
  </si>
  <si>
    <t>03\0\04\00000</t>
  </si>
  <si>
    <t>03\0\04\48280</t>
  </si>
  <si>
    <t>Прочие межбюджетные трансферты общего характера</t>
  </si>
  <si>
    <t>1403</t>
  </si>
  <si>
    <t>Иные безвозмездные и безвозвратные перечисления</t>
  </si>
  <si>
    <t>08\0\02\74000</t>
  </si>
  <si>
    <t>09\0\08\74000</t>
  </si>
  <si>
    <t xml:space="preserve">                                                                                               Приложение № 30</t>
  </si>
  <si>
    <t>Распределение иных межбюджетных трансфертов бюджетам поселений муниципального района Мелеузовский район Республики Башкортостан за счет средств бюджета муниципального района Мелеузовский район Республики Башкортостан на 2020 год</t>
  </si>
  <si>
    <t>Направление расходов</t>
  </si>
  <si>
    <t xml:space="preserve">Ремонт кровли административного здания </t>
  </si>
  <si>
    <t xml:space="preserve">Ремонт имущества, находящегося в муниципальной казне </t>
  </si>
  <si>
    <t>Софинансирование по программе развития малых городов и исторических поселений</t>
  </si>
  <si>
    <t>Ремонт кровли административного здания</t>
  </si>
  <si>
    <t>Работы по  сносу многоквартирных домов, признанных аварийными</t>
  </si>
  <si>
    <t>Субсидия на иные цеди "МАУ "Городской дворец культуры" (приобретение мобильной сцены)</t>
  </si>
  <si>
    <t>Ремонт дорог местного значения общего пользования и ограждение центральных улиц</t>
  </si>
  <si>
    <t xml:space="preserve">Сельское поселение Иштугановский сельсовет </t>
  </si>
  <si>
    <t xml:space="preserve">                                                                                             Приложение № 32</t>
  </si>
  <si>
    <t>Источники финансирования дефицита бюджета муниципального района Мелеузовский район Республики Башкортостан на 2020 год</t>
  </si>
  <si>
    <t>Коды БК</t>
  </si>
  <si>
    <t>Показатели</t>
  </si>
  <si>
    <t>0105 02 01 05 0000 610</t>
  </si>
  <si>
    <t xml:space="preserve">Уменьшение прочих остатков денежных средств бюджета муниципального района </t>
  </si>
  <si>
    <t>Итого</t>
  </si>
  <si>
    <t xml:space="preserve">Глава муниципального района Мелеузовский район                                    А.В. Суботин                                          </t>
  </si>
  <si>
    <t xml:space="preserve">                                                                                                                                                    (ред. от 14.02.2020 г. № 295,</t>
  </si>
  <si>
    <t xml:space="preserve">Мелеузовский район Республики Башкортостан на 2020 год </t>
  </si>
  <si>
    <t>(ред. от 14.02.2020г. № 295,</t>
  </si>
  <si>
    <t>Проведение выборов в представительные органы муниципального образования</t>
  </si>
  <si>
    <t>08\0\04\00220</t>
  </si>
  <si>
    <t>09\0\08\S2010</t>
  </si>
  <si>
    <t xml:space="preserve">Проведение кадастровых работ по межеванию земельных участков в целях их предоставления гражданам для индивидуального жилищного строительства в собственность бесплатно </t>
  </si>
  <si>
    <t xml:space="preserve">                                                                                                                                                     (ред. от 14.02.2020 г. № 295,</t>
  </si>
  <si>
    <t>(ред. от14.02.2020 г. № 295,</t>
  </si>
  <si>
    <t xml:space="preserve">                                                                                               (ред. от 14.02.2020 г. № 295,</t>
  </si>
  <si>
    <t xml:space="preserve">                                                                                             (ред. от 14.02.2020 г. № 295,</t>
  </si>
  <si>
    <t xml:space="preserve">Сельское поселение Денисовский сельсовет </t>
  </si>
  <si>
    <t xml:space="preserve">Сельское поселение Корнеевский сельсовет </t>
  </si>
  <si>
    <t xml:space="preserve"> 2 02 49999 05 5424 150</t>
  </si>
  <si>
    <t>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(за исключением расходов, софинансируемых за счет средств федерального бюджета)</t>
  </si>
  <si>
    <t>09\0\F2\Н4240</t>
  </si>
  <si>
    <t xml:space="preserve">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</si>
  <si>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09\0\F2\54240</t>
  </si>
  <si>
    <t xml:space="preserve"> 2 02 45424 05 0000 150</t>
  </si>
  <si>
    <t xml:space="preserve">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 </t>
  </si>
  <si>
    <t>2 02 25519 05 0000 150</t>
  </si>
  <si>
    <t>Субсидии бюджетам муниципальных районов на поддержку отрасли культуры</t>
  </si>
  <si>
    <t>07\0\01\L5190</t>
  </si>
  <si>
    <t>Субсидии бюджетам муниципальных районов на софинансирование расходных обязательств, возникающих при выполнении полномочий органов местного самоуправления по отдельным вопросам местного значения</t>
  </si>
  <si>
    <t>2 02 29999 05 7265 150</t>
  </si>
  <si>
    <t>Прочие субсидии бюджетам муниципальных районов (Субсидии на софинансирование мероприятий по капитальному ремонту водонапорных башен (систем централизованного водоснабжения) на территории сельских поселений Республики Башкортостан)</t>
  </si>
  <si>
    <t>Поддержка отрасли культуры</t>
  </si>
  <si>
    <t>Региональный проект "Формирование современной городской среды"</t>
  </si>
  <si>
    <t>01\0\02\21950</t>
  </si>
  <si>
    <t>Профилактические, экстренные и противоэпидемические мероприятия, связанные с распространением новой коронавирусной инфекции</t>
  </si>
  <si>
    <t>01\0\01\21950</t>
  </si>
  <si>
    <t>01\0\03\21950</t>
  </si>
  <si>
    <t>09\0\06\S2650</t>
  </si>
  <si>
    <t>Мероприятия по капитальному ремонту водонапорных башен (систем централизованного водоснабжения) на территории сельских поселений Республики Башкортостан</t>
  </si>
  <si>
    <t xml:space="preserve">                                                                                               Приложение № 33</t>
  </si>
  <si>
    <t>09\0\04\S2471</t>
  </si>
  <si>
    <t>Изготовление контейнерных площадок, сметной документации, государственная экспертиза</t>
  </si>
  <si>
    <t>Изготовление сметной документации по изготовлению контейнерных площадок, государственная экспертиза</t>
  </si>
  <si>
    <t xml:space="preserve">Сельское поселение Сарышевский сельсовет </t>
  </si>
  <si>
    <t xml:space="preserve">Сельское поселение Шевченковский сельсовет </t>
  </si>
  <si>
    <t>Мероприятия по благоустройству территорий населенных пунктов, приобретение трактора</t>
  </si>
  <si>
    <t>Ликвидация свалки</t>
  </si>
  <si>
    <t>Разработка документации по гидротехническим сооружениям</t>
  </si>
  <si>
    <t>Реализация проекта развития общественной инфраструктуры, основанного на местных инициативах</t>
  </si>
  <si>
    <t>Субсидии бюджетам муниципальных районов на обеспечение комплексного развития сельских территорий</t>
  </si>
  <si>
    <t>Прочие межбюджетные трансферты, передаваемые бюджетам муниципальных районов (Иные 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</si>
  <si>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Распределение иных межбюджетных трансфертов бюджетам поселений муниципального района Мелеузовский район Республики Башкортостан на создание комфортной городской среды в малых городах и исторических поселениях - победителям Всероссийского конкурса лучших проектов создания комфортной городской среды на 2020 год</t>
  </si>
  <si>
    <t>Ремонт системы водоснабжения, изготовление сметной документации, государственная экспертиза, технический надзор</t>
  </si>
  <si>
    <t xml:space="preserve">Изготовление сметной документации на ремонт имущества, находящегося в муниципальной казне </t>
  </si>
  <si>
    <t xml:space="preserve">                                                                                                                                                    от 02.04.2020 г. № 301,</t>
  </si>
  <si>
    <t xml:space="preserve">                                                                                                                                                    от _________ 2020 г. №___)</t>
  </si>
  <si>
    <t>от 02.04.2020 г. № 301, от ____2020 г. № ___)</t>
  </si>
  <si>
    <t xml:space="preserve">                                                                                                                                                     от 02.04.2020 г. № 301, от _____2020 г. №___)</t>
  </si>
  <si>
    <t>от 02.04.2020 г. № 301,</t>
  </si>
  <si>
    <t>от ____2020 г. №___)</t>
  </si>
  <si>
    <t xml:space="preserve">                                                                                               от 02.04.2020 г. № 301,</t>
  </si>
  <si>
    <t xml:space="preserve">                                                                                               от ____2020 г. №___)</t>
  </si>
  <si>
    <t xml:space="preserve">                                                                                             от 02.04.2020 г. № 301,</t>
  </si>
  <si>
    <t xml:space="preserve">                                                                                             от ________2020 г. №___)</t>
  </si>
  <si>
    <t xml:space="preserve">                                                                                               от ______2020 г. №____)</t>
  </si>
  <si>
    <t>01\0\04\21950</t>
  </si>
  <si>
    <t>07\0\01\21950</t>
  </si>
  <si>
    <t>Реализация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t>
  </si>
  <si>
    <t>03\0\04\72580</t>
  </si>
</sst>
</file>

<file path=xl/styles.xml><?xml version="1.0" encoding="utf-8"?>
<styleSheet xmlns="http://schemas.openxmlformats.org/spreadsheetml/2006/main">
  <numFmts count="5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0&quot;р.&quot;;\-#,##0&quot;р.&quot;"/>
    <numFmt numFmtId="167" formatCode="#,##0&quot;р.&quot;;[Red]\-#,##0&quot;р.&quot;"/>
    <numFmt numFmtId="168" formatCode="#,##0.00&quot;р.&quot;;\-#,##0.00&quot;р.&quot;"/>
    <numFmt numFmtId="169" formatCode="#,##0.00&quot;р.&quot;;[Red]\-#,##0.00&quot;р.&quot;"/>
    <numFmt numFmtId="170" formatCode="_-* #,##0&quot;р.&quot;_-;\-* #,##0&quot;р.&quot;_-;_-* &quot;-&quot;&quot;р.&quot;_-;_-@_-"/>
    <numFmt numFmtId="171" formatCode="_-* #,##0_р_._-;\-* #,##0_р_._-;_-* &quot;-&quot;_р_._-;_-@_-"/>
    <numFmt numFmtId="172" formatCode="_-* #,##0.00&quot;р.&quot;_-;\-* #,##0.00&quot;р.&quot;_-;_-* &quot;-&quot;??&quot;р.&quot;_-;_-@_-"/>
    <numFmt numFmtId="173" formatCode="_-* #,##0.00_р_._-;\-* #,##0.00_р_._-;_-* &quot;-&quot;??_р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 &quot;р.&quot;;\-#,##0\ &quot;р.&quot;"/>
    <numFmt numFmtId="183" formatCode="#,##0\ &quot;р.&quot;;[Red]\-#,##0\ &quot;р.&quot;"/>
    <numFmt numFmtId="184" formatCode="#,##0.00\ &quot;р.&quot;;\-#,##0.00\ &quot;р.&quot;"/>
    <numFmt numFmtId="185" formatCode="#,##0.00\ &quot;р.&quot;;[Red]\-#,##0.00\ &quot;р.&quot;"/>
    <numFmt numFmtId="186" formatCode="_-* #,##0\ &quot;р.&quot;_-;\-* #,##0\ &quot;р.&quot;_-;_-* &quot;-&quot;\ &quot;р.&quot;_-;_-@_-"/>
    <numFmt numFmtId="187" formatCode="_-* #,##0\ _р_._-;\-* #,##0\ _р_._-;_-* &quot;-&quot;\ _р_._-;_-@_-"/>
    <numFmt numFmtId="188" formatCode="_-* #,##0.00\ &quot;р.&quot;_-;\-* #,##0.00\ &quot;р.&quot;_-;_-* &quot;-&quot;??\ &quot;р.&quot;_-;_-@_-"/>
    <numFmt numFmtId="189" formatCode="_-* #,##0.00\ _р_._-;\-* #,##0.00\ _р_._-;_-* &quot;-&quot;??\ _р_._-;_-@_-"/>
    <numFmt numFmtId="190" formatCode="#,##0&quot; &quot;;\-#,##0&quot; &quot;"/>
    <numFmt numFmtId="191" formatCode="#,##0&quot; &quot;;[Red]\-#,##0&quot; &quot;"/>
    <numFmt numFmtId="192" formatCode="#,##0.00&quot; &quot;;\-#,##0.00&quot; &quot;"/>
    <numFmt numFmtId="193" formatCode="#,##0.00&quot; &quot;;[Red]\-#,##0.00&quot; &quot;"/>
    <numFmt numFmtId="194" formatCode="_-* #,##0&quot; &quot;_-;\-* #,##0&quot; &quot;_-;_-* &quot;-&quot;&quot; &quot;_-;_-@_-"/>
    <numFmt numFmtId="195" formatCode="_-* #,##0_ _-;\-* #,##0_ _-;_-* &quot;-&quot;_ _-;_-@_-"/>
    <numFmt numFmtId="196" formatCode="_-* #,##0.00&quot; &quot;_-;\-* #,##0.00&quot; &quot;_-;_-* &quot;-&quot;??&quot; &quot;_-;_-@_-"/>
    <numFmt numFmtId="197" formatCode="_-* #,##0.00_ _-;\-* #,##0.00_ _-;_-* &quot;-&quot;??_ _-;_-@_-"/>
    <numFmt numFmtId="198" formatCode="&quot;Да&quot;;&quot;Да&quot;;&quot;Нет&quot;"/>
    <numFmt numFmtId="199" formatCode="&quot;Истина&quot;;&quot;Истина&quot;;&quot;Ложь&quot;"/>
    <numFmt numFmtId="200" formatCode="&quot;Вкл&quot;;&quot;Вкл&quot;;&quot;Выкл&quot;"/>
    <numFmt numFmtId="201" formatCode="0.000"/>
    <numFmt numFmtId="202" formatCode="0.0"/>
    <numFmt numFmtId="203" formatCode="[$-FC19]d\ mmmm\ yyyy\ &quot;г.&quot;"/>
    <numFmt numFmtId="204" formatCode="#&quot; &quot;##0"/>
    <numFmt numFmtId="205" formatCode="[$€-2]\ ###,000_);[Red]\([$€-2]\ ###,000\)"/>
    <numFmt numFmtId="206" formatCode="0.0000"/>
    <numFmt numFmtId="207" formatCode="0.00000"/>
    <numFmt numFmtId="208" formatCode="0.000000"/>
    <numFmt numFmtId="209" formatCode="#,##0.0"/>
    <numFmt numFmtId="210" formatCode="#,##0.000"/>
    <numFmt numFmtId="211" formatCode="#,##0.0000"/>
    <numFmt numFmtId="212" formatCode="#,##0.00000"/>
  </numFmts>
  <fonts count="53">
    <font>
      <sz val="10"/>
      <name val="Arial Cyr"/>
      <family val="0"/>
    </font>
    <font>
      <sz val="12"/>
      <name val="Times New Roman"/>
      <family val="1"/>
    </font>
    <font>
      <b/>
      <sz val="12"/>
      <name val="Times New Roman"/>
      <family val="1"/>
    </font>
    <font>
      <sz val="11"/>
      <name val="Times New Roman"/>
      <family val="1"/>
    </font>
    <font>
      <b/>
      <i/>
      <sz val="12"/>
      <name val="Times New Roman"/>
      <family val="1"/>
    </font>
    <font>
      <u val="single"/>
      <sz val="10"/>
      <color indexed="12"/>
      <name val="Arial Cyr"/>
      <family val="0"/>
    </font>
    <font>
      <u val="single"/>
      <sz val="10"/>
      <color indexed="36"/>
      <name val="Arial Cyr"/>
      <family val="0"/>
    </font>
    <font>
      <sz val="8"/>
      <name val="Arial Cyr"/>
      <family val="0"/>
    </font>
    <font>
      <sz val="11"/>
      <name val="Arial Cyr"/>
      <family val="0"/>
    </font>
    <font>
      <sz val="12"/>
      <color indexed="8"/>
      <name val="Times New Roman"/>
      <family val="1"/>
    </font>
    <font>
      <sz val="12"/>
      <name val="Arial Cyr"/>
      <family val="0"/>
    </font>
    <font>
      <i/>
      <sz val="12"/>
      <name val="Times New Roman"/>
      <family val="1"/>
    </font>
    <font>
      <sz val="14"/>
      <name val="Times New Roman"/>
      <family val="1"/>
    </font>
    <font>
      <sz val="8"/>
      <name val="Times New Roman"/>
      <family val="1"/>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1"/>
      <name val="Times New Roman"/>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style="medium"/>
    </border>
    <border>
      <left style="thin"/>
      <right style="medium"/>
      <top style="thin"/>
      <bottom style="medium"/>
    </border>
    <border>
      <left style="thin"/>
      <right style="thin"/>
      <top style="thin"/>
      <bottom style="medium"/>
    </border>
    <border>
      <left style="thin"/>
      <right style="thin"/>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color indexed="63"/>
      </left>
      <right style="medium"/>
      <top style="medium"/>
      <bottom style="medium"/>
    </border>
    <border>
      <left>
        <color indexed="63"/>
      </left>
      <right style="thin"/>
      <top>
        <color indexed="63"/>
      </top>
      <bottom style="thin"/>
    </border>
    <border>
      <left style="thin"/>
      <right>
        <color indexed="63"/>
      </right>
      <top style="thin"/>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medium"/>
      <bottom style="thin"/>
    </border>
    <border>
      <left style="medium"/>
      <right style="thin"/>
      <top style="thin"/>
      <bottom style="medium"/>
    </border>
    <border>
      <left style="thin"/>
      <right style="thin"/>
      <top style="medium"/>
      <bottom style="thin"/>
    </border>
    <border>
      <left style="thin"/>
      <right>
        <color indexed="63"/>
      </right>
      <top>
        <color indexed="63"/>
      </top>
      <bottom style="medium"/>
    </border>
    <border>
      <left style="thin"/>
      <right style="medium"/>
      <top style="medium"/>
      <bottom style="thin"/>
    </border>
    <border>
      <left style="thin"/>
      <right style="thin"/>
      <top style="medium"/>
      <bottom>
        <color indexed="63"/>
      </bottom>
    </border>
    <border>
      <left style="thin"/>
      <right style="thin"/>
      <top>
        <color indexed="63"/>
      </top>
      <bottom style="medium"/>
    </border>
    <border>
      <left style="thin"/>
      <right>
        <color indexed="63"/>
      </right>
      <top style="thin"/>
      <bottom style="medium"/>
    </border>
    <border>
      <left>
        <color indexed="63"/>
      </left>
      <right>
        <color indexed="63"/>
      </right>
      <top style="medium"/>
      <bottom style="thin"/>
    </border>
    <border>
      <left>
        <color indexed="63"/>
      </left>
      <right style="medium"/>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5" fillId="0" borderId="0" applyNumberFormat="0" applyFill="0" applyBorder="0" applyAlignment="0" applyProtection="0"/>
    <xf numFmtId="0" fontId="38" fillId="0" borderId="0" applyNumberForma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7" borderId="7" applyNumberFormat="0" applyAlignment="0" applyProtection="0"/>
    <xf numFmtId="0" fontId="44" fillId="0" borderId="0" applyNumberFormat="0" applyFill="0" applyBorder="0" applyAlignment="0" applyProtection="0"/>
    <xf numFmtId="0" fontId="45" fillId="28" borderId="0" applyNumberFormat="0" applyBorder="0" applyAlignment="0" applyProtection="0"/>
    <xf numFmtId="0" fontId="0" fillId="0" borderId="0">
      <alignment/>
      <protection/>
    </xf>
    <xf numFmtId="0" fontId="46" fillId="0" borderId="0">
      <alignment/>
      <protection/>
    </xf>
    <xf numFmtId="0" fontId="6" fillId="0" borderId="0" applyNumberFormat="0" applyFill="0" applyBorder="0" applyAlignment="0" applyProtection="0"/>
    <xf numFmtId="0" fontId="47" fillId="29" borderId="0" applyNumberFormat="0" applyBorder="0" applyAlignment="0" applyProtection="0"/>
    <xf numFmtId="0" fontId="48"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xf numFmtId="0" fontId="51" fillId="31" borderId="0" applyNumberFormat="0" applyBorder="0" applyAlignment="0" applyProtection="0"/>
  </cellStyleXfs>
  <cellXfs count="208">
    <xf numFmtId="0" fontId="0" fillId="0" borderId="0" xfId="0" applyAlignment="1">
      <alignment/>
    </xf>
    <xf numFmtId="0" fontId="1" fillId="0" borderId="10" xfId="0" applyFont="1" applyFill="1" applyBorder="1" applyAlignment="1">
      <alignment horizontal="center" vertical="top" wrapText="1"/>
    </xf>
    <xf numFmtId="0" fontId="1" fillId="0" borderId="10" xfId="0" applyFont="1" applyFill="1" applyBorder="1" applyAlignment="1">
      <alignment vertical="top" wrapText="1"/>
    </xf>
    <xf numFmtId="0" fontId="1" fillId="0" borderId="0" xfId="0" applyFont="1" applyFill="1" applyBorder="1" applyAlignment="1">
      <alignment vertical="center" wrapText="1"/>
    </xf>
    <xf numFmtId="49" fontId="2" fillId="0" borderId="10" xfId="0" applyNumberFormat="1" applyFont="1" applyFill="1" applyBorder="1" applyAlignment="1">
      <alignment horizontal="center" vertical="center" wrapText="1"/>
    </xf>
    <xf numFmtId="0" fontId="1" fillId="0" borderId="10" xfId="0" applyFont="1" applyFill="1" applyBorder="1" applyAlignment="1">
      <alignment vertical="center" wrapText="1"/>
    </xf>
    <xf numFmtId="49" fontId="1" fillId="0" borderId="10" xfId="0" applyNumberFormat="1" applyFont="1" applyFill="1" applyBorder="1" applyAlignment="1">
      <alignment horizontal="center" vertical="center" wrapText="1"/>
    </xf>
    <xf numFmtId="0" fontId="2" fillId="0" borderId="0" xfId="0" applyFont="1" applyFill="1" applyBorder="1" applyAlignment="1">
      <alignment vertical="top" wrapText="1"/>
    </xf>
    <xf numFmtId="0" fontId="2" fillId="0" borderId="10" xfId="0" applyFont="1" applyFill="1" applyBorder="1" applyAlignment="1">
      <alignment horizontal="left" vertical="top" wrapText="1"/>
    </xf>
    <xf numFmtId="0" fontId="2" fillId="0" borderId="0" xfId="0" applyFont="1" applyFill="1" applyBorder="1" applyAlignment="1">
      <alignment horizontal="center" vertical="center" wrapText="1"/>
    </xf>
    <xf numFmtId="0" fontId="3" fillId="0" borderId="0" xfId="0" applyFont="1" applyFill="1" applyAlignment="1">
      <alignment horizontal="left" vertical="center"/>
    </xf>
    <xf numFmtId="0" fontId="3" fillId="0" borderId="0" xfId="0" applyFont="1" applyFill="1" applyAlignment="1">
      <alignment horizontal="left"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vertical="center" wrapText="1"/>
    </xf>
    <xf numFmtId="0" fontId="0" fillId="0" borderId="0" xfId="0" applyFill="1" applyAlignment="1">
      <alignment horizontal="left" vertical="center" wrapText="1"/>
    </xf>
    <xf numFmtId="1" fontId="1" fillId="0" borderId="0" xfId="0" applyNumberFormat="1" applyFont="1" applyFill="1" applyBorder="1" applyAlignment="1">
      <alignment vertical="center" wrapText="1"/>
    </xf>
    <xf numFmtId="0" fontId="1" fillId="0" borderId="10" xfId="0"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2" fillId="0" borderId="0" xfId="0" applyFont="1" applyFill="1" applyBorder="1" applyAlignment="1">
      <alignment vertical="center" wrapText="1"/>
    </xf>
    <xf numFmtId="209" fontId="2" fillId="0" borderId="10" xfId="0" applyNumberFormat="1" applyFont="1" applyFill="1" applyBorder="1" applyAlignment="1">
      <alignment horizontal="center" vertical="center" wrapText="1"/>
    </xf>
    <xf numFmtId="49" fontId="11" fillId="0" borderId="10" xfId="0" applyNumberFormat="1" applyFont="1" applyFill="1" applyBorder="1" applyAlignment="1">
      <alignment horizontal="center" vertical="center" wrapText="1"/>
    </xf>
    <xf numFmtId="0" fontId="11" fillId="0" borderId="10" xfId="0"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0" xfId="0" applyNumberFormat="1" applyFont="1" applyFill="1" applyBorder="1" applyAlignment="1">
      <alignment horizontal="left" vertical="center" wrapText="1"/>
    </xf>
    <xf numFmtId="209" fontId="2"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 fontId="1" fillId="0" borderId="0" xfId="0" applyNumberFormat="1" applyFont="1" applyFill="1" applyBorder="1" applyAlignment="1">
      <alignment horizontal="center" vertical="center" wrapText="1"/>
    </xf>
    <xf numFmtId="202" fontId="1" fillId="0" borderId="0" xfId="0" applyNumberFormat="1" applyFont="1" applyFill="1" applyBorder="1" applyAlignment="1">
      <alignment vertical="center" wrapText="1"/>
    </xf>
    <xf numFmtId="0" fontId="2" fillId="0" borderId="0" xfId="0" applyFont="1" applyFill="1" applyAlignment="1">
      <alignment horizontal="center" vertical="center" wrapText="1"/>
    </xf>
    <xf numFmtId="0" fontId="1" fillId="0" borderId="0" xfId="0" applyFont="1" applyFill="1" applyAlignment="1">
      <alignment horizontal="left" vertical="center" wrapText="1"/>
    </xf>
    <xf numFmtId="0" fontId="1" fillId="0" borderId="0" xfId="0" applyFont="1" applyFill="1" applyBorder="1" applyAlignment="1">
      <alignment vertical="top" wrapText="1"/>
    </xf>
    <xf numFmtId="0" fontId="1" fillId="0" borderId="0" xfId="0" applyFont="1" applyFill="1" applyAlignment="1">
      <alignment horizontal="center" vertical="center" wrapText="1"/>
    </xf>
    <xf numFmtId="0" fontId="1" fillId="0" borderId="0" xfId="0" applyFont="1" applyFill="1" applyAlignment="1">
      <alignment horizontal="center" vertical="center"/>
    </xf>
    <xf numFmtId="0" fontId="3" fillId="0" borderId="0" xfId="0" applyFont="1" applyFill="1" applyBorder="1" applyAlignment="1">
      <alignment vertical="top" wrapText="1"/>
    </xf>
    <xf numFmtId="0" fontId="2" fillId="0" borderId="10" xfId="0" applyFont="1" applyFill="1" applyBorder="1" applyAlignment="1">
      <alignment vertical="top" wrapText="1"/>
    </xf>
    <xf numFmtId="0" fontId="11" fillId="0" borderId="10" xfId="0" applyFont="1" applyFill="1" applyBorder="1" applyAlignment="1">
      <alignment vertical="top" wrapText="1"/>
    </xf>
    <xf numFmtId="0" fontId="3" fillId="0" borderId="0" xfId="0" applyFont="1" applyFill="1" applyAlignment="1">
      <alignment vertical="center"/>
    </xf>
    <xf numFmtId="0" fontId="1" fillId="0" borderId="0" xfId="0" applyFont="1" applyFill="1" applyAlignment="1">
      <alignment vertical="center"/>
    </xf>
    <xf numFmtId="0" fontId="14" fillId="0" borderId="0" xfId="0" applyFont="1" applyFill="1" applyAlignment="1">
      <alignment horizontal="center" vertical="center"/>
    </xf>
    <xf numFmtId="209" fontId="1" fillId="0" borderId="13" xfId="0" applyNumberFormat="1" applyFont="1" applyFill="1" applyBorder="1" applyAlignment="1">
      <alignment horizontal="center" vertical="center" wrapText="1"/>
    </xf>
    <xf numFmtId="0" fontId="1" fillId="0" borderId="0" xfId="0" applyFont="1" applyFill="1" applyAlignment="1">
      <alignment horizontal="center" vertical="center"/>
    </xf>
    <xf numFmtId="2" fontId="4" fillId="0" borderId="10" xfId="0" applyNumberFormat="1" applyFont="1" applyFill="1" applyBorder="1" applyAlignment="1">
      <alignment vertical="center" wrapText="1"/>
    </xf>
    <xf numFmtId="0" fontId="0" fillId="0" borderId="0" xfId="0" applyFill="1" applyAlignment="1">
      <alignment horizontal="left" vertical="center"/>
    </xf>
    <xf numFmtId="0" fontId="1" fillId="0" borderId="10" xfId="0" applyFont="1" applyFill="1" applyBorder="1" applyAlignment="1">
      <alignment horizontal="center" vertical="center"/>
    </xf>
    <xf numFmtId="0" fontId="1" fillId="0" borderId="10" xfId="0" applyFont="1" applyFill="1" applyBorder="1" applyAlignment="1">
      <alignment vertical="center"/>
    </xf>
    <xf numFmtId="202" fontId="1" fillId="0" borderId="0" xfId="0" applyNumberFormat="1" applyFont="1" applyFill="1" applyAlignment="1">
      <alignment horizontal="center" vertical="center"/>
    </xf>
    <xf numFmtId="0" fontId="2" fillId="0" borderId="0" xfId="0" applyFont="1" applyFill="1" applyAlignment="1">
      <alignment horizontal="center" vertical="top" wrapText="1"/>
    </xf>
    <xf numFmtId="0" fontId="1" fillId="0" borderId="0" xfId="0" applyFont="1" applyFill="1" applyAlignment="1">
      <alignment vertical="top" wrapText="1"/>
    </xf>
    <xf numFmtId="0" fontId="1" fillId="0" borderId="10" xfId="0" applyFont="1" applyBorder="1" applyAlignment="1">
      <alignment vertical="top" wrapText="1"/>
    </xf>
    <xf numFmtId="49" fontId="1" fillId="0" borderId="10" xfId="0" applyNumberFormat="1" applyFont="1" applyBorder="1" applyAlignment="1">
      <alignment horizontal="center" vertical="center" wrapText="1"/>
    </xf>
    <xf numFmtId="0" fontId="2" fillId="0" borderId="0" xfId="0" applyFont="1" applyAlignment="1">
      <alignment vertical="center" wrapText="1"/>
    </xf>
    <xf numFmtId="0" fontId="1" fillId="0" borderId="0" xfId="0" applyFont="1" applyAlignment="1">
      <alignment vertical="center" wrapText="1"/>
    </xf>
    <xf numFmtId="0" fontId="1" fillId="0" borderId="0" xfId="0" applyFont="1" applyFill="1" applyAlignment="1">
      <alignment vertical="center" wrapText="1"/>
    </xf>
    <xf numFmtId="0" fontId="2" fillId="0" borderId="10" xfId="0" applyFont="1" applyFill="1" applyBorder="1" applyAlignment="1">
      <alignment horizontal="center" vertical="top" wrapText="1"/>
    </xf>
    <xf numFmtId="0" fontId="2" fillId="0" borderId="0" xfId="0" applyFont="1" applyFill="1" applyBorder="1" applyAlignment="1">
      <alignment horizontal="center" vertical="top" wrapText="1"/>
    </xf>
    <xf numFmtId="0" fontId="1" fillId="0" borderId="0" xfId="0" applyFont="1" applyFill="1" applyAlignment="1">
      <alignment horizontal="center" vertical="top" wrapText="1"/>
    </xf>
    <xf numFmtId="0" fontId="1" fillId="0" borderId="0" xfId="0" applyFont="1" applyFill="1" applyAlignment="1">
      <alignment vertical="top" wrapText="1"/>
    </xf>
    <xf numFmtId="0" fontId="1" fillId="0" borderId="0" xfId="0" applyFont="1" applyFill="1" applyAlignment="1">
      <alignment vertical="center"/>
    </xf>
    <xf numFmtId="0" fontId="9" fillId="0" borderId="10" xfId="0" applyFont="1" applyFill="1" applyBorder="1" applyAlignment="1">
      <alignment horizontal="center" vertical="center" wrapText="1"/>
    </xf>
    <xf numFmtId="0" fontId="9" fillId="0" borderId="10" xfId="0" applyFont="1" applyFill="1" applyBorder="1" applyAlignment="1">
      <alignment vertical="top" wrapText="1"/>
    </xf>
    <xf numFmtId="209" fontId="1" fillId="0" borderId="0" xfId="0" applyNumberFormat="1" applyFont="1" applyFill="1" applyAlignment="1">
      <alignment vertical="center" wrapText="1"/>
    </xf>
    <xf numFmtId="0" fontId="1" fillId="0" borderId="10" xfId="0" applyFont="1" applyFill="1" applyBorder="1" applyAlignment="1">
      <alignment horizontal="left" vertical="top" wrapText="1"/>
    </xf>
    <xf numFmtId="0" fontId="1" fillId="0" borderId="13" xfId="0" applyFont="1" applyFill="1" applyBorder="1" applyAlignment="1">
      <alignment horizontal="left" vertical="center" wrapText="1"/>
    </xf>
    <xf numFmtId="0" fontId="1" fillId="0" borderId="10" xfId="0" applyFont="1" applyFill="1" applyBorder="1" applyAlignment="1">
      <alignment vertical="top" wrapText="1"/>
    </xf>
    <xf numFmtId="0" fontId="14" fillId="0" borderId="14" xfId="0" applyFont="1" applyFill="1" applyBorder="1" applyAlignment="1">
      <alignment horizontal="center" vertical="center" wrapText="1"/>
    </xf>
    <xf numFmtId="0" fontId="14" fillId="0" borderId="15" xfId="0" applyFont="1" applyFill="1" applyBorder="1" applyAlignment="1">
      <alignment horizontal="center" vertical="center" wrapText="1"/>
    </xf>
    <xf numFmtId="209" fontId="1" fillId="0" borderId="13" xfId="0" applyNumberFormat="1" applyFont="1" applyFill="1" applyBorder="1" applyAlignment="1">
      <alignment horizontal="center" vertical="center"/>
    </xf>
    <xf numFmtId="0" fontId="14" fillId="0" borderId="16" xfId="0" applyFont="1" applyBorder="1" applyAlignment="1">
      <alignment horizontal="center" vertical="center" wrapText="1"/>
    </xf>
    <xf numFmtId="0" fontId="1" fillId="0" borderId="10" xfId="0" applyFont="1" applyFill="1" applyBorder="1" applyAlignment="1">
      <alignment horizontal="justify" vertical="top" wrapText="1"/>
    </xf>
    <xf numFmtId="0" fontId="1" fillId="0" borderId="10" xfId="0" applyNumberFormat="1" applyFont="1" applyFill="1" applyBorder="1" applyAlignment="1">
      <alignment vertical="top" wrapText="1"/>
    </xf>
    <xf numFmtId="0" fontId="1" fillId="0" borderId="10" xfId="55" applyFont="1" applyFill="1" applyBorder="1" applyAlignment="1">
      <alignment vertical="top" wrapText="1"/>
      <protection/>
    </xf>
    <xf numFmtId="0" fontId="1" fillId="0" borderId="10" xfId="54" applyFont="1" applyFill="1" applyBorder="1" applyAlignment="1">
      <alignment horizontal="center" vertical="top" wrapText="1"/>
      <protection/>
    </xf>
    <xf numFmtId="0" fontId="1" fillId="0" borderId="10" xfId="0" applyFont="1" applyFill="1" applyBorder="1" applyAlignment="1" applyProtection="1">
      <alignment horizontal="center" vertical="top" wrapText="1"/>
      <protection locked="0"/>
    </xf>
    <xf numFmtId="0" fontId="1" fillId="0" borderId="10" xfId="0" applyFont="1" applyFill="1" applyBorder="1" applyAlignment="1" applyProtection="1">
      <alignment horizontal="center" vertical="top" wrapText="1" shrinkToFit="1"/>
      <protection locked="0"/>
    </xf>
    <xf numFmtId="3" fontId="1" fillId="0" borderId="0" xfId="0" applyNumberFormat="1" applyFont="1" applyFill="1" applyAlignment="1">
      <alignment horizontal="center" vertical="center" wrapText="1"/>
    </xf>
    <xf numFmtId="0" fontId="2" fillId="0" borderId="0" xfId="0" applyFont="1" applyFill="1" applyAlignment="1">
      <alignment horizontal="center" vertical="top" wrapText="1"/>
    </xf>
    <xf numFmtId="3" fontId="2" fillId="0" borderId="0" xfId="0" applyNumberFormat="1" applyFont="1" applyFill="1" applyAlignment="1">
      <alignment horizontal="center" vertical="center" wrapText="1"/>
    </xf>
    <xf numFmtId="3" fontId="3" fillId="0" borderId="0" xfId="0" applyNumberFormat="1" applyFont="1" applyFill="1" applyAlignment="1">
      <alignment horizontal="center" vertical="center" wrapText="1"/>
    </xf>
    <xf numFmtId="3" fontId="1" fillId="0" borderId="10" xfId="0" applyNumberFormat="1" applyFont="1" applyFill="1" applyBorder="1" applyAlignment="1">
      <alignment horizontal="center" vertical="center" wrapText="1"/>
    </xf>
    <xf numFmtId="0" fontId="1" fillId="0" borderId="0" xfId="0" applyFont="1" applyFill="1" applyAlignment="1">
      <alignment horizontal="left" vertical="center"/>
    </xf>
    <xf numFmtId="0" fontId="1" fillId="0" borderId="13" xfId="0" applyFont="1" applyFill="1" applyBorder="1" applyAlignment="1">
      <alignment vertical="top" wrapText="1"/>
    </xf>
    <xf numFmtId="0" fontId="3" fillId="0" borderId="0" xfId="0" applyFont="1" applyFill="1" applyAlignment="1">
      <alignment vertical="center"/>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8" xfId="0" applyFont="1" applyFill="1" applyBorder="1" applyAlignment="1">
      <alignment horizontal="center" vertical="center" wrapText="1"/>
    </xf>
    <xf numFmtId="1" fontId="1" fillId="0" borderId="17" xfId="0" applyNumberFormat="1" applyFont="1" applyFill="1" applyBorder="1" applyAlignment="1">
      <alignment horizontal="center" vertical="center" wrapText="1"/>
    </xf>
    <xf numFmtId="0" fontId="1" fillId="0" borderId="12" xfId="0" applyFont="1" applyFill="1" applyBorder="1" applyAlignment="1">
      <alignment horizontal="center" vertical="center" wrapText="1"/>
    </xf>
    <xf numFmtId="209" fontId="2" fillId="0" borderId="0" xfId="0" applyNumberFormat="1" applyFont="1" applyFill="1" applyBorder="1" applyAlignment="1">
      <alignment vertical="center" wrapText="1"/>
    </xf>
    <xf numFmtId="49" fontId="1" fillId="0" borderId="10" xfId="0" applyNumberFormat="1" applyFont="1" applyFill="1" applyBorder="1" applyAlignment="1">
      <alignment horizontal="center" vertical="top" wrapText="1"/>
    </xf>
    <xf numFmtId="210" fontId="1" fillId="0" borderId="0" xfId="0" applyNumberFormat="1" applyFont="1" applyFill="1" applyBorder="1" applyAlignment="1">
      <alignment vertical="center" wrapText="1"/>
    </xf>
    <xf numFmtId="0" fontId="2" fillId="0" borderId="10" xfId="0" applyFont="1" applyFill="1" applyBorder="1" applyAlignment="1">
      <alignment horizontal="center" vertical="center" wrapText="1"/>
    </xf>
    <xf numFmtId="0" fontId="2" fillId="0" borderId="18" xfId="0" applyFont="1" applyFill="1" applyBorder="1" applyAlignment="1">
      <alignment vertical="top" wrapText="1"/>
    </xf>
    <xf numFmtId="49" fontId="2" fillId="0" borderId="18" xfId="0" applyNumberFormat="1" applyFont="1" applyFill="1" applyBorder="1" applyAlignment="1">
      <alignment horizontal="center" vertical="center" wrapText="1"/>
    </xf>
    <xf numFmtId="209" fontId="2" fillId="0" borderId="18" xfId="0"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3" fillId="0" borderId="0" xfId="0" applyFont="1" applyFill="1" applyBorder="1" applyAlignment="1">
      <alignment vertical="center"/>
    </xf>
    <xf numFmtId="1" fontId="2" fillId="0" borderId="0" xfId="0" applyNumberFormat="1" applyFont="1" applyFill="1" applyBorder="1" applyAlignment="1">
      <alignment horizontal="center" vertical="center" wrapText="1"/>
    </xf>
    <xf numFmtId="0" fontId="1" fillId="0" borderId="19" xfId="0" applyFont="1" applyFill="1" applyBorder="1" applyAlignment="1">
      <alignment horizontal="left" vertical="center" wrapText="1"/>
    </xf>
    <xf numFmtId="0" fontId="2" fillId="0" borderId="10" xfId="0" applyFont="1" applyFill="1" applyBorder="1" applyAlignment="1">
      <alignment vertical="center" wrapText="1"/>
    </xf>
    <xf numFmtId="0" fontId="1" fillId="0" borderId="13" xfId="0" applyFont="1" applyFill="1" applyBorder="1" applyAlignment="1">
      <alignment vertical="top" wrapText="1"/>
    </xf>
    <xf numFmtId="0" fontId="0" fillId="0" borderId="0" xfId="0" applyFill="1" applyAlignment="1">
      <alignment vertical="center" wrapText="1"/>
    </xf>
    <xf numFmtId="0" fontId="0" fillId="0" borderId="0" xfId="0" applyAlignment="1">
      <alignment horizontal="left" vertical="center"/>
    </xf>
    <xf numFmtId="210" fontId="1" fillId="0" borderId="10" xfId="0" applyNumberFormat="1" applyFont="1" applyFill="1" applyBorder="1" applyAlignment="1">
      <alignment horizontal="center" vertical="top" wrapText="1"/>
    </xf>
    <xf numFmtId="210" fontId="1" fillId="0" borderId="10" xfId="0" applyNumberFormat="1" applyFont="1" applyFill="1" applyBorder="1" applyAlignment="1">
      <alignment horizontal="center" vertical="center" wrapText="1"/>
    </xf>
    <xf numFmtId="210" fontId="52" fillId="0" borderId="10" xfId="0" applyNumberFormat="1" applyFont="1" applyFill="1" applyBorder="1" applyAlignment="1">
      <alignment horizontal="center" vertical="top" wrapText="1"/>
    </xf>
    <xf numFmtId="210" fontId="2" fillId="0" borderId="10" xfId="0" applyNumberFormat="1" applyFont="1" applyFill="1" applyBorder="1" applyAlignment="1">
      <alignment horizontal="center" vertical="center" wrapText="1"/>
    </xf>
    <xf numFmtId="210" fontId="11" fillId="0" borderId="10" xfId="0" applyNumberFormat="1" applyFont="1" applyFill="1" applyBorder="1" applyAlignment="1">
      <alignment horizontal="center" vertical="center" wrapText="1"/>
    </xf>
    <xf numFmtId="210" fontId="1" fillId="0" borderId="10" xfId="0" applyNumberFormat="1" applyFont="1" applyBorder="1" applyAlignment="1">
      <alignment horizontal="center" vertical="center" wrapText="1"/>
    </xf>
    <xf numFmtId="210" fontId="2" fillId="0" borderId="0" xfId="0" applyNumberFormat="1" applyFont="1" applyFill="1" applyBorder="1" applyAlignment="1">
      <alignment horizontal="center" vertical="center" wrapText="1"/>
    </xf>
    <xf numFmtId="210" fontId="1" fillId="0" borderId="13" xfId="0" applyNumberFormat="1" applyFont="1" applyFill="1" applyBorder="1" applyAlignment="1">
      <alignment horizontal="center" vertical="center" wrapText="1"/>
    </xf>
    <xf numFmtId="210" fontId="1" fillId="0" borderId="0" xfId="0" applyNumberFormat="1" applyFont="1" applyFill="1" applyAlignment="1">
      <alignment vertical="center"/>
    </xf>
    <xf numFmtId="209" fontId="1" fillId="0" borderId="0" xfId="0" applyNumberFormat="1" applyFont="1" applyFill="1" applyAlignment="1">
      <alignment vertical="center"/>
    </xf>
    <xf numFmtId="210" fontId="1" fillId="0" borderId="10" xfId="0" applyNumberFormat="1" applyFont="1" applyFill="1" applyBorder="1" applyAlignment="1">
      <alignment horizontal="center" vertical="center" wrapText="1"/>
    </xf>
    <xf numFmtId="210" fontId="4" fillId="0" borderId="10" xfId="0" applyNumberFormat="1" applyFont="1" applyFill="1" applyBorder="1" applyAlignment="1">
      <alignment horizontal="center" vertical="center" wrapText="1"/>
    </xf>
    <xf numFmtId="0" fontId="13" fillId="0" borderId="0" xfId="0" applyFont="1" applyFill="1" applyAlignment="1">
      <alignment horizontal="right" vertical="center" wrapText="1"/>
    </xf>
    <xf numFmtId="0" fontId="1" fillId="0" borderId="13" xfId="0" applyFont="1" applyFill="1" applyBorder="1" applyAlignment="1">
      <alignment horizontal="center" vertical="center"/>
    </xf>
    <xf numFmtId="210" fontId="4" fillId="0" borderId="10" xfId="0" applyNumberFormat="1" applyFont="1" applyFill="1" applyBorder="1" applyAlignment="1">
      <alignment horizontal="center" vertical="center" wrapText="1"/>
    </xf>
    <xf numFmtId="2" fontId="4" fillId="0" borderId="0" xfId="0" applyNumberFormat="1" applyFont="1" applyFill="1" applyAlignment="1">
      <alignment horizontal="center" vertical="center" wrapText="1"/>
    </xf>
    <xf numFmtId="210" fontId="4" fillId="0" borderId="0" xfId="0" applyNumberFormat="1" applyFont="1" applyFill="1" applyAlignment="1">
      <alignment horizontal="center" vertical="center" wrapText="1"/>
    </xf>
    <xf numFmtId="0" fontId="0" fillId="0" borderId="0" xfId="0" applyFill="1" applyAlignment="1">
      <alignment/>
    </xf>
    <xf numFmtId="0" fontId="1" fillId="0" borderId="20" xfId="0" applyFont="1" applyFill="1" applyBorder="1" applyAlignment="1">
      <alignment horizontal="center" vertical="center" wrapText="1"/>
    </xf>
    <xf numFmtId="0" fontId="1" fillId="0" borderId="21" xfId="0" applyFont="1" applyFill="1" applyBorder="1" applyAlignment="1">
      <alignment vertical="top" wrapText="1"/>
    </xf>
    <xf numFmtId="0" fontId="1" fillId="0" borderId="13" xfId="0" applyFont="1" applyFill="1" applyBorder="1" applyAlignment="1">
      <alignment horizontal="left" vertical="top" wrapText="1"/>
    </xf>
    <xf numFmtId="201" fontId="1" fillId="0" borderId="13" xfId="0" applyNumberFormat="1" applyFont="1" applyFill="1" applyBorder="1" applyAlignment="1">
      <alignment horizontal="center" vertical="center" wrapText="1"/>
    </xf>
    <xf numFmtId="0" fontId="3" fillId="0" borderId="0" xfId="0" applyFont="1" applyFill="1" applyAlignment="1">
      <alignment horizontal="left" vertical="top" wrapText="1"/>
    </xf>
    <xf numFmtId="0" fontId="14" fillId="0" borderId="16" xfId="0" applyFont="1" applyFill="1" applyBorder="1" applyAlignment="1">
      <alignment horizontal="center" vertical="top" wrapText="1"/>
    </xf>
    <xf numFmtId="0" fontId="14" fillId="0" borderId="22" xfId="0" applyFont="1" applyFill="1" applyBorder="1" applyAlignment="1">
      <alignment horizontal="center" vertical="top" wrapText="1"/>
    </xf>
    <xf numFmtId="0" fontId="1" fillId="0" borderId="13" xfId="0" applyFont="1" applyFill="1" applyBorder="1" applyAlignment="1">
      <alignment horizontal="center" vertical="center"/>
    </xf>
    <xf numFmtId="201" fontId="1" fillId="0" borderId="23" xfId="0" applyNumberFormat="1" applyFont="1" applyFill="1" applyBorder="1" applyAlignment="1">
      <alignment horizontal="center" vertical="center" wrapText="1"/>
    </xf>
    <xf numFmtId="201" fontId="1" fillId="0" borderId="13" xfId="0" applyNumberFormat="1" applyFont="1" applyFill="1" applyBorder="1" applyAlignment="1">
      <alignment horizontal="center" vertical="center"/>
    </xf>
    <xf numFmtId="2" fontId="4" fillId="0" borderId="10" xfId="0" applyNumberFormat="1" applyFont="1" applyFill="1" applyBorder="1" applyAlignment="1">
      <alignment vertical="top" wrapText="1"/>
    </xf>
    <xf numFmtId="201" fontId="2" fillId="0" borderId="13" xfId="0" applyNumberFormat="1" applyFont="1" applyFill="1" applyBorder="1" applyAlignment="1">
      <alignment horizontal="center" vertical="center" wrapText="1"/>
    </xf>
    <xf numFmtId="201" fontId="2" fillId="0" borderId="10" xfId="0" applyNumberFormat="1" applyFont="1" applyFill="1" applyBorder="1" applyAlignment="1">
      <alignment horizontal="center" vertical="center" wrapText="1"/>
    </xf>
    <xf numFmtId="0" fontId="1" fillId="0" borderId="0" xfId="0" applyFont="1" applyFill="1" applyAlignment="1">
      <alignment horizontal="left" vertical="center"/>
    </xf>
    <xf numFmtId="0" fontId="2" fillId="0" borderId="13" xfId="0" applyFont="1" applyFill="1" applyBorder="1" applyAlignment="1">
      <alignment horizontal="left" vertical="center" wrapText="1"/>
    </xf>
    <xf numFmtId="0" fontId="12" fillId="0" borderId="0" xfId="0" applyFont="1" applyFill="1" applyAlignment="1">
      <alignment horizontal="left" vertical="center"/>
    </xf>
    <xf numFmtId="0" fontId="2" fillId="0" borderId="10" xfId="0" applyFont="1" applyFill="1" applyBorder="1" applyAlignment="1">
      <alignment horizontal="left" vertical="center" wrapText="1"/>
    </xf>
    <xf numFmtId="0" fontId="1" fillId="0" borderId="24" xfId="0" applyFont="1" applyFill="1" applyBorder="1" applyAlignment="1">
      <alignment horizontal="left" vertical="center" wrapText="1"/>
    </xf>
    <xf numFmtId="210" fontId="1" fillId="0" borderId="10" xfId="0" applyNumberFormat="1" applyFont="1" applyFill="1" applyBorder="1" applyAlignment="1">
      <alignment horizontal="center" vertical="center"/>
    </xf>
    <xf numFmtId="0" fontId="1" fillId="0" borderId="0" xfId="0" applyFont="1" applyFill="1" applyBorder="1" applyAlignment="1">
      <alignment horizontal="left" vertical="center"/>
    </xf>
    <xf numFmtId="0" fontId="3" fillId="0" borderId="0" xfId="0" applyFont="1" applyFill="1" applyAlignment="1">
      <alignment horizontal="left" vertical="top" wrapText="1"/>
    </xf>
    <xf numFmtId="0" fontId="0" fillId="0" borderId="0" xfId="0" applyAlignment="1">
      <alignment horizontal="left" vertical="top" wrapText="1"/>
    </xf>
    <xf numFmtId="0" fontId="2" fillId="0" borderId="0" xfId="0" applyFont="1" applyFill="1" applyAlignment="1">
      <alignment horizontal="center" vertical="top" wrapText="1"/>
    </xf>
    <xf numFmtId="0" fontId="1" fillId="0" borderId="0" xfId="0" applyFont="1" applyFill="1" applyBorder="1" applyAlignment="1">
      <alignment horizontal="left" vertical="top" wrapText="1"/>
    </xf>
    <xf numFmtId="0" fontId="1" fillId="0" borderId="0" xfId="0" applyFont="1" applyFill="1" applyBorder="1" applyAlignment="1">
      <alignment horizontal="left" vertical="center" wrapText="1"/>
    </xf>
    <xf numFmtId="0" fontId="2" fillId="0" borderId="0" xfId="0" applyFont="1" applyFill="1" applyBorder="1" applyAlignment="1">
      <alignment horizontal="center" vertical="center" wrapText="1"/>
    </xf>
    <xf numFmtId="0" fontId="3" fillId="0" borderId="0" xfId="0" applyFont="1" applyFill="1" applyBorder="1" applyAlignment="1">
      <alignment horizontal="right" vertical="center" wrapTex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0" fillId="0" borderId="0" xfId="0" applyAlignment="1">
      <alignment horizontal="left" vertical="center" wrapText="1"/>
    </xf>
    <xf numFmtId="0" fontId="0" fillId="0" borderId="0" xfId="0" applyFill="1" applyAlignment="1">
      <alignment vertical="center" wrapText="1"/>
    </xf>
    <xf numFmtId="0" fontId="0" fillId="0" borderId="0" xfId="0" applyAlignment="1">
      <alignment vertical="center" wrapText="1"/>
    </xf>
    <xf numFmtId="0" fontId="0" fillId="0" borderId="0" xfId="0" applyFill="1" applyAlignment="1">
      <alignment horizontal="center" vertical="center" wrapText="1"/>
    </xf>
    <xf numFmtId="0" fontId="3" fillId="0" borderId="0" xfId="0" applyFont="1" applyFill="1" applyAlignment="1">
      <alignment vertical="center"/>
    </xf>
    <xf numFmtId="0" fontId="3" fillId="0" borderId="0" xfId="0" applyFont="1" applyFill="1" applyAlignment="1">
      <alignment horizontal="left" vertical="center"/>
    </xf>
    <xf numFmtId="0" fontId="0" fillId="0" borderId="0" xfId="0" applyAlignment="1">
      <alignment horizontal="left" vertical="center"/>
    </xf>
    <xf numFmtId="0" fontId="0" fillId="0" borderId="0" xfId="0" applyFill="1" applyAlignment="1">
      <alignment horizontal="left" vertical="center"/>
    </xf>
    <xf numFmtId="0" fontId="2" fillId="0" borderId="0" xfId="0" applyFont="1" applyFill="1" applyAlignment="1">
      <alignment horizontal="center" vertical="center" wrapText="1"/>
    </xf>
    <xf numFmtId="0" fontId="1" fillId="0" borderId="17"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0" xfId="0" applyFont="1" applyFill="1" applyAlignment="1">
      <alignment horizontal="left" vertical="center" wrapText="1"/>
    </xf>
    <xf numFmtId="0" fontId="1" fillId="0" borderId="25" xfId="0" applyFont="1" applyFill="1" applyBorder="1" applyAlignment="1">
      <alignment horizontal="center" vertical="center" wrapText="1"/>
    </xf>
    <xf numFmtId="0" fontId="0" fillId="0" borderId="26" xfId="0" applyFill="1" applyBorder="1" applyAlignment="1">
      <alignment horizontal="center" vertical="center" wrapText="1"/>
    </xf>
    <xf numFmtId="0" fontId="0" fillId="0" borderId="27" xfId="0" applyFill="1" applyBorder="1" applyAlignment="1">
      <alignment horizontal="center" vertical="center" wrapText="1"/>
    </xf>
    <xf numFmtId="0" fontId="1" fillId="0" borderId="0" xfId="0" applyFont="1" applyFill="1" applyAlignment="1">
      <alignment vertical="center" wrapText="1"/>
    </xf>
    <xf numFmtId="0" fontId="10" fillId="0" borderId="0" xfId="0" applyFont="1" applyFill="1" applyAlignment="1">
      <alignment vertical="center"/>
    </xf>
    <xf numFmtId="0" fontId="1" fillId="0" borderId="28" xfId="0" applyFont="1" applyFill="1" applyBorder="1" applyAlignment="1">
      <alignment horizontal="center" vertical="center" wrapText="1"/>
    </xf>
    <xf numFmtId="0" fontId="1" fillId="0" borderId="29" xfId="0" applyFont="1" applyFill="1" applyBorder="1" applyAlignment="1">
      <alignment horizontal="center" vertical="center" wrapText="1"/>
    </xf>
    <xf numFmtId="0" fontId="1" fillId="0" borderId="30" xfId="0" applyFont="1" applyFill="1" applyBorder="1" applyAlignment="1">
      <alignment horizontal="center" vertical="top" wrapText="1"/>
    </xf>
    <xf numFmtId="0" fontId="1" fillId="0" borderId="16" xfId="0" applyFont="1" applyFill="1" applyBorder="1" applyAlignment="1">
      <alignment horizontal="center" vertical="top" wrapText="1"/>
    </xf>
    <xf numFmtId="0" fontId="0" fillId="0" borderId="31" xfId="0"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17" xfId="0" applyFont="1" applyFill="1" applyBorder="1" applyAlignment="1">
      <alignment horizontal="center" vertical="top" wrapText="1"/>
    </xf>
    <xf numFmtId="0" fontId="1" fillId="0" borderId="13" xfId="0" applyFont="1" applyFill="1" applyBorder="1" applyAlignment="1">
      <alignment horizontal="center" vertical="top" wrapText="1"/>
    </xf>
    <xf numFmtId="0" fontId="1" fillId="0" borderId="17" xfId="0" applyFont="1" applyFill="1" applyBorder="1" applyAlignment="1">
      <alignment vertical="top" wrapText="1"/>
    </xf>
    <xf numFmtId="0" fontId="0" fillId="0" borderId="13" xfId="0" applyFill="1" applyBorder="1" applyAlignment="1">
      <alignment vertical="top" wrapText="1"/>
    </xf>
    <xf numFmtId="0" fontId="0" fillId="0" borderId="13" xfId="0" applyBorder="1" applyAlignment="1">
      <alignment vertical="top" wrapText="1"/>
    </xf>
    <xf numFmtId="0" fontId="1" fillId="0" borderId="21" xfId="0" applyFont="1" applyFill="1" applyBorder="1" applyAlignment="1">
      <alignment horizontal="center" vertical="top" wrapText="1"/>
    </xf>
    <xf numFmtId="0" fontId="1" fillId="0" borderId="21" xfId="0" applyFont="1" applyFill="1" applyBorder="1" applyAlignment="1">
      <alignment vertical="top" wrapText="1"/>
    </xf>
    <xf numFmtId="0" fontId="1" fillId="0" borderId="30"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33" xfId="0" applyFont="1" applyFill="1" applyBorder="1" applyAlignment="1">
      <alignment horizontal="center" vertical="center" wrapText="1"/>
    </xf>
    <xf numFmtId="0" fontId="0" fillId="0" borderId="34" xfId="0" applyFill="1" applyBorder="1" applyAlignment="1">
      <alignment horizontal="center" vertical="center" wrapText="1"/>
    </xf>
    <xf numFmtId="0" fontId="1" fillId="0" borderId="10" xfId="0" applyFont="1" applyFill="1" applyBorder="1" applyAlignment="1">
      <alignment vertical="top" wrapText="1"/>
    </xf>
    <xf numFmtId="0" fontId="0" fillId="0" borderId="10" xfId="0" applyBorder="1" applyAlignment="1">
      <alignment vertical="top" wrapText="1"/>
    </xf>
    <xf numFmtId="0" fontId="1" fillId="0" borderId="10" xfId="0" applyFont="1" applyFill="1" applyBorder="1" applyAlignment="1">
      <alignment horizontal="center" vertical="top" wrapText="1"/>
    </xf>
    <xf numFmtId="0" fontId="0" fillId="0" borderId="10" xfId="0" applyBorder="1" applyAlignment="1">
      <alignment horizontal="center" vertical="top" wrapText="1"/>
    </xf>
    <xf numFmtId="0" fontId="0" fillId="0" borderId="21" xfId="0" applyFill="1" applyBorder="1" applyAlignment="1">
      <alignment vertical="top" wrapText="1"/>
    </xf>
    <xf numFmtId="0" fontId="0" fillId="0" borderId="21" xfId="0" applyBorder="1" applyAlignment="1">
      <alignment vertical="top" wrapText="1"/>
    </xf>
    <xf numFmtId="0" fontId="0" fillId="0" borderId="21" xfId="0" applyBorder="1" applyAlignment="1">
      <alignment horizontal="center" vertical="top" wrapText="1"/>
    </xf>
    <xf numFmtId="0" fontId="0" fillId="0" borderId="13" xfId="0" applyBorder="1" applyAlignment="1">
      <alignment horizontal="center" vertical="top" wrapText="1"/>
    </xf>
    <xf numFmtId="0" fontId="0" fillId="0" borderId="21" xfId="0" applyFill="1" applyBorder="1" applyAlignment="1">
      <alignment horizontal="center" vertical="top" wrapText="1"/>
    </xf>
    <xf numFmtId="0" fontId="2" fillId="0" borderId="0" xfId="0" applyFont="1" applyFill="1" applyAlignment="1">
      <alignment horizontal="center" vertical="center" wrapText="1"/>
    </xf>
    <xf numFmtId="0" fontId="1" fillId="0" borderId="10" xfId="0" applyFont="1" applyFill="1" applyBorder="1" applyAlignment="1">
      <alignment horizontal="center" vertical="center" wrapText="1"/>
    </xf>
    <xf numFmtId="2" fontId="4" fillId="0" borderId="24" xfId="0" applyNumberFormat="1"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0" fontId="3" fillId="0" borderId="0" xfId="0" applyFont="1" applyFill="1" applyAlignment="1">
      <alignment horizontal="left" vertical="center" wrapText="1"/>
    </xf>
    <xf numFmtId="0" fontId="1" fillId="0" borderId="0" xfId="0" applyFont="1" applyFill="1" applyAlignment="1">
      <alignment horizontal="left" vertical="center" wrapText="1"/>
    </xf>
    <xf numFmtId="0" fontId="0" fillId="0" borderId="0" xfId="0" applyFill="1" applyAlignment="1">
      <alignment horizontal="left" vertical="center" wrapText="1"/>
    </xf>
    <xf numFmtId="0" fontId="3" fillId="0" borderId="0" xfId="0" applyFont="1" applyFill="1" applyAlignment="1">
      <alignment horizontal="left" vertical="center"/>
    </xf>
    <xf numFmtId="0" fontId="8" fillId="0" borderId="0" xfId="0" applyFont="1" applyFill="1" applyAlignment="1">
      <alignment horizontal="left" vertical="center"/>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0" fillId="0" borderId="37" xfId="0"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Гиперссылка 2"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3"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B050"/>
  </sheetPr>
  <dimension ref="A1:H177"/>
  <sheetViews>
    <sheetView zoomScalePageLayoutView="0" workbookViewId="0" topLeftCell="A1">
      <selection activeCell="F16" sqref="F16"/>
    </sheetView>
  </sheetViews>
  <sheetFormatPr defaultColWidth="9.00390625" defaultRowHeight="12.75"/>
  <cols>
    <col min="1" max="1" width="27.00390625" style="57" customWidth="1"/>
    <col min="2" max="2" width="74.375" style="58" customWidth="1"/>
    <col min="3" max="3" width="16.25390625" style="33" customWidth="1"/>
    <col min="4" max="4" width="11.875" style="59" bestFit="1" customWidth="1"/>
    <col min="5" max="5" width="9.125" style="59" customWidth="1"/>
    <col min="6" max="6" width="11.75390625" style="59" bestFit="1" customWidth="1"/>
    <col min="7" max="16384" width="9.125" style="59" customWidth="1"/>
  </cols>
  <sheetData>
    <row r="1" spans="1:3" ht="15.75" customHeight="1">
      <c r="A1" s="143" t="s">
        <v>572</v>
      </c>
      <c r="B1" s="143"/>
      <c r="C1" s="143"/>
    </row>
    <row r="2" spans="1:3" ht="15.75" customHeight="1">
      <c r="A2" s="143" t="s">
        <v>573</v>
      </c>
      <c r="B2" s="143"/>
      <c r="C2" s="143"/>
    </row>
    <row r="3" spans="1:3" ht="15.75" customHeight="1">
      <c r="A3" s="143" t="s">
        <v>574</v>
      </c>
      <c r="B3" s="143"/>
      <c r="C3" s="143"/>
    </row>
    <row r="4" spans="1:3" ht="15.75" customHeight="1">
      <c r="A4" s="143" t="s">
        <v>575</v>
      </c>
      <c r="B4" s="143"/>
      <c r="C4" s="143"/>
    </row>
    <row r="5" spans="1:3" ht="15.75" customHeight="1">
      <c r="A5" s="143" t="s">
        <v>798</v>
      </c>
      <c r="B5" s="143"/>
      <c r="C5" s="143"/>
    </row>
    <row r="6" spans="1:3" ht="15.75" customHeight="1">
      <c r="A6" s="143" t="s">
        <v>872</v>
      </c>
      <c r="B6" s="144"/>
      <c r="C6" s="144"/>
    </row>
    <row r="7" spans="1:3" ht="15.75" customHeight="1">
      <c r="A7" s="143" t="s">
        <v>921</v>
      </c>
      <c r="B7" s="144"/>
      <c r="C7" s="144"/>
    </row>
    <row r="8" spans="1:3" ht="15.75" customHeight="1">
      <c r="A8" s="143" t="s">
        <v>922</v>
      </c>
      <c r="B8" s="144"/>
      <c r="C8" s="144"/>
    </row>
    <row r="9" ht="15.75">
      <c r="C9" s="76"/>
    </row>
    <row r="10" spans="1:3" ht="15.75" customHeight="1">
      <c r="A10" s="145" t="s">
        <v>291</v>
      </c>
      <c r="B10" s="145"/>
      <c r="C10" s="145"/>
    </row>
    <row r="11" spans="1:3" ht="15.75" customHeight="1">
      <c r="A11" s="145" t="s">
        <v>873</v>
      </c>
      <c r="B11" s="145"/>
      <c r="C11" s="145"/>
    </row>
    <row r="12" spans="1:3" ht="15.75">
      <c r="A12" s="77"/>
      <c r="B12" s="77"/>
      <c r="C12" s="78"/>
    </row>
    <row r="13" ht="15.75">
      <c r="C13" s="79" t="s">
        <v>459</v>
      </c>
    </row>
    <row r="14" spans="1:3" s="33" customFormat="1" ht="31.5">
      <c r="A14" s="1" t="s">
        <v>369</v>
      </c>
      <c r="B14" s="1" t="s">
        <v>420</v>
      </c>
      <c r="C14" s="80" t="s">
        <v>405</v>
      </c>
    </row>
    <row r="15" spans="1:3" s="54" customFormat="1" ht="15.75">
      <c r="A15" s="1" t="s">
        <v>95</v>
      </c>
      <c r="B15" s="2" t="s">
        <v>391</v>
      </c>
      <c r="C15" s="105">
        <f>C16+C22+C30+C42+C45+C48+C53+C70+C78+C82+C90+C92</f>
        <v>635207</v>
      </c>
    </row>
    <row r="16" spans="1:3" s="54" customFormat="1" ht="15.75">
      <c r="A16" s="1" t="s">
        <v>96</v>
      </c>
      <c r="B16" s="70" t="s">
        <v>401</v>
      </c>
      <c r="C16" s="105">
        <v>374530</v>
      </c>
    </row>
    <row r="17" spans="1:3" s="54" customFormat="1" ht="15.75">
      <c r="A17" s="1" t="s">
        <v>33</v>
      </c>
      <c r="B17" s="2" t="s">
        <v>406</v>
      </c>
      <c r="C17" s="105">
        <v>374530</v>
      </c>
    </row>
    <row r="18" spans="1:3" s="54" customFormat="1" ht="63">
      <c r="A18" s="1" t="s">
        <v>395</v>
      </c>
      <c r="B18" s="71" t="s">
        <v>32</v>
      </c>
      <c r="C18" s="105">
        <v>367694</v>
      </c>
    </row>
    <row r="19" spans="1:3" s="54" customFormat="1" ht="102" customHeight="1">
      <c r="A19" s="1" t="s">
        <v>299</v>
      </c>
      <c r="B19" s="71" t="s">
        <v>428</v>
      </c>
      <c r="C19" s="105">
        <v>3120</v>
      </c>
    </row>
    <row r="20" spans="1:3" s="54" customFormat="1" ht="47.25">
      <c r="A20" s="1" t="s">
        <v>288</v>
      </c>
      <c r="B20" s="2" t="s">
        <v>429</v>
      </c>
      <c r="C20" s="105">
        <v>2080</v>
      </c>
    </row>
    <row r="21" spans="1:3" s="54" customFormat="1" ht="78.75">
      <c r="A21" s="1" t="s">
        <v>437</v>
      </c>
      <c r="B21" s="72" t="s">
        <v>373</v>
      </c>
      <c r="C21" s="105">
        <v>1636</v>
      </c>
    </row>
    <row r="22" spans="1:3" s="54" customFormat="1" ht="31.5">
      <c r="A22" s="1" t="s">
        <v>97</v>
      </c>
      <c r="B22" s="71" t="s">
        <v>478</v>
      </c>
      <c r="C22" s="105">
        <v>20298</v>
      </c>
    </row>
    <row r="23" spans="1:3" s="54" customFormat="1" ht="31.5">
      <c r="A23" s="1" t="s">
        <v>374</v>
      </c>
      <c r="B23" s="71" t="s">
        <v>479</v>
      </c>
      <c r="C23" s="105">
        <v>20298</v>
      </c>
    </row>
    <row r="24" spans="1:3" s="54" customFormat="1" ht="63">
      <c r="A24" s="1" t="s">
        <v>375</v>
      </c>
      <c r="B24" s="2" t="s">
        <v>284</v>
      </c>
      <c r="C24" s="105">
        <v>7355</v>
      </c>
    </row>
    <row r="25" spans="1:3" s="54" customFormat="1" ht="94.5">
      <c r="A25" s="1" t="s">
        <v>758</v>
      </c>
      <c r="B25" s="2" t="s">
        <v>759</v>
      </c>
      <c r="C25" s="105">
        <v>7355</v>
      </c>
    </row>
    <row r="26" spans="1:3" s="54" customFormat="1" ht="78.75">
      <c r="A26" s="1" t="s">
        <v>376</v>
      </c>
      <c r="B26" s="71" t="s">
        <v>285</v>
      </c>
      <c r="C26" s="105">
        <v>48</v>
      </c>
    </row>
    <row r="27" spans="1:3" s="54" customFormat="1" ht="110.25">
      <c r="A27" s="1" t="s">
        <v>760</v>
      </c>
      <c r="B27" s="71" t="s">
        <v>761</v>
      </c>
      <c r="C27" s="105">
        <v>48</v>
      </c>
    </row>
    <row r="28" spans="1:3" s="54" customFormat="1" ht="63">
      <c r="A28" s="1" t="s">
        <v>377</v>
      </c>
      <c r="B28" s="2" t="s">
        <v>49</v>
      </c>
      <c r="C28" s="105">
        <v>12895</v>
      </c>
    </row>
    <row r="29" spans="1:3" s="54" customFormat="1" ht="94.5">
      <c r="A29" s="1" t="s">
        <v>762</v>
      </c>
      <c r="B29" s="2" t="s">
        <v>763</v>
      </c>
      <c r="C29" s="105">
        <v>12895</v>
      </c>
    </row>
    <row r="30" spans="1:3" s="54" customFormat="1" ht="15.75">
      <c r="A30" s="1" t="s">
        <v>98</v>
      </c>
      <c r="B30" s="2" t="s">
        <v>403</v>
      </c>
      <c r="C30" s="105">
        <f>C31+C36+C38+C40</f>
        <v>136746</v>
      </c>
    </row>
    <row r="31" spans="1:3" s="54" customFormat="1" ht="31.5">
      <c r="A31" s="73" t="s">
        <v>378</v>
      </c>
      <c r="B31" s="2" t="s">
        <v>304</v>
      </c>
      <c r="C31" s="105">
        <f>C33+C35</f>
        <v>98031</v>
      </c>
    </row>
    <row r="32" spans="1:3" s="54" customFormat="1" ht="31.5">
      <c r="A32" s="1" t="s">
        <v>305</v>
      </c>
      <c r="B32" s="2" t="s">
        <v>99</v>
      </c>
      <c r="C32" s="105">
        <v>48444</v>
      </c>
    </row>
    <row r="33" spans="1:3" s="54" customFormat="1" ht="31.5">
      <c r="A33" s="1" t="s">
        <v>306</v>
      </c>
      <c r="B33" s="2" t="s">
        <v>99</v>
      </c>
      <c r="C33" s="105">
        <v>48444</v>
      </c>
    </row>
    <row r="34" spans="1:3" s="54" customFormat="1" ht="31.5">
      <c r="A34" s="1" t="s">
        <v>307</v>
      </c>
      <c r="B34" s="2" t="s">
        <v>311</v>
      </c>
      <c r="C34" s="105">
        <v>49587</v>
      </c>
    </row>
    <row r="35" spans="1:3" s="54" customFormat="1" ht="63">
      <c r="A35" s="1" t="s">
        <v>312</v>
      </c>
      <c r="B35" s="2" t="s">
        <v>140</v>
      </c>
      <c r="C35" s="105">
        <v>49587</v>
      </c>
    </row>
    <row r="36" spans="1:3" s="54" customFormat="1" ht="15.75">
      <c r="A36" s="1" t="s">
        <v>34</v>
      </c>
      <c r="B36" s="72" t="s">
        <v>407</v>
      </c>
      <c r="C36" s="105">
        <f>C37</f>
        <v>29310</v>
      </c>
    </row>
    <row r="37" spans="1:3" s="54" customFormat="1" ht="15.75">
      <c r="A37" s="1" t="s">
        <v>313</v>
      </c>
      <c r="B37" s="2" t="s">
        <v>407</v>
      </c>
      <c r="C37" s="105">
        <v>29310</v>
      </c>
    </row>
    <row r="38" spans="1:3" s="54" customFormat="1" ht="15.75">
      <c r="A38" s="1" t="s">
        <v>379</v>
      </c>
      <c r="B38" s="2" t="s">
        <v>35</v>
      </c>
      <c r="C38" s="105">
        <f>C39</f>
        <v>6055</v>
      </c>
    </row>
    <row r="39" spans="1:3" s="54" customFormat="1" ht="15.75">
      <c r="A39" s="1" t="s">
        <v>314</v>
      </c>
      <c r="B39" s="2" t="s">
        <v>35</v>
      </c>
      <c r="C39" s="105">
        <v>6055</v>
      </c>
    </row>
    <row r="40" spans="1:3" s="54" customFormat="1" ht="31.5">
      <c r="A40" s="1" t="s">
        <v>397</v>
      </c>
      <c r="B40" s="2" t="s">
        <v>396</v>
      </c>
      <c r="C40" s="105">
        <f>C41</f>
        <v>3350</v>
      </c>
    </row>
    <row r="41" spans="1:3" s="54" customFormat="1" ht="31.5">
      <c r="A41" s="73" t="s">
        <v>398</v>
      </c>
      <c r="B41" s="2" t="s">
        <v>399</v>
      </c>
      <c r="C41" s="105">
        <v>3350</v>
      </c>
    </row>
    <row r="42" spans="1:3" s="54" customFormat="1" ht="15.75">
      <c r="A42" s="1" t="s">
        <v>141</v>
      </c>
      <c r="B42" s="2" t="s">
        <v>142</v>
      </c>
      <c r="C42" s="105">
        <f>C43</f>
        <v>11637</v>
      </c>
    </row>
    <row r="43" spans="1:3" s="54" customFormat="1" ht="15.75">
      <c r="A43" s="74" t="s">
        <v>143</v>
      </c>
      <c r="B43" s="2" t="s">
        <v>144</v>
      </c>
      <c r="C43" s="105">
        <f>C44</f>
        <v>11637</v>
      </c>
    </row>
    <row r="44" spans="1:3" s="54" customFormat="1" ht="31.5">
      <c r="A44" s="1" t="s">
        <v>145</v>
      </c>
      <c r="B44" s="2" t="s">
        <v>146</v>
      </c>
      <c r="C44" s="105">
        <v>11637</v>
      </c>
    </row>
    <row r="45" spans="1:3" s="54" customFormat="1" ht="31.5">
      <c r="A45" s="1" t="s">
        <v>147</v>
      </c>
      <c r="B45" s="2" t="s">
        <v>116</v>
      </c>
      <c r="C45" s="105">
        <v>1176</v>
      </c>
    </row>
    <row r="46" spans="1:3" s="54" customFormat="1" ht="15.75">
      <c r="A46" s="1" t="s">
        <v>464</v>
      </c>
      <c r="B46" s="2" t="s">
        <v>465</v>
      </c>
      <c r="C46" s="105">
        <v>1176</v>
      </c>
    </row>
    <row r="47" spans="1:3" s="54" customFormat="1" ht="15.75">
      <c r="A47" s="1" t="s">
        <v>138</v>
      </c>
      <c r="B47" s="2" t="s">
        <v>463</v>
      </c>
      <c r="C47" s="105">
        <v>1176</v>
      </c>
    </row>
    <row r="48" spans="1:3" s="54" customFormat="1" ht="15.75">
      <c r="A48" s="1" t="s">
        <v>148</v>
      </c>
      <c r="B48" s="72" t="s">
        <v>380</v>
      </c>
      <c r="C48" s="105">
        <v>10917</v>
      </c>
    </row>
    <row r="49" spans="1:3" s="54" customFormat="1" ht="31.5">
      <c r="A49" s="1" t="s">
        <v>149</v>
      </c>
      <c r="B49" s="2" t="s">
        <v>150</v>
      </c>
      <c r="C49" s="105">
        <v>10917</v>
      </c>
    </row>
    <row r="50" spans="1:3" s="54" customFormat="1" ht="47.25">
      <c r="A50" s="1" t="s">
        <v>36</v>
      </c>
      <c r="B50" s="2" t="s">
        <v>310</v>
      </c>
      <c r="C50" s="105">
        <v>10917</v>
      </c>
    </row>
    <row r="51" spans="1:3" s="54" customFormat="1" ht="31.5">
      <c r="A51" s="1" t="s">
        <v>764</v>
      </c>
      <c r="B51" s="2" t="s">
        <v>151</v>
      </c>
      <c r="C51" s="105">
        <v>0</v>
      </c>
    </row>
    <row r="52" spans="1:3" s="54" customFormat="1" ht="63" customHeight="1">
      <c r="A52" s="1" t="s">
        <v>560</v>
      </c>
      <c r="B52" s="71" t="s">
        <v>137</v>
      </c>
      <c r="C52" s="105">
        <v>0</v>
      </c>
    </row>
    <row r="53" spans="1:3" s="54" customFormat="1" ht="31.5">
      <c r="A53" s="1" t="s">
        <v>152</v>
      </c>
      <c r="B53" s="2" t="s">
        <v>404</v>
      </c>
      <c r="C53" s="105">
        <v>56527</v>
      </c>
    </row>
    <row r="54" spans="1:3" s="54" customFormat="1" ht="78.75">
      <c r="A54" s="1" t="s">
        <v>301</v>
      </c>
      <c r="B54" s="71" t="s">
        <v>315</v>
      </c>
      <c r="C54" s="105">
        <v>56104</v>
      </c>
    </row>
    <row r="55" spans="1:3" s="54" customFormat="1" ht="63">
      <c r="A55" s="1" t="s">
        <v>438</v>
      </c>
      <c r="B55" s="71" t="s">
        <v>136</v>
      </c>
      <c r="C55" s="105">
        <v>41058</v>
      </c>
    </row>
    <row r="56" spans="1:3" s="54" customFormat="1" ht="78.75">
      <c r="A56" s="1" t="s">
        <v>153</v>
      </c>
      <c r="B56" s="71" t="s">
        <v>154</v>
      </c>
      <c r="C56" s="105">
        <v>15570</v>
      </c>
    </row>
    <row r="57" spans="1:3" s="54" customFormat="1" ht="78.75">
      <c r="A57" s="1" t="s">
        <v>476</v>
      </c>
      <c r="B57" s="2" t="s">
        <v>475</v>
      </c>
      <c r="C57" s="105">
        <v>25488</v>
      </c>
    </row>
    <row r="58" spans="1:3" s="54" customFormat="1" ht="78.75">
      <c r="A58" s="1" t="s">
        <v>111</v>
      </c>
      <c r="B58" s="2" t="s">
        <v>317</v>
      </c>
      <c r="C58" s="105">
        <v>90</v>
      </c>
    </row>
    <row r="59" spans="1:3" s="54" customFormat="1" ht="63">
      <c r="A59" s="1" t="s">
        <v>435</v>
      </c>
      <c r="B59" s="2" t="s">
        <v>316</v>
      </c>
      <c r="C59" s="105">
        <v>90</v>
      </c>
    </row>
    <row r="60" spans="1:3" s="54" customFormat="1" ht="78.75">
      <c r="A60" s="16" t="s">
        <v>576</v>
      </c>
      <c r="B60" s="2" t="s">
        <v>577</v>
      </c>
      <c r="C60" s="105">
        <v>36</v>
      </c>
    </row>
    <row r="61" spans="1:3" s="54" customFormat="1" ht="63">
      <c r="A61" s="16" t="s">
        <v>578</v>
      </c>
      <c r="B61" s="2" t="s">
        <v>579</v>
      </c>
      <c r="C61" s="105">
        <v>36</v>
      </c>
    </row>
    <row r="62" spans="1:3" s="54" customFormat="1" ht="63" customHeight="1">
      <c r="A62" s="1" t="s">
        <v>385</v>
      </c>
      <c r="B62" s="2" t="s">
        <v>386</v>
      </c>
      <c r="C62" s="105">
        <v>14920</v>
      </c>
    </row>
    <row r="63" spans="1:3" s="54" customFormat="1" ht="31.5">
      <c r="A63" s="1" t="s">
        <v>387</v>
      </c>
      <c r="B63" s="2" t="s">
        <v>388</v>
      </c>
      <c r="C63" s="105">
        <v>14920</v>
      </c>
    </row>
    <row r="64" spans="1:3" s="54" customFormat="1" ht="15.75">
      <c r="A64" s="1" t="s">
        <v>303</v>
      </c>
      <c r="B64" s="2" t="s">
        <v>392</v>
      </c>
      <c r="C64" s="105">
        <v>369</v>
      </c>
    </row>
    <row r="65" spans="1:3" s="54" customFormat="1" ht="47.25">
      <c r="A65" s="1" t="s">
        <v>155</v>
      </c>
      <c r="B65" s="71" t="s">
        <v>156</v>
      </c>
      <c r="C65" s="105">
        <v>369</v>
      </c>
    </row>
    <row r="66" spans="1:3" s="54" customFormat="1" ht="47.25">
      <c r="A66" s="1" t="s">
        <v>289</v>
      </c>
      <c r="B66" s="2" t="s">
        <v>290</v>
      </c>
      <c r="C66" s="105">
        <v>369</v>
      </c>
    </row>
    <row r="67" spans="1:3" s="54" customFormat="1" ht="78.75">
      <c r="A67" s="1" t="s">
        <v>80</v>
      </c>
      <c r="B67" s="2" t="s">
        <v>81</v>
      </c>
      <c r="C67" s="105">
        <v>54</v>
      </c>
    </row>
    <row r="68" spans="1:3" s="54" customFormat="1" ht="78.75">
      <c r="A68" s="1" t="s">
        <v>157</v>
      </c>
      <c r="B68" s="2" t="s">
        <v>158</v>
      </c>
      <c r="C68" s="105">
        <v>54</v>
      </c>
    </row>
    <row r="69" spans="1:3" s="54" customFormat="1" ht="78.75">
      <c r="A69" s="1" t="s">
        <v>453</v>
      </c>
      <c r="B69" s="2" t="s">
        <v>79</v>
      </c>
      <c r="C69" s="105">
        <v>54</v>
      </c>
    </row>
    <row r="70" spans="1:3" s="54" customFormat="1" ht="15.75">
      <c r="A70" s="1" t="s">
        <v>159</v>
      </c>
      <c r="B70" s="2" t="s">
        <v>292</v>
      </c>
      <c r="C70" s="105">
        <v>2270</v>
      </c>
    </row>
    <row r="71" spans="1:3" s="54" customFormat="1" ht="15.75">
      <c r="A71" s="1" t="s">
        <v>293</v>
      </c>
      <c r="B71" s="2" t="s">
        <v>294</v>
      </c>
      <c r="C71" s="105">
        <v>2270</v>
      </c>
    </row>
    <row r="72" spans="1:3" s="54" customFormat="1" ht="31.5">
      <c r="A72" s="1" t="s">
        <v>319</v>
      </c>
      <c r="B72" s="2" t="s">
        <v>318</v>
      </c>
      <c r="C72" s="105">
        <v>354</v>
      </c>
    </row>
    <row r="73" spans="1:3" s="54" customFormat="1" ht="15.75">
      <c r="A73" s="1" t="s">
        <v>320</v>
      </c>
      <c r="B73" s="2" t="s">
        <v>426</v>
      </c>
      <c r="C73" s="105">
        <v>56</v>
      </c>
    </row>
    <row r="74" spans="1:3" s="54" customFormat="1" ht="15.75">
      <c r="A74" s="1" t="s">
        <v>765</v>
      </c>
      <c r="B74" s="2" t="s">
        <v>766</v>
      </c>
      <c r="C74" s="105">
        <v>1860</v>
      </c>
    </row>
    <row r="75" spans="1:3" s="54" customFormat="1" ht="15.75">
      <c r="A75" s="1" t="s">
        <v>580</v>
      </c>
      <c r="B75" s="2" t="s">
        <v>581</v>
      </c>
      <c r="C75" s="105">
        <v>1277</v>
      </c>
    </row>
    <row r="76" spans="1:3" s="54" customFormat="1" ht="15.75">
      <c r="A76" s="1" t="s">
        <v>767</v>
      </c>
      <c r="B76" s="2" t="s">
        <v>768</v>
      </c>
      <c r="C76" s="105">
        <v>583</v>
      </c>
    </row>
    <row r="77" spans="1:3" s="54" customFormat="1" ht="31.5">
      <c r="A77" s="1" t="s">
        <v>481</v>
      </c>
      <c r="B77" s="2" t="s">
        <v>480</v>
      </c>
      <c r="C77" s="105">
        <v>0</v>
      </c>
    </row>
    <row r="78" spans="1:3" s="54" customFormat="1" ht="31.5">
      <c r="A78" s="75" t="s">
        <v>430</v>
      </c>
      <c r="B78" s="2" t="s">
        <v>769</v>
      </c>
      <c r="C78" s="105">
        <v>525</v>
      </c>
    </row>
    <row r="79" spans="1:3" s="54" customFormat="1" ht="15.75">
      <c r="A79" s="1" t="s">
        <v>432</v>
      </c>
      <c r="B79" s="2" t="s">
        <v>431</v>
      </c>
      <c r="C79" s="105">
        <v>525</v>
      </c>
    </row>
    <row r="80" spans="1:3" s="54" customFormat="1" ht="31.5">
      <c r="A80" s="1" t="s">
        <v>160</v>
      </c>
      <c r="B80" s="2" t="s">
        <v>161</v>
      </c>
      <c r="C80" s="105">
        <v>525</v>
      </c>
    </row>
    <row r="81" spans="1:3" s="54" customFormat="1" ht="31.5">
      <c r="A81" s="1" t="s">
        <v>139</v>
      </c>
      <c r="B81" s="71" t="s">
        <v>82</v>
      </c>
      <c r="C81" s="105">
        <v>525</v>
      </c>
    </row>
    <row r="82" spans="1:3" s="54" customFormat="1" ht="31.5">
      <c r="A82" s="1" t="s">
        <v>770</v>
      </c>
      <c r="B82" s="72" t="s">
        <v>112</v>
      </c>
      <c r="C82" s="105">
        <f>C83+C86</f>
        <v>18850</v>
      </c>
    </row>
    <row r="83" spans="1:3" s="54" customFormat="1" ht="78.75">
      <c r="A83" s="73" t="s">
        <v>162</v>
      </c>
      <c r="B83" s="2" t="s">
        <v>472</v>
      </c>
      <c r="C83" s="105">
        <v>6100</v>
      </c>
    </row>
    <row r="84" spans="1:3" s="54" customFormat="1" ht="94.5">
      <c r="A84" s="1" t="s">
        <v>163</v>
      </c>
      <c r="B84" s="2" t="s">
        <v>582</v>
      </c>
      <c r="C84" s="105">
        <v>6100</v>
      </c>
    </row>
    <row r="85" spans="1:3" s="54" customFormat="1" ht="78.75">
      <c r="A85" s="1" t="s">
        <v>308</v>
      </c>
      <c r="B85" s="2" t="s">
        <v>583</v>
      </c>
      <c r="C85" s="105">
        <v>6100</v>
      </c>
    </row>
    <row r="86" spans="1:3" s="54" customFormat="1" ht="31.5">
      <c r="A86" s="1" t="s">
        <v>381</v>
      </c>
      <c r="B86" s="2" t="s">
        <v>471</v>
      </c>
      <c r="C86" s="105">
        <f>C87</f>
        <v>12750</v>
      </c>
    </row>
    <row r="87" spans="1:3" s="54" customFormat="1" ht="31.5">
      <c r="A87" s="1" t="s">
        <v>447</v>
      </c>
      <c r="B87" s="2" t="s">
        <v>309</v>
      </c>
      <c r="C87" s="105">
        <f>C88+C89</f>
        <v>12750</v>
      </c>
    </row>
    <row r="88" spans="1:3" s="54" customFormat="1" ht="63">
      <c r="A88" s="1" t="s">
        <v>164</v>
      </c>
      <c r="B88" s="72" t="s">
        <v>165</v>
      </c>
      <c r="C88" s="105">
        <f>1200+11500</f>
        <v>12700</v>
      </c>
    </row>
    <row r="89" spans="1:3" s="54" customFormat="1" ht="47.25">
      <c r="A89" s="16" t="s">
        <v>584</v>
      </c>
      <c r="B89" s="72" t="s">
        <v>585</v>
      </c>
      <c r="C89" s="105">
        <v>50</v>
      </c>
    </row>
    <row r="90" spans="1:3" s="54" customFormat="1" ht="15.75">
      <c r="A90" s="1" t="s">
        <v>300</v>
      </c>
      <c r="B90" s="2" t="s">
        <v>393</v>
      </c>
      <c r="C90" s="105">
        <v>30</v>
      </c>
    </row>
    <row r="91" spans="1:3" s="54" customFormat="1" ht="47.25">
      <c r="A91" s="1" t="s">
        <v>771</v>
      </c>
      <c r="B91" s="2" t="s">
        <v>772</v>
      </c>
      <c r="C91" s="105">
        <v>30</v>
      </c>
    </row>
    <row r="92" spans="1:3" s="54" customFormat="1" ht="15.75">
      <c r="A92" s="1" t="s">
        <v>773</v>
      </c>
      <c r="B92" s="2" t="s">
        <v>394</v>
      </c>
      <c r="C92" s="105">
        <v>1701</v>
      </c>
    </row>
    <row r="93" spans="1:3" s="54" customFormat="1" ht="15.75">
      <c r="A93" s="1" t="s">
        <v>774</v>
      </c>
      <c r="B93" s="2" t="s">
        <v>473</v>
      </c>
      <c r="C93" s="105">
        <v>1701</v>
      </c>
    </row>
    <row r="94" spans="1:3" s="54" customFormat="1" ht="15.75">
      <c r="A94" s="1" t="s">
        <v>296</v>
      </c>
      <c r="B94" s="2" t="s">
        <v>297</v>
      </c>
      <c r="C94" s="105">
        <v>1701</v>
      </c>
    </row>
    <row r="95" spans="1:3" s="54" customFormat="1" ht="15.75">
      <c r="A95" s="16" t="s">
        <v>50</v>
      </c>
      <c r="B95" s="2" t="s">
        <v>400</v>
      </c>
      <c r="C95" s="106">
        <f>C96+C161</f>
        <v>1340549.011</v>
      </c>
    </row>
    <row r="96" spans="1:8" s="54" customFormat="1" ht="33.75" customHeight="1">
      <c r="A96" s="16" t="s">
        <v>51</v>
      </c>
      <c r="B96" s="2" t="s">
        <v>323</v>
      </c>
      <c r="C96" s="106">
        <f>C125+C155+C97+C102</f>
        <v>1339585.011</v>
      </c>
      <c r="H96" s="62"/>
    </row>
    <row r="97" spans="1:3" s="54" customFormat="1" ht="21" customHeight="1">
      <c r="A97" s="16" t="s">
        <v>356</v>
      </c>
      <c r="B97" s="2" t="s">
        <v>365</v>
      </c>
      <c r="C97" s="106">
        <f>C99+C100</f>
        <v>118176.5</v>
      </c>
    </row>
    <row r="98" spans="1:3" s="54" customFormat="1" ht="18.75" customHeight="1">
      <c r="A98" s="16" t="s">
        <v>355</v>
      </c>
      <c r="B98" s="2" t="s">
        <v>505</v>
      </c>
      <c r="C98" s="106">
        <f>C99</f>
        <v>88287.8</v>
      </c>
    </row>
    <row r="99" spans="1:3" s="54" customFormat="1" ht="33" customHeight="1">
      <c r="A99" s="16" t="s">
        <v>591</v>
      </c>
      <c r="B99" s="2" t="s">
        <v>482</v>
      </c>
      <c r="C99" s="106">
        <v>88287.8</v>
      </c>
    </row>
    <row r="100" spans="1:3" s="54" customFormat="1" ht="26.25" customHeight="1">
      <c r="A100" s="16" t="s">
        <v>677</v>
      </c>
      <c r="B100" s="2" t="s">
        <v>679</v>
      </c>
      <c r="C100" s="106">
        <f>C101</f>
        <v>29888.7</v>
      </c>
    </row>
    <row r="101" spans="1:3" s="54" customFormat="1" ht="33" customHeight="1">
      <c r="A101" s="16" t="s">
        <v>676</v>
      </c>
      <c r="B101" s="2" t="s">
        <v>678</v>
      </c>
      <c r="C101" s="106">
        <v>29888.7</v>
      </c>
    </row>
    <row r="102" spans="1:3" s="54" customFormat="1" ht="33" customHeight="1">
      <c r="A102" s="16" t="s">
        <v>357</v>
      </c>
      <c r="B102" s="2" t="s">
        <v>427</v>
      </c>
      <c r="C102" s="106">
        <f>C104+C111+C107+C110+C105+C109+C106+C108</f>
        <v>272055.27300000004</v>
      </c>
    </row>
    <row r="103" spans="1:3" s="54" customFormat="1" ht="98.25" customHeight="1">
      <c r="A103" s="16" t="s">
        <v>785</v>
      </c>
      <c r="B103" s="2" t="s">
        <v>790</v>
      </c>
      <c r="C103" s="106">
        <v>55281</v>
      </c>
    </row>
    <row r="104" spans="1:3" s="54" customFormat="1" ht="114.75" customHeight="1">
      <c r="A104" s="16" t="s">
        <v>592</v>
      </c>
      <c r="B104" s="2" t="s">
        <v>786</v>
      </c>
      <c r="C104" s="106">
        <v>70281</v>
      </c>
    </row>
    <row r="105" spans="1:3" s="54" customFormat="1" ht="36.75" customHeight="1">
      <c r="A105" s="16" t="s">
        <v>593</v>
      </c>
      <c r="B105" s="2" t="s">
        <v>690</v>
      </c>
      <c r="C105" s="106">
        <v>6162.495</v>
      </c>
    </row>
    <row r="106" spans="1:3" s="54" customFormat="1" ht="31.5" customHeight="1">
      <c r="A106" s="16" t="s">
        <v>892</v>
      </c>
      <c r="B106" s="2" t="s">
        <v>893</v>
      </c>
      <c r="C106" s="106">
        <v>150</v>
      </c>
    </row>
    <row r="107" spans="1:3" s="54" customFormat="1" ht="33" customHeight="1">
      <c r="A107" s="16" t="s">
        <v>594</v>
      </c>
      <c r="B107" s="2" t="s">
        <v>691</v>
      </c>
      <c r="C107" s="106">
        <v>56632.856</v>
      </c>
    </row>
    <row r="108" spans="1:3" s="54" customFormat="1" ht="33" customHeight="1">
      <c r="A108" s="60" t="s">
        <v>787</v>
      </c>
      <c r="B108" s="61" t="s">
        <v>916</v>
      </c>
      <c r="C108" s="106">
        <v>4211.222</v>
      </c>
    </row>
    <row r="109" spans="1:3" s="54" customFormat="1" ht="69.75" customHeight="1">
      <c r="A109" s="60" t="s">
        <v>784</v>
      </c>
      <c r="B109" s="61" t="s">
        <v>796</v>
      </c>
      <c r="C109" s="106">
        <v>2618</v>
      </c>
    </row>
    <row r="110" spans="1:3" s="54" customFormat="1" ht="64.5" customHeight="1">
      <c r="A110" s="16" t="s">
        <v>595</v>
      </c>
      <c r="B110" s="2" t="s">
        <v>895</v>
      </c>
      <c r="C110" s="106">
        <v>3776.5</v>
      </c>
    </row>
    <row r="111" spans="1:3" s="54" customFormat="1" ht="15.75">
      <c r="A111" s="16" t="s">
        <v>596</v>
      </c>
      <c r="B111" s="2" t="s">
        <v>363</v>
      </c>
      <c r="C111" s="106">
        <f>C116+C115+C118+C113+C114+C112+C117+C119+C120+C121+C122+C123+C124</f>
        <v>128223.2</v>
      </c>
    </row>
    <row r="112" spans="1:3" s="54" customFormat="1" ht="68.25" customHeight="1">
      <c r="A112" s="1" t="s">
        <v>597</v>
      </c>
      <c r="B112" s="2" t="s">
        <v>692</v>
      </c>
      <c r="C112" s="106">
        <v>0</v>
      </c>
    </row>
    <row r="113" spans="1:3" s="54" customFormat="1" ht="115.5" customHeight="1">
      <c r="A113" s="16" t="s">
        <v>598</v>
      </c>
      <c r="B113" s="2" t="s">
        <v>586</v>
      </c>
      <c r="C113" s="106">
        <v>35632.2</v>
      </c>
    </row>
    <row r="114" spans="1:3" s="54" customFormat="1" ht="82.5" customHeight="1">
      <c r="A114" s="16" t="s">
        <v>599</v>
      </c>
      <c r="B114" s="2" t="s">
        <v>587</v>
      </c>
      <c r="C114" s="106">
        <v>20883.3</v>
      </c>
    </row>
    <row r="115" spans="1:3" s="54" customFormat="1" ht="81.75" customHeight="1">
      <c r="A115" s="16" t="s">
        <v>600</v>
      </c>
      <c r="B115" s="2" t="s">
        <v>693</v>
      </c>
      <c r="C115" s="106">
        <v>8715.6</v>
      </c>
    </row>
    <row r="116" spans="1:3" s="54" customFormat="1" ht="70.5" customHeight="1">
      <c r="A116" s="16" t="s">
        <v>601</v>
      </c>
      <c r="B116" s="2" t="s">
        <v>358</v>
      </c>
      <c r="C116" s="106">
        <v>270</v>
      </c>
    </row>
    <row r="117" spans="1:3" s="54" customFormat="1" ht="52.5" customHeight="1">
      <c r="A117" s="16" t="s">
        <v>633</v>
      </c>
      <c r="B117" s="2" t="s">
        <v>101</v>
      </c>
      <c r="C117" s="106">
        <v>0</v>
      </c>
    </row>
    <row r="118" spans="1:3" s="54" customFormat="1" ht="51" customHeight="1">
      <c r="A118" s="16" t="s">
        <v>602</v>
      </c>
      <c r="B118" s="2" t="s">
        <v>100</v>
      </c>
      <c r="C118" s="106">
        <v>6875.6</v>
      </c>
    </row>
    <row r="119" spans="1:3" s="54" customFormat="1" ht="51" customHeight="1">
      <c r="A119" s="16" t="s">
        <v>685</v>
      </c>
      <c r="B119" s="2" t="s">
        <v>694</v>
      </c>
      <c r="C119" s="106">
        <v>5983.6</v>
      </c>
    </row>
    <row r="120" spans="1:3" s="54" customFormat="1" ht="115.5" customHeight="1">
      <c r="A120" s="16" t="s">
        <v>687</v>
      </c>
      <c r="B120" s="2" t="s">
        <v>695</v>
      </c>
      <c r="C120" s="106">
        <v>5545</v>
      </c>
    </row>
    <row r="121" spans="1:3" s="54" customFormat="1" ht="63.75" customHeight="1">
      <c r="A121" s="16" t="s">
        <v>686</v>
      </c>
      <c r="B121" s="2" t="s">
        <v>696</v>
      </c>
      <c r="C121" s="106">
        <v>36455.2</v>
      </c>
    </row>
    <row r="122" spans="1:3" s="54" customFormat="1" ht="36.75" customHeight="1">
      <c r="A122" s="16" t="s">
        <v>688</v>
      </c>
      <c r="B122" s="2" t="s">
        <v>689</v>
      </c>
      <c r="C122" s="106">
        <v>5148.9</v>
      </c>
    </row>
    <row r="123" spans="1:3" s="54" customFormat="1" ht="50.25" customHeight="1">
      <c r="A123" s="16" t="s">
        <v>788</v>
      </c>
      <c r="B123" s="2" t="s">
        <v>789</v>
      </c>
      <c r="C123" s="106">
        <v>315.1</v>
      </c>
    </row>
    <row r="124" spans="1:3" s="54" customFormat="1" ht="66" customHeight="1">
      <c r="A124" s="16" t="s">
        <v>896</v>
      </c>
      <c r="B124" s="2" t="s">
        <v>897</v>
      </c>
      <c r="C124" s="106">
        <v>2398.7</v>
      </c>
    </row>
    <row r="125" spans="1:3" s="54" customFormat="1" ht="15.75">
      <c r="A125" s="16" t="s">
        <v>603</v>
      </c>
      <c r="B125" s="2" t="s">
        <v>364</v>
      </c>
      <c r="C125" s="106">
        <f>C150+C126+C149+C151+C153+C152+C154</f>
        <v>808585.2379999999</v>
      </c>
    </row>
    <row r="126" spans="1:3" s="54" customFormat="1" ht="31.5">
      <c r="A126" s="16" t="s">
        <v>604</v>
      </c>
      <c r="B126" s="2" t="s">
        <v>366</v>
      </c>
      <c r="C126" s="106">
        <f>C132+C133+C134+C131+C143+C128+C144+C130+C142+C137+C141+C140+C135+C136+C145+C127+C129+C138+C139+C147+C146+C148</f>
        <v>777885.8089999999</v>
      </c>
    </row>
    <row r="127" spans="1:3" s="54" customFormat="1" ht="225" customHeight="1">
      <c r="A127" s="16" t="s">
        <v>605</v>
      </c>
      <c r="B127" s="2" t="s">
        <v>167</v>
      </c>
      <c r="C127" s="106">
        <v>197944</v>
      </c>
    </row>
    <row r="128" spans="1:3" s="54" customFormat="1" ht="209.25" customHeight="1">
      <c r="A128" s="16" t="s">
        <v>606</v>
      </c>
      <c r="B128" s="2" t="s">
        <v>359</v>
      </c>
      <c r="C128" s="106">
        <v>2751.8</v>
      </c>
    </row>
    <row r="129" spans="1:3" s="54" customFormat="1" ht="195" customHeight="1">
      <c r="A129" s="16" t="s">
        <v>607</v>
      </c>
      <c r="B129" s="2" t="s">
        <v>168</v>
      </c>
      <c r="C129" s="106">
        <v>347329.7</v>
      </c>
    </row>
    <row r="130" spans="1:3" s="54" customFormat="1" ht="208.5" customHeight="1">
      <c r="A130" s="16" t="s">
        <v>608</v>
      </c>
      <c r="B130" s="2" t="s">
        <v>360</v>
      </c>
      <c r="C130" s="106">
        <v>15376.5</v>
      </c>
    </row>
    <row r="131" spans="1:3" s="54" customFormat="1" ht="68.25" customHeight="1">
      <c r="A131" s="16" t="s">
        <v>609</v>
      </c>
      <c r="B131" s="2" t="s">
        <v>102</v>
      </c>
      <c r="C131" s="106">
        <v>5032.3</v>
      </c>
    </row>
    <row r="132" spans="1:3" s="54" customFormat="1" ht="66.75" customHeight="1">
      <c r="A132" s="16" t="s">
        <v>610</v>
      </c>
      <c r="B132" s="2" t="s">
        <v>169</v>
      </c>
      <c r="C132" s="106">
        <v>7903.9</v>
      </c>
    </row>
    <row r="133" spans="1:3" s="54" customFormat="1" ht="85.5" customHeight="1">
      <c r="A133" s="16" t="s">
        <v>611</v>
      </c>
      <c r="B133" s="2" t="s">
        <v>104</v>
      </c>
      <c r="C133" s="106">
        <v>1342.2</v>
      </c>
    </row>
    <row r="134" spans="1:3" s="54" customFormat="1" ht="69.75" customHeight="1">
      <c r="A134" s="16" t="s">
        <v>612</v>
      </c>
      <c r="B134" s="2" t="s">
        <v>103</v>
      </c>
      <c r="C134" s="106">
        <v>1685.3</v>
      </c>
    </row>
    <row r="135" spans="1:3" s="54" customFormat="1" ht="191.25" customHeight="1">
      <c r="A135" s="16" t="s">
        <v>613</v>
      </c>
      <c r="B135" s="2" t="s">
        <v>697</v>
      </c>
      <c r="C135" s="106">
        <v>280.8</v>
      </c>
    </row>
    <row r="136" spans="1:3" s="54" customFormat="1" ht="89.25" customHeight="1">
      <c r="A136" s="16" t="s">
        <v>614</v>
      </c>
      <c r="B136" s="2" t="s">
        <v>698</v>
      </c>
      <c r="C136" s="106">
        <v>672.4</v>
      </c>
    </row>
    <row r="137" spans="1:3" s="54" customFormat="1" ht="224.25" customHeight="1">
      <c r="A137" s="16" t="s">
        <v>615</v>
      </c>
      <c r="B137" s="2" t="s">
        <v>362</v>
      </c>
      <c r="C137" s="106">
        <v>41918.9</v>
      </c>
    </row>
    <row r="138" spans="1:3" s="54" customFormat="1" ht="83.25" customHeight="1">
      <c r="A138" s="16" t="s">
        <v>616</v>
      </c>
      <c r="B138" s="2" t="s">
        <v>105</v>
      </c>
      <c r="C138" s="106">
        <v>10818.7</v>
      </c>
    </row>
    <row r="139" spans="1:3" ht="116.25" customHeight="1">
      <c r="A139" s="16" t="s">
        <v>617</v>
      </c>
      <c r="B139" s="2" t="s">
        <v>699</v>
      </c>
      <c r="C139" s="106">
        <v>973.6</v>
      </c>
    </row>
    <row r="140" spans="1:3" s="54" customFormat="1" ht="98.25" customHeight="1">
      <c r="A140" s="16" t="s">
        <v>618</v>
      </c>
      <c r="B140" s="2" t="s">
        <v>700</v>
      </c>
      <c r="C140" s="106">
        <v>3201.2</v>
      </c>
    </row>
    <row r="141" spans="1:3" s="54" customFormat="1" ht="117.75" customHeight="1">
      <c r="A141" s="16" t="s">
        <v>619</v>
      </c>
      <c r="B141" s="2" t="s">
        <v>701</v>
      </c>
      <c r="C141" s="106">
        <v>17807</v>
      </c>
    </row>
    <row r="142" spans="1:3" s="83" customFormat="1" ht="114.75" customHeight="1">
      <c r="A142" s="16" t="s">
        <v>620</v>
      </c>
      <c r="B142" s="2" t="s">
        <v>361</v>
      </c>
      <c r="C142" s="106">
        <v>250</v>
      </c>
    </row>
    <row r="143" spans="1:3" s="54" customFormat="1" ht="240" customHeight="1">
      <c r="A143" s="16" t="s">
        <v>632</v>
      </c>
      <c r="B143" s="2" t="s">
        <v>106</v>
      </c>
      <c r="C143" s="106">
        <v>69566</v>
      </c>
    </row>
    <row r="144" spans="1:3" s="54" customFormat="1" ht="213.75" customHeight="1">
      <c r="A144" s="16" t="s">
        <v>631</v>
      </c>
      <c r="B144" s="2" t="s">
        <v>166</v>
      </c>
      <c r="C144" s="106">
        <v>36359.9</v>
      </c>
    </row>
    <row r="145" spans="1:3" s="54" customFormat="1" ht="81.75" customHeight="1">
      <c r="A145" s="16" t="s">
        <v>630</v>
      </c>
      <c r="B145" s="2" t="s">
        <v>702</v>
      </c>
      <c r="C145" s="106">
        <v>3467.1</v>
      </c>
    </row>
    <row r="146" spans="1:3" s="54" customFormat="1" ht="99" customHeight="1">
      <c r="A146" s="16" t="s">
        <v>684</v>
      </c>
      <c r="B146" s="2" t="s">
        <v>703</v>
      </c>
      <c r="C146" s="106">
        <v>1225</v>
      </c>
    </row>
    <row r="147" spans="1:3" s="54" customFormat="1" ht="69.75" customHeight="1">
      <c r="A147" s="16" t="s">
        <v>629</v>
      </c>
      <c r="B147" s="2" t="s">
        <v>536</v>
      </c>
      <c r="C147" s="106">
        <v>11304.309</v>
      </c>
    </row>
    <row r="148" spans="1:3" s="54" customFormat="1" ht="98.25" customHeight="1">
      <c r="A148" s="16" t="s">
        <v>680</v>
      </c>
      <c r="B148" s="2" t="s">
        <v>681</v>
      </c>
      <c r="C148" s="106">
        <v>675.2</v>
      </c>
    </row>
    <row r="149" spans="1:3" s="54" customFormat="1" ht="85.5" customHeight="1">
      <c r="A149" s="16" t="s">
        <v>628</v>
      </c>
      <c r="B149" s="2" t="s">
        <v>704</v>
      </c>
      <c r="C149" s="106">
        <v>22465.4</v>
      </c>
    </row>
    <row r="150" spans="1:3" s="54" customFormat="1" ht="72" customHeight="1">
      <c r="A150" s="16" t="s">
        <v>627</v>
      </c>
      <c r="B150" s="2" t="s">
        <v>705</v>
      </c>
      <c r="C150" s="106">
        <v>3538.729</v>
      </c>
    </row>
    <row r="151" spans="1:3" s="54" customFormat="1" ht="52.5" customHeight="1">
      <c r="A151" s="16" t="s">
        <v>626</v>
      </c>
      <c r="B151" s="2" t="s">
        <v>499</v>
      </c>
      <c r="C151" s="106">
        <v>2021.2</v>
      </c>
    </row>
    <row r="152" spans="1:3" s="54" customFormat="1" ht="70.5" customHeight="1">
      <c r="A152" s="16" t="s">
        <v>682</v>
      </c>
      <c r="B152" s="2" t="s">
        <v>683</v>
      </c>
      <c r="C152" s="106">
        <v>31</v>
      </c>
    </row>
    <row r="153" spans="1:3" s="54" customFormat="1" ht="36.75" customHeight="1">
      <c r="A153" s="16" t="s">
        <v>625</v>
      </c>
      <c r="B153" s="2" t="s">
        <v>171</v>
      </c>
      <c r="C153" s="106">
        <v>1370.7</v>
      </c>
    </row>
    <row r="154" spans="1:3" s="54" customFormat="1" ht="18.75" customHeight="1">
      <c r="A154" s="16" t="s">
        <v>783</v>
      </c>
      <c r="B154" s="2" t="s">
        <v>797</v>
      </c>
      <c r="C154" s="106">
        <v>1272.4</v>
      </c>
    </row>
    <row r="155" spans="1:3" s="54" customFormat="1" ht="27" customHeight="1">
      <c r="A155" s="16" t="s">
        <v>624</v>
      </c>
      <c r="B155" s="2" t="s">
        <v>500</v>
      </c>
      <c r="C155" s="106">
        <f>C156+C158+C157</f>
        <v>140768</v>
      </c>
    </row>
    <row r="156" spans="1:3" s="54" customFormat="1" ht="69" customHeight="1">
      <c r="A156" s="16" t="s">
        <v>623</v>
      </c>
      <c r="B156" s="2" t="s">
        <v>175</v>
      </c>
      <c r="C156" s="106">
        <v>3248</v>
      </c>
    </row>
    <row r="157" spans="1:3" s="54" customFormat="1" ht="69" customHeight="1">
      <c r="A157" s="16" t="s">
        <v>890</v>
      </c>
      <c r="B157" s="2" t="s">
        <v>891</v>
      </c>
      <c r="C157" s="106">
        <v>90000</v>
      </c>
    </row>
    <row r="158" spans="1:3" s="54" customFormat="1" ht="34.5" customHeight="1">
      <c r="A158" s="16" t="s">
        <v>622</v>
      </c>
      <c r="B158" s="2" t="s">
        <v>540</v>
      </c>
      <c r="C158" s="106">
        <f>C160+C159</f>
        <v>47520</v>
      </c>
    </row>
    <row r="159" spans="1:3" s="54" customFormat="1" ht="80.25" customHeight="1">
      <c r="A159" s="16" t="s">
        <v>885</v>
      </c>
      <c r="B159" s="2" t="s">
        <v>917</v>
      </c>
      <c r="C159" s="106">
        <v>36120</v>
      </c>
    </row>
    <row r="160" spans="1:3" s="54" customFormat="1" ht="99.75" customHeight="1">
      <c r="A160" s="16" t="s">
        <v>621</v>
      </c>
      <c r="B160" s="2" t="s">
        <v>706</v>
      </c>
      <c r="C160" s="106">
        <v>11400</v>
      </c>
    </row>
    <row r="161" spans="1:3" s="54" customFormat="1" ht="20.25" customHeight="1">
      <c r="A161" s="1" t="s">
        <v>805</v>
      </c>
      <c r="B161" s="2" t="s">
        <v>806</v>
      </c>
      <c r="C161" s="107">
        <f>C162</f>
        <v>964</v>
      </c>
    </row>
    <row r="162" spans="1:3" s="54" customFormat="1" ht="19.5" customHeight="1">
      <c r="A162" s="1" t="s">
        <v>807</v>
      </c>
      <c r="B162" s="2" t="s">
        <v>808</v>
      </c>
      <c r="C162" s="107">
        <f>C163+C164</f>
        <v>964</v>
      </c>
    </row>
    <row r="163" spans="1:3" s="54" customFormat="1" ht="66" customHeight="1">
      <c r="A163" s="1" t="s">
        <v>809</v>
      </c>
      <c r="B163" s="2" t="s">
        <v>810</v>
      </c>
      <c r="C163" s="107">
        <v>482</v>
      </c>
    </row>
    <row r="164" spans="1:3" s="54" customFormat="1" ht="67.5" customHeight="1">
      <c r="A164" s="1" t="s">
        <v>811</v>
      </c>
      <c r="B164" s="2" t="s">
        <v>812</v>
      </c>
      <c r="C164" s="107">
        <v>482</v>
      </c>
    </row>
    <row r="165" spans="1:3" s="54" customFormat="1" ht="15.75">
      <c r="A165" s="55"/>
      <c r="B165" s="36" t="s">
        <v>408</v>
      </c>
      <c r="C165" s="108">
        <f>C95+C15</f>
        <v>1975756.011</v>
      </c>
    </row>
    <row r="166" spans="1:3" s="54" customFormat="1" ht="15.75">
      <c r="A166" s="56"/>
      <c r="B166" s="7"/>
      <c r="C166" s="26"/>
    </row>
    <row r="167" spans="1:4" s="54" customFormat="1" ht="15.75">
      <c r="A167" s="146" t="s">
        <v>170</v>
      </c>
      <c r="B167" s="146"/>
      <c r="C167" s="146"/>
      <c r="D167" s="62"/>
    </row>
    <row r="168" spans="1:3" s="54" customFormat="1" ht="15.75">
      <c r="A168" s="57"/>
      <c r="B168" s="58"/>
      <c r="C168" s="33"/>
    </row>
    <row r="169" spans="1:3" s="54" customFormat="1" ht="15.75">
      <c r="A169" s="57"/>
      <c r="B169" s="58"/>
      <c r="C169" s="33"/>
    </row>
    <row r="170" spans="1:3" s="54" customFormat="1" ht="15.75">
      <c r="A170" s="57"/>
      <c r="B170" s="58"/>
      <c r="C170" s="33"/>
    </row>
    <row r="171" spans="1:3" s="54" customFormat="1" ht="15.75">
      <c r="A171" s="57"/>
      <c r="B171" s="58"/>
      <c r="C171" s="33"/>
    </row>
    <row r="172" spans="1:3" s="54" customFormat="1" ht="15.75">
      <c r="A172" s="57"/>
      <c r="B172" s="58"/>
      <c r="C172" s="33"/>
    </row>
    <row r="173" spans="1:3" s="54" customFormat="1" ht="15.75">
      <c r="A173" s="57"/>
      <c r="B173" s="58"/>
      <c r="C173" s="33"/>
    </row>
    <row r="174" spans="1:3" s="54" customFormat="1" ht="15.75">
      <c r="A174" s="57"/>
      <c r="B174" s="58"/>
      <c r="C174" s="33"/>
    </row>
    <row r="175" spans="1:3" s="54" customFormat="1" ht="15.75">
      <c r="A175" s="57"/>
      <c r="B175" s="58"/>
      <c r="C175" s="33"/>
    </row>
    <row r="176" spans="1:3" s="54" customFormat="1" ht="15.75">
      <c r="A176" s="57"/>
      <c r="B176" s="58"/>
      <c r="C176" s="33"/>
    </row>
    <row r="177" spans="1:3" s="54" customFormat="1" ht="15.75">
      <c r="A177" s="57"/>
      <c r="B177" s="58"/>
      <c r="C177" s="33"/>
    </row>
  </sheetData>
  <sheetProtection/>
  <mergeCells count="11">
    <mergeCell ref="A1:C1"/>
    <mergeCell ref="A2:C2"/>
    <mergeCell ref="A3:C3"/>
    <mergeCell ref="A4:C4"/>
    <mergeCell ref="A5:C5"/>
    <mergeCell ref="A6:C6"/>
    <mergeCell ref="A10:C10"/>
    <mergeCell ref="A7:C7"/>
    <mergeCell ref="A8:C8"/>
    <mergeCell ref="A11:C11"/>
    <mergeCell ref="A167:C167"/>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2.xml><?xml version="1.0" encoding="utf-8"?>
<worksheet xmlns="http://schemas.openxmlformats.org/spreadsheetml/2006/main" xmlns:r="http://schemas.openxmlformats.org/officeDocument/2006/relationships">
  <sheetPr>
    <tabColor rgb="FF92D050"/>
  </sheetPr>
  <dimension ref="A1:E760"/>
  <sheetViews>
    <sheetView zoomScalePageLayoutView="0" workbookViewId="0" topLeftCell="A1">
      <selection activeCell="A449" sqref="A449"/>
    </sheetView>
  </sheetViews>
  <sheetFormatPr defaultColWidth="9.00390625" defaultRowHeight="12.75"/>
  <cols>
    <col min="1" max="1" width="80.625" style="32" customWidth="1"/>
    <col min="2" max="2" width="6.125" style="12" customWidth="1"/>
    <col min="3" max="3" width="15.75390625" style="12" customWidth="1"/>
    <col min="4" max="4" width="5.00390625" style="12" customWidth="1"/>
    <col min="5" max="5" width="15.875" style="15" customWidth="1"/>
    <col min="6" max="16384" width="9.125" style="3" customWidth="1"/>
  </cols>
  <sheetData>
    <row r="1" spans="1:5" s="13" customFormat="1" ht="15">
      <c r="A1" s="35"/>
      <c r="B1" s="150" t="s">
        <v>131</v>
      </c>
      <c r="C1" s="150"/>
      <c r="D1" s="150"/>
      <c r="E1" s="150"/>
    </row>
    <row r="2" spans="1:5" s="13" customFormat="1" ht="15">
      <c r="A2" s="35"/>
      <c r="B2" s="150" t="s">
        <v>439</v>
      </c>
      <c r="C2" s="150"/>
      <c r="D2" s="150"/>
      <c r="E2" s="150"/>
    </row>
    <row r="3" spans="1:5" s="13" customFormat="1" ht="15">
      <c r="A3" s="35"/>
      <c r="B3" s="150" t="s">
        <v>440</v>
      </c>
      <c r="C3" s="150"/>
      <c r="D3" s="150"/>
      <c r="E3" s="150"/>
    </row>
    <row r="4" spans="1:5" s="13" customFormat="1" ht="15">
      <c r="A4" s="35"/>
      <c r="B4" s="150" t="s">
        <v>402</v>
      </c>
      <c r="C4" s="150"/>
      <c r="D4" s="150"/>
      <c r="E4" s="150"/>
    </row>
    <row r="5" spans="1:5" s="13" customFormat="1" ht="15">
      <c r="A5" s="35"/>
      <c r="B5" s="151" t="s">
        <v>799</v>
      </c>
      <c r="C5" s="151"/>
      <c r="D5" s="151"/>
      <c r="E5" s="151"/>
    </row>
    <row r="6" spans="1:5" s="13" customFormat="1" ht="15">
      <c r="A6" s="35"/>
      <c r="B6" s="151" t="s">
        <v>874</v>
      </c>
      <c r="C6" s="152"/>
      <c r="D6" s="152"/>
      <c r="E6" s="152"/>
    </row>
    <row r="7" spans="1:5" s="13" customFormat="1" ht="15.75" customHeight="1">
      <c r="A7" s="35"/>
      <c r="B7" s="151" t="s">
        <v>923</v>
      </c>
      <c r="C7" s="152"/>
      <c r="D7" s="152"/>
      <c r="E7" s="152"/>
    </row>
    <row r="8" spans="1:5" s="13" customFormat="1" ht="15.75" customHeight="1">
      <c r="A8" s="35"/>
      <c r="B8" s="151"/>
      <c r="C8" s="152"/>
      <c r="D8" s="152"/>
      <c r="E8" s="152"/>
    </row>
    <row r="10" spans="1:5" ht="66.75" customHeight="1">
      <c r="A10" s="148" t="s">
        <v>634</v>
      </c>
      <c r="B10" s="148"/>
      <c r="C10" s="148"/>
      <c r="D10" s="148"/>
      <c r="E10" s="148"/>
    </row>
    <row r="11" spans="1:5" ht="15.75">
      <c r="A11" s="148"/>
      <c r="B11" s="148"/>
      <c r="C11" s="148"/>
      <c r="D11" s="148"/>
      <c r="E11" s="148"/>
    </row>
    <row r="12" spans="4:5" ht="15.75">
      <c r="D12" s="149" t="s">
        <v>459</v>
      </c>
      <c r="E12" s="149"/>
    </row>
    <row r="13" spans="1:5" s="18" customFormat="1" ht="15.75">
      <c r="A13" s="1" t="s">
        <v>420</v>
      </c>
      <c r="B13" s="16" t="s">
        <v>9</v>
      </c>
      <c r="C13" s="16" t="s">
        <v>370</v>
      </c>
      <c r="D13" s="16" t="s">
        <v>10</v>
      </c>
      <c r="E13" s="17" t="s">
        <v>405</v>
      </c>
    </row>
    <row r="14" spans="1:5" s="18" customFormat="1" ht="15.75">
      <c r="A14" s="1">
        <v>1</v>
      </c>
      <c r="B14" s="19">
        <v>2</v>
      </c>
      <c r="C14" s="16">
        <v>3</v>
      </c>
      <c r="D14" s="16">
        <v>4</v>
      </c>
      <c r="E14" s="17">
        <v>5</v>
      </c>
    </row>
    <row r="15" spans="1:5" s="20" customFormat="1" ht="15.75">
      <c r="A15" s="36" t="s">
        <v>11</v>
      </c>
      <c r="B15" s="4" t="s">
        <v>409</v>
      </c>
      <c r="C15" s="4"/>
      <c r="D15" s="4"/>
      <c r="E15" s="108">
        <f>E16+E23+E48+E53+E39+E43</f>
        <v>143221.2</v>
      </c>
    </row>
    <row r="16" spans="1:5" s="20" customFormat="1" ht="47.25" customHeight="1">
      <c r="A16" s="2" t="s">
        <v>508</v>
      </c>
      <c r="B16" s="6" t="s">
        <v>30</v>
      </c>
      <c r="C16" s="4"/>
      <c r="D16" s="4"/>
      <c r="E16" s="106">
        <f>E19</f>
        <v>4747</v>
      </c>
    </row>
    <row r="17" spans="1:5" s="20" customFormat="1" ht="31.5">
      <c r="A17" s="2" t="s">
        <v>117</v>
      </c>
      <c r="B17" s="6" t="s">
        <v>30</v>
      </c>
      <c r="C17" s="6" t="s">
        <v>238</v>
      </c>
      <c r="D17" s="4"/>
      <c r="E17" s="106">
        <f>E18</f>
        <v>4747</v>
      </c>
    </row>
    <row r="18" spans="1:5" s="20" customFormat="1" ht="31.5">
      <c r="A18" s="2" t="s">
        <v>239</v>
      </c>
      <c r="B18" s="6" t="s">
        <v>30</v>
      </c>
      <c r="C18" s="6" t="s">
        <v>240</v>
      </c>
      <c r="D18" s="4"/>
      <c r="E18" s="106">
        <f>E19</f>
        <v>4747</v>
      </c>
    </row>
    <row r="19" spans="1:5" s="20" customFormat="1" ht="15.75">
      <c r="A19" s="2" t="s">
        <v>510</v>
      </c>
      <c r="B19" s="6" t="s">
        <v>30</v>
      </c>
      <c r="C19" s="6" t="s">
        <v>241</v>
      </c>
      <c r="D19" s="6"/>
      <c r="E19" s="106">
        <f>E20+E21+E22</f>
        <v>4747</v>
      </c>
    </row>
    <row r="20" spans="1:5" s="20" customFormat="1" ht="47.25">
      <c r="A20" s="2" t="s">
        <v>483</v>
      </c>
      <c r="B20" s="6" t="s">
        <v>30</v>
      </c>
      <c r="C20" s="6" t="s">
        <v>241</v>
      </c>
      <c r="D20" s="6" t="s">
        <v>484</v>
      </c>
      <c r="E20" s="106">
        <v>3860</v>
      </c>
    </row>
    <row r="21" spans="1:5" s="20" customFormat="1" ht="31.5">
      <c r="A21" s="2" t="s">
        <v>509</v>
      </c>
      <c r="B21" s="6" t="s">
        <v>30</v>
      </c>
      <c r="C21" s="6" t="s">
        <v>241</v>
      </c>
      <c r="D21" s="6" t="s">
        <v>485</v>
      </c>
      <c r="E21" s="106">
        <v>630</v>
      </c>
    </row>
    <row r="22" spans="1:5" s="20" customFormat="1" ht="15.75">
      <c r="A22" s="2" t="s">
        <v>486</v>
      </c>
      <c r="B22" s="6" t="s">
        <v>30</v>
      </c>
      <c r="C22" s="6" t="s">
        <v>241</v>
      </c>
      <c r="D22" s="6" t="s">
        <v>487</v>
      </c>
      <c r="E22" s="106">
        <v>257</v>
      </c>
    </row>
    <row r="23" spans="1:5" ht="47.25">
      <c r="A23" s="2" t="s">
        <v>448</v>
      </c>
      <c r="B23" s="6" t="s">
        <v>12</v>
      </c>
      <c r="C23" s="6"/>
      <c r="D23" s="6"/>
      <c r="E23" s="106">
        <f>E24+E30</f>
        <v>102039</v>
      </c>
    </row>
    <row r="24" spans="1:5" ht="47.25">
      <c r="A24" s="2" t="s">
        <v>110</v>
      </c>
      <c r="B24" s="6" t="s">
        <v>12</v>
      </c>
      <c r="C24" s="6" t="s">
        <v>208</v>
      </c>
      <c r="D24" s="6"/>
      <c r="E24" s="106">
        <f>E25</f>
        <v>19225</v>
      </c>
    </row>
    <row r="25" spans="1:5" ht="63">
      <c r="A25" s="2" t="s">
        <v>511</v>
      </c>
      <c r="B25" s="6" t="s">
        <v>12</v>
      </c>
      <c r="C25" s="6" t="s">
        <v>210</v>
      </c>
      <c r="D25" s="6"/>
      <c r="E25" s="106">
        <f>E26</f>
        <v>19225</v>
      </c>
    </row>
    <row r="26" spans="1:5" ht="15.75">
      <c r="A26" s="2" t="s">
        <v>510</v>
      </c>
      <c r="B26" s="6" t="s">
        <v>12</v>
      </c>
      <c r="C26" s="6" t="s">
        <v>350</v>
      </c>
      <c r="D26" s="6"/>
      <c r="E26" s="106">
        <f>E27+E28+E29</f>
        <v>19225</v>
      </c>
    </row>
    <row r="27" spans="1:5" ht="47.25">
      <c r="A27" s="2" t="s">
        <v>483</v>
      </c>
      <c r="B27" s="6" t="s">
        <v>12</v>
      </c>
      <c r="C27" s="6" t="s">
        <v>350</v>
      </c>
      <c r="D27" s="6" t="s">
        <v>484</v>
      </c>
      <c r="E27" s="106">
        <v>17268</v>
      </c>
    </row>
    <row r="28" spans="1:5" ht="31.5">
      <c r="A28" s="2" t="s">
        <v>509</v>
      </c>
      <c r="B28" s="6" t="s">
        <v>12</v>
      </c>
      <c r="C28" s="6" t="s">
        <v>350</v>
      </c>
      <c r="D28" s="6" t="s">
        <v>485</v>
      </c>
      <c r="E28" s="106">
        <v>1954</v>
      </c>
    </row>
    <row r="29" spans="1:5" ht="15.75">
      <c r="A29" s="2" t="s">
        <v>486</v>
      </c>
      <c r="B29" s="6" t="s">
        <v>12</v>
      </c>
      <c r="C29" s="6" t="s">
        <v>350</v>
      </c>
      <c r="D29" s="6" t="s">
        <v>487</v>
      </c>
      <c r="E29" s="106">
        <v>3</v>
      </c>
    </row>
    <row r="30" spans="1:5" ht="31.5">
      <c r="A30" s="2" t="s">
        <v>117</v>
      </c>
      <c r="B30" s="6" t="s">
        <v>12</v>
      </c>
      <c r="C30" s="6" t="s">
        <v>238</v>
      </c>
      <c r="D30" s="6"/>
      <c r="E30" s="106">
        <f>E31</f>
        <v>82814</v>
      </c>
    </row>
    <row r="31" spans="1:5" ht="47.25">
      <c r="A31" s="2" t="s">
        <v>512</v>
      </c>
      <c r="B31" s="6" t="s">
        <v>12</v>
      </c>
      <c r="C31" s="6" t="s">
        <v>242</v>
      </c>
      <c r="D31" s="6"/>
      <c r="E31" s="106">
        <f>E32+E37</f>
        <v>82814</v>
      </c>
    </row>
    <row r="32" spans="1:5" ht="15.75">
      <c r="A32" s="2" t="s">
        <v>510</v>
      </c>
      <c r="B32" s="6" t="s">
        <v>12</v>
      </c>
      <c r="C32" s="6" t="s">
        <v>243</v>
      </c>
      <c r="D32" s="6"/>
      <c r="E32" s="106">
        <f>E33+E34+E36+E35</f>
        <v>79783</v>
      </c>
    </row>
    <row r="33" spans="1:5" ht="47.25">
      <c r="A33" s="2" t="s">
        <v>483</v>
      </c>
      <c r="B33" s="6" t="s">
        <v>12</v>
      </c>
      <c r="C33" s="6" t="s">
        <v>243</v>
      </c>
      <c r="D33" s="6" t="s">
        <v>484</v>
      </c>
      <c r="E33" s="106">
        <v>61383</v>
      </c>
    </row>
    <row r="34" spans="1:5" ht="31.5">
      <c r="A34" s="2" t="s">
        <v>509</v>
      </c>
      <c r="B34" s="6" t="s">
        <v>12</v>
      </c>
      <c r="C34" s="6" t="s">
        <v>243</v>
      </c>
      <c r="D34" s="6" t="s">
        <v>485</v>
      </c>
      <c r="E34" s="106">
        <v>17621.2</v>
      </c>
    </row>
    <row r="35" spans="1:5" ht="15.75">
      <c r="A35" s="2" t="s">
        <v>496</v>
      </c>
      <c r="B35" s="6" t="s">
        <v>12</v>
      </c>
      <c r="C35" s="6" t="s">
        <v>243</v>
      </c>
      <c r="D35" s="6" t="s">
        <v>495</v>
      </c>
      <c r="E35" s="106">
        <v>27.8</v>
      </c>
    </row>
    <row r="36" spans="1:5" ht="15.75">
      <c r="A36" s="2" t="s">
        <v>486</v>
      </c>
      <c r="B36" s="6" t="s">
        <v>12</v>
      </c>
      <c r="C36" s="6" t="s">
        <v>243</v>
      </c>
      <c r="D36" s="6" t="s">
        <v>487</v>
      </c>
      <c r="E36" s="106">
        <v>751</v>
      </c>
    </row>
    <row r="37" spans="1:5" ht="31.5">
      <c r="A37" s="2" t="s">
        <v>31</v>
      </c>
      <c r="B37" s="6" t="s">
        <v>12</v>
      </c>
      <c r="C37" s="6" t="s">
        <v>244</v>
      </c>
      <c r="D37" s="6"/>
      <c r="E37" s="106">
        <f>E38</f>
        <v>3031</v>
      </c>
    </row>
    <row r="38" spans="1:5" ht="47.25">
      <c r="A38" s="2" t="s">
        <v>483</v>
      </c>
      <c r="B38" s="6" t="s">
        <v>12</v>
      </c>
      <c r="C38" s="6" t="s">
        <v>244</v>
      </c>
      <c r="D38" s="6" t="s">
        <v>484</v>
      </c>
      <c r="E38" s="106">
        <v>3031</v>
      </c>
    </row>
    <row r="39" spans="1:5" ht="15.75">
      <c r="A39" s="2" t="s">
        <v>638</v>
      </c>
      <c r="B39" s="6" t="s">
        <v>637</v>
      </c>
      <c r="C39" s="6"/>
      <c r="D39" s="6"/>
      <c r="E39" s="106">
        <f>E40</f>
        <v>31</v>
      </c>
    </row>
    <row r="40" spans="1:5" ht="47.25">
      <c r="A40" s="2" t="s">
        <v>639</v>
      </c>
      <c r="B40" s="6" t="s">
        <v>637</v>
      </c>
      <c r="C40" s="6" t="s">
        <v>245</v>
      </c>
      <c r="D40" s="6"/>
      <c r="E40" s="106">
        <f>E41</f>
        <v>31</v>
      </c>
    </row>
    <row r="41" spans="1:5" ht="47.25">
      <c r="A41" s="2" t="s">
        <v>640</v>
      </c>
      <c r="B41" s="6" t="s">
        <v>637</v>
      </c>
      <c r="C41" s="6" t="s">
        <v>641</v>
      </c>
      <c r="D41" s="6"/>
      <c r="E41" s="106">
        <f>E42</f>
        <v>31</v>
      </c>
    </row>
    <row r="42" spans="1:5" ht="31.5">
      <c r="A42" s="2" t="s">
        <v>509</v>
      </c>
      <c r="B42" s="6" t="s">
        <v>637</v>
      </c>
      <c r="C42" s="6" t="s">
        <v>641</v>
      </c>
      <c r="D42" s="6" t="s">
        <v>485</v>
      </c>
      <c r="E42" s="106">
        <v>31</v>
      </c>
    </row>
    <row r="43" spans="1:5" ht="15.75">
      <c r="A43" s="2" t="s">
        <v>642</v>
      </c>
      <c r="B43" s="6" t="s">
        <v>636</v>
      </c>
      <c r="C43" s="6"/>
      <c r="D43" s="6"/>
      <c r="E43" s="106">
        <f>E44</f>
        <v>2600</v>
      </c>
    </row>
    <row r="44" spans="1:5" ht="31.5">
      <c r="A44" s="2" t="s">
        <v>117</v>
      </c>
      <c r="B44" s="6" t="s">
        <v>636</v>
      </c>
      <c r="C44" s="6" t="s">
        <v>238</v>
      </c>
      <c r="D44" s="6"/>
      <c r="E44" s="106">
        <f>E45</f>
        <v>2600</v>
      </c>
    </row>
    <row r="45" spans="1:5" ht="31.5">
      <c r="A45" s="2" t="s">
        <v>715</v>
      </c>
      <c r="B45" s="6" t="s">
        <v>636</v>
      </c>
      <c r="C45" s="6" t="s">
        <v>643</v>
      </c>
      <c r="D45" s="6"/>
      <c r="E45" s="106">
        <f>E47</f>
        <v>2600</v>
      </c>
    </row>
    <row r="46" spans="1:5" ht="24" customHeight="1">
      <c r="A46" s="2" t="s">
        <v>875</v>
      </c>
      <c r="B46" s="6" t="s">
        <v>636</v>
      </c>
      <c r="C46" s="6" t="s">
        <v>876</v>
      </c>
      <c r="D46" s="6"/>
      <c r="E46" s="106">
        <f>E47</f>
        <v>2600</v>
      </c>
    </row>
    <row r="47" spans="1:5" ht="15.75">
      <c r="A47" s="2" t="s">
        <v>486</v>
      </c>
      <c r="B47" s="6" t="s">
        <v>636</v>
      </c>
      <c r="C47" s="6" t="s">
        <v>876</v>
      </c>
      <c r="D47" s="6" t="s">
        <v>487</v>
      </c>
      <c r="E47" s="106">
        <v>2600</v>
      </c>
    </row>
    <row r="48" spans="1:5" ht="15.75">
      <c r="A48" s="2" t="s">
        <v>418</v>
      </c>
      <c r="B48" s="6" t="s">
        <v>118</v>
      </c>
      <c r="C48" s="6"/>
      <c r="D48" s="6"/>
      <c r="E48" s="106">
        <f>E49</f>
        <v>800</v>
      </c>
    </row>
    <row r="49" spans="1:5" ht="47.25">
      <c r="A49" s="2" t="s">
        <v>269</v>
      </c>
      <c r="B49" s="6" t="s">
        <v>118</v>
      </c>
      <c r="C49" s="6" t="s">
        <v>270</v>
      </c>
      <c r="D49" s="6"/>
      <c r="E49" s="106">
        <f>E50</f>
        <v>800</v>
      </c>
    </row>
    <row r="50" spans="1:5" ht="31.5">
      <c r="A50" s="2" t="s">
        <v>730</v>
      </c>
      <c r="B50" s="6" t="s">
        <v>118</v>
      </c>
      <c r="C50" s="6" t="s">
        <v>271</v>
      </c>
      <c r="D50" s="6"/>
      <c r="E50" s="106">
        <f>E51</f>
        <v>800</v>
      </c>
    </row>
    <row r="51" spans="1:5" ht="15.75">
      <c r="A51" s="2" t="s">
        <v>132</v>
      </c>
      <c r="B51" s="6" t="s">
        <v>118</v>
      </c>
      <c r="C51" s="6" t="s">
        <v>272</v>
      </c>
      <c r="D51" s="6"/>
      <c r="E51" s="106">
        <f>E52</f>
        <v>800</v>
      </c>
    </row>
    <row r="52" spans="1:5" ht="15.75">
      <c r="A52" s="2" t="s">
        <v>486</v>
      </c>
      <c r="B52" s="6" t="s">
        <v>118</v>
      </c>
      <c r="C52" s="6" t="s">
        <v>272</v>
      </c>
      <c r="D52" s="6" t="s">
        <v>487</v>
      </c>
      <c r="E52" s="106">
        <v>800</v>
      </c>
    </row>
    <row r="53" spans="1:5" ht="15.75">
      <c r="A53" s="2" t="s">
        <v>107</v>
      </c>
      <c r="B53" s="6" t="s">
        <v>119</v>
      </c>
      <c r="C53" s="6"/>
      <c r="D53" s="6"/>
      <c r="E53" s="106">
        <f>E77+E64+E58+E54</f>
        <v>33004.2</v>
      </c>
    </row>
    <row r="54" spans="1:5" ht="31.5">
      <c r="A54" s="2" t="s">
        <v>109</v>
      </c>
      <c r="B54" s="6" t="s">
        <v>119</v>
      </c>
      <c r="C54" s="6" t="s">
        <v>74</v>
      </c>
      <c r="D54" s="6"/>
      <c r="E54" s="106">
        <f>E55</f>
        <v>144</v>
      </c>
    </row>
    <row r="55" spans="1:5" ht="47.25">
      <c r="A55" s="2" t="s">
        <v>86</v>
      </c>
      <c r="B55" s="6" t="s">
        <v>119</v>
      </c>
      <c r="C55" s="6" t="s">
        <v>207</v>
      </c>
      <c r="D55" s="6"/>
      <c r="E55" s="106">
        <f>E56</f>
        <v>144</v>
      </c>
    </row>
    <row r="56" spans="1:5" ht="31.5">
      <c r="A56" s="2" t="s">
        <v>513</v>
      </c>
      <c r="B56" s="6" t="s">
        <v>119</v>
      </c>
      <c r="C56" s="6" t="s">
        <v>77</v>
      </c>
      <c r="D56" s="6"/>
      <c r="E56" s="106">
        <f>E57</f>
        <v>144</v>
      </c>
    </row>
    <row r="57" spans="1:5" ht="31.5">
      <c r="A57" s="2" t="s">
        <v>509</v>
      </c>
      <c r="B57" s="6" t="s">
        <v>119</v>
      </c>
      <c r="C57" s="6" t="s">
        <v>77</v>
      </c>
      <c r="D57" s="6" t="s">
        <v>485</v>
      </c>
      <c r="E57" s="106">
        <v>144</v>
      </c>
    </row>
    <row r="58" spans="1:5" ht="47.25">
      <c r="A58" s="2" t="s">
        <v>110</v>
      </c>
      <c r="B58" s="6" t="s">
        <v>119</v>
      </c>
      <c r="C58" s="6" t="s">
        <v>208</v>
      </c>
      <c r="D58" s="6"/>
      <c r="E58" s="106">
        <f>E59</f>
        <v>13624</v>
      </c>
    </row>
    <row r="59" spans="1:5" ht="31.5">
      <c r="A59" s="2" t="s">
        <v>211</v>
      </c>
      <c r="B59" s="6" t="s">
        <v>119</v>
      </c>
      <c r="C59" s="6" t="s">
        <v>352</v>
      </c>
      <c r="D59" s="6"/>
      <c r="E59" s="106">
        <f>E60</f>
        <v>13624</v>
      </c>
    </row>
    <row r="60" spans="1:5" ht="15.75">
      <c r="A60" s="2" t="s">
        <v>176</v>
      </c>
      <c r="B60" s="6" t="s">
        <v>119</v>
      </c>
      <c r="C60" s="6" t="s">
        <v>353</v>
      </c>
      <c r="D60" s="6"/>
      <c r="E60" s="106">
        <f>E61+E62+E63</f>
        <v>13624</v>
      </c>
    </row>
    <row r="61" spans="1:5" ht="47.25">
      <c r="A61" s="2" t="s">
        <v>483</v>
      </c>
      <c r="B61" s="6" t="s">
        <v>119</v>
      </c>
      <c r="C61" s="6" t="s">
        <v>353</v>
      </c>
      <c r="D61" s="6" t="s">
        <v>484</v>
      </c>
      <c r="E61" s="106">
        <v>12265</v>
      </c>
    </row>
    <row r="62" spans="1:5" ht="31.5">
      <c r="A62" s="2" t="s">
        <v>509</v>
      </c>
      <c r="B62" s="6" t="s">
        <v>119</v>
      </c>
      <c r="C62" s="6" t="s">
        <v>353</v>
      </c>
      <c r="D62" s="6" t="s">
        <v>485</v>
      </c>
      <c r="E62" s="106">
        <v>1358</v>
      </c>
    </row>
    <row r="63" spans="1:5" ht="15.75">
      <c r="A63" s="2" t="s">
        <v>486</v>
      </c>
      <c r="B63" s="6" t="s">
        <v>119</v>
      </c>
      <c r="C63" s="6" t="s">
        <v>353</v>
      </c>
      <c r="D63" s="6" t="s">
        <v>487</v>
      </c>
      <c r="E63" s="106">
        <v>1</v>
      </c>
    </row>
    <row r="64" spans="1:5" ht="31.5">
      <c r="A64" s="2" t="s">
        <v>117</v>
      </c>
      <c r="B64" s="6" t="s">
        <v>119</v>
      </c>
      <c r="C64" s="6" t="s">
        <v>238</v>
      </c>
      <c r="D64" s="6"/>
      <c r="E64" s="106">
        <f>E65+E74</f>
        <v>9188.2</v>
      </c>
    </row>
    <row r="65" spans="1:5" ht="47.25">
      <c r="A65" s="2" t="s">
        <v>514</v>
      </c>
      <c r="B65" s="6" t="s">
        <v>119</v>
      </c>
      <c r="C65" s="6" t="s">
        <v>245</v>
      </c>
      <c r="D65" s="6"/>
      <c r="E65" s="106">
        <f>E66+E69+E71</f>
        <v>7915.8</v>
      </c>
    </row>
    <row r="66" spans="1:5" ht="31.5">
      <c r="A66" s="2" t="s">
        <v>513</v>
      </c>
      <c r="B66" s="6" t="s">
        <v>119</v>
      </c>
      <c r="C66" s="6" t="s">
        <v>249</v>
      </c>
      <c r="D66" s="6"/>
      <c r="E66" s="106">
        <f>E67+E68</f>
        <v>4888.3</v>
      </c>
    </row>
    <row r="67" spans="1:5" ht="47.25">
      <c r="A67" s="2" t="s">
        <v>483</v>
      </c>
      <c r="B67" s="6" t="s">
        <v>119</v>
      </c>
      <c r="C67" s="6" t="s">
        <v>249</v>
      </c>
      <c r="D67" s="6" t="s">
        <v>484</v>
      </c>
      <c r="E67" s="106">
        <v>4172.3</v>
      </c>
    </row>
    <row r="68" spans="1:5" ht="31.5">
      <c r="A68" s="2" t="s">
        <v>509</v>
      </c>
      <c r="B68" s="6" t="s">
        <v>119</v>
      </c>
      <c r="C68" s="6" t="s">
        <v>249</v>
      </c>
      <c r="D68" s="6" t="s">
        <v>485</v>
      </c>
      <c r="E68" s="106">
        <v>716</v>
      </c>
    </row>
    <row r="69" spans="1:5" ht="47.25">
      <c r="A69" s="2" t="s">
        <v>515</v>
      </c>
      <c r="B69" s="6" t="s">
        <v>119</v>
      </c>
      <c r="C69" s="6" t="s">
        <v>247</v>
      </c>
      <c r="D69" s="6"/>
      <c r="E69" s="106">
        <f>E70</f>
        <v>1342.2</v>
      </c>
    </row>
    <row r="70" spans="1:5" ht="47.25">
      <c r="A70" s="2" t="s">
        <v>483</v>
      </c>
      <c r="B70" s="6" t="s">
        <v>119</v>
      </c>
      <c r="C70" s="6" t="s">
        <v>247</v>
      </c>
      <c r="D70" s="6" t="s">
        <v>484</v>
      </c>
      <c r="E70" s="106">
        <v>1342.2</v>
      </c>
    </row>
    <row r="71" spans="1:5" ht="31.5">
      <c r="A71" s="2" t="s">
        <v>516</v>
      </c>
      <c r="B71" s="6" t="s">
        <v>119</v>
      </c>
      <c r="C71" s="6" t="s">
        <v>248</v>
      </c>
      <c r="D71" s="6"/>
      <c r="E71" s="106">
        <f>E72+E73</f>
        <v>1685.3</v>
      </c>
    </row>
    <row r="72" spans="1:5" ht="47.25">
      <c r="A72" s="2" t="s">
        <v>483</v>
      </c>
      <c r="B72" s="6" t="s">
        <v>119</v>
      </c>
      <c r="C72" s="6" t="s">
        <v>248</v>
      </c>
      <c r="D72" s="6" t="s">
        <v>484</v>
      </c>
      <c r="E72" s="106">
        <v>1606.3</v>
      </c>
    </row>
    <row r="73" spans="1:5" ht="31.5" customHeight="1">
      <c r="A73" s="2" t="s">
        <v>509</v>
      </c>
      <c r="B73" s="6" t="s">
        <v>119</v>
      </c>
      <c r="C73" s="6" t="s">
        <v>248</v>
      </c>
      <c r="D73" s="6" t="s">
        <v>485</v>
      </c>
      <c r="E73" s="106">
        <v>79</v>
      </c>
    </row>
    <row r="74" spans="1:5" ht="21" customHeight="1">
      <c r="A74" s="2" t="s">
        <v>708</v>
      </c>
      <c r="B74" s="6" t="s">
        <v>119</v>
      </c>
      <c r="C74" s="6" t="s">
        <v>747</v>
      </c>
      <c r="D74" s="6"/>
      <c r="E74" s="106">
        <f>E76</f>
        <v>1272.4</v>
      </c>
    </row>
    <row r="75" spans="1:5" ht="22.5" customHeight="1">
      <c r="A75" s="2" t="s">
        <v>709</v>
      </c>
      <c r="B75" s="6" t="s">
        <v>119</v>
      </c>
      <c r="C75" s="6" t="s">
        <v>748</v>
      </c>
      <c r="D75" s="6"/>
      <c r="E75" s="106">
        <f>E76</f>
        <v>1272.4</v>
      </c>
    </row>
    <row r="76" spans="1:5" ht="31.5">
      <c r="A76" s="2" t="s">
        <v>509</v>
      </c>
      <c r="B76" s="6" t="s">
        <v>119</v>
      </c>
      <c r="C76" s="6" t="s">
        <v>748</v>
      </c>
      <c r="D76" s="6" t="s">
        <v>485</v>
      </c>
      <c r="E76" s="106">
        <v>1272.4</v>
      </c>
    </row>
    <row r="77" spans="1:5" ht="53.25" customHeight="1">
      <c r="A77" s="2" t="s">
        <v>250</v>
      </c>
      <c r="B77" s="6" t="s">
        <v>119</v>
      </c>
      <c r="C77" s="6" t="s">
        <v>251</v>
      </c>
      <c r="D77" s="6"/>
      <c r="E77" s="106">
        <f>E78</f>
        <v>10048</v>
      </c>
    </row>
    <row r="78" spans="1:5" ht="31.5">
      <c r="A78" s="2" t="s">
        <v>282</v>
      </c>
      <c r="B78" s="6" t="s">
        <v>119</v>
      </c>
      <c r="C78" s="6" t="s">
        <v>283</v>
      </c>
      <c r="D78" s="6"/>
      <c r="E78" s="106">
        <f>E81+E83+E86+E79</f>
        <v>10048</v>
      </c>
    </row>
    <row r="79" spans="1:5" ht="47.25">
      <c r="A79" s="2" t="s">
        <v>541</v>
      </c>
      <c r="B79" s="6" t="s">
        <v>119</v>
      </c>
      <c r="C79" s="6" t="s">
        <v>877</v>
      </c>
      <c r="D79" s="6"/>
      <c r="E79" s="106">
        <f>E80</f>
        <v>150</v>
      </c>
    </row>
    <row r="80" spans="1:5" ht="15.75">
      <c r="A80" s="2" t="s">
        <v>390</v>
      </c>
      <c r="B80" s="6" t="s">
        <v>119</v>
      </c>
      <c r="C80" s="6" t="s">
        <v>877</v>
      </c>
      <c r="D80" s="6" t="s">
        <v>494</v>
      </c>
      <c r="E80" s="106">
        <v>150</v>
      </c>
    </row>
    <row r="81" spans="1:5" ht="31.5">
      <c r="A81" s="2" t="s">
        <v>108</v>
      </c>
      <c r="B81" s="6" t="s">
        <v>119</v>
      </c>
      <c r="C81" s="6" t="s">
        <v>54</v>
      </c>
      <c r="D81" s="6"/>
      <c r="E81" s="106">
        <f>E82</f>
        <v>500</v>
      </c>
    </row>
    <row r="82" spans="1:5" ht="31.5">
      <c r="A82" s="2" t="s">
        <v>509</v>
      </c>
      <c r="B82" s="6" t="s">
        <v>119</v>
      </c>
      <c r="C82" s="6" t="s">
        <v>54</v>
      </c>
      <c r="D82" s="6" t="s">
        <v>485</v>
      </c>
      <c r="E82" s="106">
        <v>500</v>
      </c>
    </row>
    <row r="83" spans="1:5" ht="15.75">
      <c r="A83" s="2" t="s">
        <v>298</v>
      </c>
      <c r="B83" s="6" t="s">
        <v>119</v>
      </c>
      <c r="C83" s="6" t="s">
        <v>55</v>
      </c>
      <c r="D83" s="6"/>
      <c r="E83" s="106">
        <f>E84+E85</f>
        <v>9339.714</v>
      </c>
    </row>
    <row r="84" spans="1:5" ht="31.5">
      <c r="A84" s="2" t="s">
        <v>509</v>
      </c>
      <c r="B84" s="6" t="s">
        <v>119</v>
      </c>
      <c r="C84" s="6" t="s">
        <v>55</v>
      </c>
      <c r="D84" s="6" t="s">
        <v>485</v>
      </c>
      <c r="E84" s="106">
        <v>9331.394</v>
      </c>
    </row>
    <row r="85" spans="1:5" ht="15.75">
      <c r="A85" s="2" t="s">
        <v>486</v>
      </c>
      <c r="B85" s="6" t="s">
        <v>119</v>
      </c>
      <c r="C85" s="6" t="s">
        <v>55</v>
      </c>
      <c r="D85" s="6" t="s">
        <v>487</v>
      </c>
      <c r="E85" s="106">
        <v>8.32</v>
      </c>
    </row>
    <row r="86" spans="1:5" ht="15.75">
      <c r="A86" s="2" t="s">
        <v>813</v>
      </c>
      <c r="B86" s="6" t="s">
        <v>119</v>
      </c>
      <c r="C86" s="6" t="s">
        <v>814</v>
      </c>
      <c r="D86" s="6"/>
      <c r="E86" s="106">
        <f>E87</f>
        <v>58.286</v>
      </c>
    </row>
    <row r="87" spans="1:5" ht="15.75">
      <c r="A87" s="2" t="s">
        <v>486</v>
      </c>
      <c r="B87" s="6" t="s">
        <v>119</v>
      </c>
      <c r="C87" s="6" t="s">
        <v>814</v>
      </c>
      <c r="D87" s="6" t="s">
        <v>487</v>
      </c>
      <c r="E87" s="106">
        <v>58.286</v>
      </c>
    </row>
    <row r="88" spans="1:5" s="20" customFormat="1" ht="15.75">
      <c r="A88" s="36" t="s">
        <v>454</v>
      </c>
      <c r="B88" s="4" t="s">
        <v>455</v>
      </c>
      <c r="C88" s="4"/>
      <c r="D88" s="4"/>
      <c r="E88" s="108">
        <f>E89</f>
        <v>2021.2</v>
      </c>
    </row>
    <row r="89" spans="1:5" ht="15.75">
      <c r="A89" s="2" t="s">
        <v>457</v>
      </c>
      <c r="B89" s="6" t="s">
        <v>456</v>
      </c>
      <c r="C89" s="6"/>
      <c r="D89" s="6"/>
      <c r="E89" s="106">
        <f>E90</f>
        <v>2021.2</v>
      </c>
    </row>
    <row r="90" spans="1:5" ht="31.5">
      <c r="A90" s="2" t="s">
        <v>117</v>
      </c>
      <c r="B90" s="6" t="s">
        <v>456</v>
      </c>
      <c r="C90" s="6" t="s">
        <v>238</v>
      </c>
      <c r="D90" s="6"/>
      <c r="E90" s="106">
        <f>E91</f>
        <v>2021.2</v>
      </c>
    </row>
    <row r="91" spans="1:5" ht="47.25">
      <c r="A91" s="2" t="s">
        <v>514</v>
      </c>
      <c r="B91" s="6" t="s">
        <v>456</v>
      </c>
      <c r="C91" s="6" t="s">
        <v>245</v>
      </c>
      <c r="D91" s="6"/>
      <c r="E91" s="106">
        <f>E92</f>
        <v>2021.2</v>
      </c>
    </row>
    <row r="92" spans="1:5" ht="31.5">
      <c r="A92" s="2" t="s">
        <v>517</v>
      </c>
      <c r="B92" s="6" t="s">
        <v>456</v>
      </c>
      <c r="C92" s="6" t="s">
        <v>246</v>
      </c>
      <c r="D92" s="6"/>
      <c r="E92" s="106">
        <f>E93</f>
        <v>2021.2</v>
      </c>
    </row>
    <row r="93" spans="1:5" ht="15.75">
      <c r="A93" s="2" t="s">
        <v>390</v>
      </c>
      <c r="B93" s="6" t="s">
        <v>456</v>
      </c>
      <c r="C93" s="6" t="s">
        <v>246</v>
      </c>
      <c r="D93" s="6" t="s">
        <v>494</v>
      </c>
      <c r="E93" s="106">
        <v>2021.2</v>
      </c>
    </row>
    <row r="94" spans="1:5" s="20" customFormat="1" ht="31.5">
      <c r="A94" s="36" t="s">
        <v>13</v>
      </c>
      <c r="B94" s="4" t="s">
        <v>14</v>
      </c>
      <c r="C94" s="4"/>
      <c r="D94" s="4"/>
      <c r="E94" s="108">
        <f>E95</f>
        <v>4498</v>
      </c>
    </row>
    <row r="95" spans="1:5" ht="31.5">
      <c r="A95" s="2" t="s">
        <v>295</v>
      </c>
      <c r="B95" s="6" t="s">
        <v>451</v>
      </c>
      <c r="C95" s="6"/>
      <c r="D95" s="6"/>
      <c r="E95" s="106">
        <f>E96+E102</f>
        <v>4498</v>
      </c>
    </row>
    <row r="96" spans="1:5" ht="47.25">
      <c r="A96" s="2" t="s">
        <v>269</v>
      </c>
      <c r="B96" s="6" t="s">
        <v>451</v>
      </c>
      <c r="C96" s="6" t="s">
        <v>270</v>
      </c>
      <c r="D96" s="6"/>
      <c r="E96" s="106">
        <f>E97</f>
        <v>3938</v>
      </c>
    </row>
    <row r="97" spans="1:5" ht="63">
      <c r="A97" s="2" t="s">
        <v>518</v>
      </c>
      <c r="B97" s="6" t="s">
        <v>451</v>
      </c>
      <c r="C97" s="6" t="s">
        <v>273</v>
      </c>
      <c r="D97" s="6"/>
      <c r="E97" s="106">
        <f>E98</f>
        <v>3938</v>
      </c>
    </row>
    <row r="98" spans="1:5" ht="15.75">
      <c r="A98" s="2" t="s">
        <v>442</v>
      </c>
      <c r="B98" s="6" t="s">
        <v>451</v>
      </c>
      <c r="C98" s="6" t="s">
        <v>274</v>
      </c>
      <c r="D98" s="6"/>
      <c r="E98" s="106">
        <f>E99+E100+E101</f>
        <v>3938</v>
      </c>
    </row>
    <row r="99" spans="1:5" ht="47.25">
      <c r="A99" s="2" t="s">
        <v>483</v>
      </c>
      <c r="B99" s="6" t="s">
        <v>451</v>
      </c>
      <c r="C99" s="6" t="s">
        <v>274</v>
      </c>
      <c r="D99" s="6" t="s">
        <v>484</v>
      </c>
      <c r="E99" s="106">
        <v>3375</v>
      </c>
    </row>
    <row r="100" spans="1:5" ht="31.5">
      <c r="A100" s="2" t="s">
        <v>509</v>
      </c>
      <c r="B100" s="6" t="s">
        <v>451</v>
      </c>
      <c r="C100" s="6" t="s">
        <v>274</v>
      </c>
      <c r="D100" s="6" t="s">
        <v>485</v>
      </c>
      <c r="E100" s="106">
        <v>530</v>
      </c>
    </row>
    <row r="101" spans="1:5" ht="15.75">
      <c r="A101" s="2" t="s">
        <v>486</v>
      </c>
      <c r="B101" s="6" t="s">
        <v>451</v>
      </c>
      <c r="C101" s="6" t="s">
        <v>274</v>
      </c>
      <c r="D101" s="6" t="s">
        <v>487</v>
      </c>
      <c r="E101" s="106">
        <v>33</v>
      </c>
    </row>
    <row r="102" spans="1:5" ht="31.5">
      <c r="A102" s="2" t="s">
        <v>275</v>
      </c>
      <c r="B102" s="6" t="s">
        <v>451</v>
      </c>
      <c r="C102" s="6" t="s">
        <v>276</v>
      </c>
      <c r="D102" s="6"/>
      <c r="E102" s="106">
        <f>E103</f>
        <v>560</v>
      </c>
    </row>
    <row r="103" spans="1:5" ht="47.25">
      <c r="A103" s="5" t="s">
        <v>731</v>
      </c>
      <c r="B103" s="6" t="s">
        <v>451</v>
      </c>
      <c r="C103" s="6" t="s">
        <v>277</v>
      </c>
      <c r="D103" s="6"/>
      <c r="E103" s="106">
        <f>E104</f>
        <v>560</v>
      </c>
    </row>
    <row r="104" spans="1:5" ht="15.75">
      <c r="A104" s="2" t="s">
        <v>442</v>
      </c>
      <c r="B104" s="6" t="s">
        <v>451</v>
      </c>
      <c r="C104" s="6" t="s">
        <v>278</v>
      </c>
      <c r="D104" s="6"/>
      <c r="E104" s="106">
        <f>E105</f>
        <v>560</v>
      </c>
    </row>
    <row r="105" spans="1:5" ht="31.5">
      <c r="A105" s="2" t="s">
        <v>509</v>
      </c>
      <c r="B105" s="6" t="s">
        <v>451</v>
      </c>
      <c r="C105" s="6" t="s">
        <v>278</v>
      </c>
      <c r="D105" s="6" t="s">
        <v>485</v>
      </c>
      <c r="E105" s="106">
        <v>560</v>
      </c>
    </row>
    <row r="106" spans="1:5" s="20" customFormat="1" ht="15.75">
      <c r="A106" s="36" t="s">
        <v>15</v>
      </c>
      <c r="B106" s="4" t="s">
        <v>16</v>
      </c>
      <c r="C106" s="4"/>
      <c r="D106" s="4"/>
      <c r="E106" s="108">
        <f>E107+E139+E145+E162</f>
        <v>164269.688</v>
      </c>
    </row>
    <row r="107" spans="1:5" ht="15.75">
      <c r="A107" s="2" t="s">
        <v>114</v>
      </c>
      <c r="B107" s="6" t="s">
        <v>113</v>
      </c>
      <c r="C107" s="6"/>
      <c r="D107" s="6"/>
      <c r="E107" s="106">
        <f>E108+E135</f>
        <v>18263.5</v>
      </c>
    </row>
    <row r="108" spans="1:5" ht="47.25">
      <c r="A108" s="2" t="s">
        <v>1</v>
      </c>
      <c r="B108" s="6" t="s">
        <v>113</v>
      </c>
      <c r="C108" s="6" t="s">
        <v>224</v>
      </c>
      <c r="D108" s="6"/>
      <c r="E108" s="106">
        <f>E109+E123+E129</f>
        <v>11063.5</v>
      </c>
    </row>
    <row r="109" spans="1:5" ht="31.5">
      <c r="A109" s="37" t="s">
        <v>335</v>
      </c>
      <c r="B109" s="6" t="s">
        <v>113</v>
      </c>
      <c r="C109" s="22" t="s">
        <v>324</v>
      </c>
      <c r="D109" s="22"/>
      <c r="E109" s="109">
        <f>E110+E115+E118</f>
        <v>6424</v>
      </c>
    </row>
    <row r="110" spans="1:5" ht="31.5">
      <c r="A110" s="2" t="s">
        <v>519</v>
      </c>
      <c r="B110" s="6" t="s">
        <v>113</v>
      </c>
      <c r="C110" s="6" t="s">
        <v>325</v>
      </c>
      <c r="D110" s="6"/>
      <c r="E110" s="106">
        <f>E113+E111</f>
        <v>2600</v>
      </c>
    </row>
    <row r="111" spans="1:5" ht="15.75">
      <c r="A111" s="2" t="s">
        <v>815</v>
      </c>
      <c r="B111" s="6" t="s">
        <v>113</v>
      </c>
      <c r="C111" s="6" t="s">
        <v>816</v>
      </c>
      <c r="D111" s="6"/>
      <c r="E111" s="106">
        <v>2600</v>
      </c>
    </row>
    <row r="112" spans="1:5" ht="15.75">
      <c r="A112" s="2" t="s">
        <v>486</v>
      </c>
      <c r="B112" s="6" t="s">
        <v>113</v>
      </c>
      <c r="C112" s="6" t="s">
        <v>816</v>
      </c>
      <c r="D112" s="6" t="s">
        <v>487</v>
      </c>
      <c r="E112" s="106">
        <v>2600</v>
      </c>
    </row>
    <row r="113" spans="1:5" ht="15.75">
      <c r="A113" s="2" t="s">
        <v>115</v>
      </c>
      <c r="B113" s="6" t="s">
        <v>113</v>
      </c>
      <c r="C113" s="6" t="s">
        <v>326</v>
      </c>
      <c r="D113" s="6"/>
      <c r="E113" s="106">
        <f>E114</f>
        <v>0</v>
      </c>
    </row>
    <row r="114" spans="1:5" ht="15.75">
      <c r="A114" s="2" t="s">
        <v>486</v>
      </c>
      <c r="B114" s="6" t="s">
        <v>113</v>
      </c>
      <c r="C114" s="6" t="s">
        <v>326</v>
      </c>
      <c r="D114" s="6" t="s">
        <v>487</v>
      </c>
      <c r="E114" s="106">
        <v>0</v>
      </c>
    </row>
    <row r="115" spans="1:5" ht="31.5">
      <c r="A115" s="2" t="s">
        <v>57</v>
      </c>
      <c r="B115" s="6" t="s">
        <v>113</v>
      </c>
      <c r="C115" s="6" t="s">
        <v>336</v>
      </c>
      <c r="D115" s="6"/>
      <c r="E115" s="106">
        <f>E116</f>
        <v>2824</v>
      </c>
    </row>
    <row r="116" spans="1:5" ht="31.5">
      <c r="A116" s="2" t="s">
        <v>488</v>
      </c>
      <c r="B116" s="6" t="s">
        <v>113</v>
      </c>
      <c r="C116" s="6" t="s">
        <v>337</v>
      </c>
      <c r="D116" s="6"/>
      <c r="E116" s="106">
        <f>E117</f>
        <v>2824</v>
      </c>
    </row>
    <row r="117" spans="1:5" ht="31.5">
      <c r="A117" s="2" t="s">
        <v>491</v>
      </c>
      <c r="B117" s="6" t="s">
        <v>113</v>
      </c>
      <c r="C117" s="6" t="s">
        <v>337</v>
      </c>
      <c r="D117" s="6" t="s">
        <v>492</v>
      </c>
      <c r="E117" s="106">
        <v>2824</v>
      </c>
    </row>
    <row r="118" spans="1:5" ht="63">
      <c r="A118" s="2" t="s">
        <v>58</v>
      </c>
      <c r="B118" s="6" t="s">
        <v>113</v>
      </c>
      <c r="C118" s="6" t="s">
        <v>338</v>
      </c>
      <c r="D118" s="6"/>
      <c r="E118" s="106">
        <f>E119</f>
        <v>1000</v>
      </c>
    </row>
    <row r="119" spans="1:5" ht="15.75">
      <c r="A119" s="2" t="s">
        <v>115</v>
      </c>
      <c r="B119" s="6" t="s">
        <v>113</v>
      </c>
      <c r="C119" s="6" t="s">
        <v>341</v>
      </c>
      <c r="D119" s="6"/>
      <c r="E119" s="106">
        <f>E120+E121+E122</f>
        <v>1000</v>
      </c>
    </row>
    <row r="120" spans="1:5" ht="32.25" customHeight="1">
      <c r="A120" s="2" t="s">
        <v>509</v>
      </c>
      <c r="B120" s="6" t="s">
        <v>113</v>
      </c>
      <c r="C120" s="6" t="s">
        <v>341</v>
      </c>
      <c r="D120" s="6" t="s">
        <v>485</v>
      </c>
      <c r="E120" s="106">
        <v>420</v>
      </c>
    </row>
    <row r="121" spans="1:5" ht="17.25" customHeight="1">
      <c r="A121" s="2" t="s">
        <v>496</v>
      </c>
      <c r="B121" s="6" t="s">
        <v>113</v>
      </c>
      <c r="C121" s="6" t="s">
        <v>341</v>
      </c>
      <c r="D121" s="6" t="s">
        <v>495</v>
      </c>
      <c r="E121" s="106">
        <v>80</v>
      </c>
    </row>
    <row r="122" spans="1:5" ht="15.75" customHeight="1">
      <c r="A122" s="2" t="s">
        <v>486</v>
      </c>
      <c r="B122" s="6" t="s">
        <v>113</v>
      </c>
      <c r="C122" s="6" t="s">
        <v>341</v>
      </c>
      <c r="D122" s="6" t="s">
        <v>487</v>
      </c>
      <c r="E122" s="106">
        <v>500</v>
      </c>
    </row>
    <row r="123" spans="1:5" ht="15.75">
      <c r="A123" s="2" t="s">
        <v>330</v>
      </c>
      <c r="B123" s="6" t="s">
        <v>113</v>
      </c>
      <c r="C123" s="6" t="s">
        <v>327</v>
      </c>
      <c r="D123" s="6"/>
      <c r="E123" s="106">
        <f>E124</f>
        <v>500</v>
      </c>
    </row>
    <row r="124" spans="1:5" ht="15.75">
      <c r="A124" s="2" t="s">
        <v>333</v>
      </c>
      <c r="B124" s="6" t="s">
        <v>113</v>
      </c>
      <c r="C124" s="6" t="s">
        <v>328</v>
      </c>
      <c r="D124" s="6"/>
      <c r="E124" s="106">
        <f>E127+E125</f>
        <v>500</v>
      </c>
    </row>
    <row r="125" spans="1:5" ht="15.75">
      <c r="A125" s="2" t="s">
        <v>817</v>
      </c>
      <c r="B125" s="6" t="s">
        <v>113</v>
      </c>
      <c r="C125" s="6" t="s">
        <v>818</v>
      </c>
      <c r="D125" s="6"/>
      <c r="E125" s="106">
        <f>E126</f>
        <v>500</v>
      </c>
    </row>
    <row r="126" spans="1:5" ht="15.75">
      <c r="A126" s="2" t="s">
        <v>486</v>
      </c>
      <c r="B126" s="6" t="s">
        <v>113</v>
      </c>
      <c r="C126" s="6" t="s">
        <v>818</v>
      </c>
      <c r="D126" s="6" t="s">
        <v>487</v>
      </c>
      <c r="E126" s="106">
        <v>500</v>
      </c>
    </row>
    <row r="127" spans="1:5" ht="15.75">
      <c r="A127" s="2" t="s">
        <v>115</v>
      </c>
      <c r="B127" s="6" t="s">
        <v>113</v>
      </c>
      <c r="C127" s="6" t="s">
        <v>329</v>
      </c>
      <c r="D127" s="6"/>
      <c r="E127" s="106">
        <f>E128</f>
        <v>0</v>
      </c>
    </row>
    <row r="128" spans="1:5" ht="15.75">
      <c r="A128" s="2" t="s">
        <v>486</v>
      </c>
      <c r="B128" s="6" t="s">
        <v>113</v>
      </c>
      <c r="C128" s="6" t="s">
        <v>329</v>
      </c>
      <c r="D128" s="6" t="s">
        <v>487</v>
      </c>
      <c r="E128" s="106">
        <v>0</v>
      </c>
    </row>
    <row r="129" spans="1:5" ht="24.75" customHeight="1">
      <c r="A129" s="37" t="s">
        <v>334</v>
      </c>
      <c r="B129" s="6" t="s">
        <v>113</v>
      </c>
      <c r="C129" s="22" t="s">
        <v>331</v>
      </c>
      <c r="D129" s="22"/>
      <c r="E129" s="109">
        <f>E130</f>
        <v>4139.5</v>
      </c>
    </row>
    <row r="130" spans="1:5" ht="31.5">
      <c r="A130" s="2" t="s">
        <v>87</v>
      </c>
      <c r="B130" s="6" t="s">
        <v>113</v>
      </c>
      <c r="C130" s="6" t="s">
        <v>332</v>
      </c>
      <c r="D130" s="6"/>
      <c r="E130" s="106">
        <f>E131+E133</f>
        <v>4139.5</v>
      </c>
    </row>
    <row r="131" spans="1:5" ht="47.25">
      <c r="A131" s="2" t="s">
        <v>520</v>
      </c>
      <c r="B131" s="6" t="s">
        <v>113</v>
      </c>
      <c r="C131" s="6" t="s">
        <v>339</v>
      </c>
      <c r="D131" s="6"/>
      <c r="E131" s="106">
        <f>E132</f>
        <v>672.4</v>
      </c>
    </row>
    <row r="132" spans="1:5" ht="31.5">
      <c r="A132" s="2" t="s">
        <v>509</v>
      </c>
      <c r="B132" s="6" t="s">
        <v>113</v>
      </c>
      <c r="C132" s="6" t="s">
        <v>339</v>
      </c>
      <c r="D132" s="6" t="s">
        <v>485</v>
      </c>
      <c r="E132" s="106">
        <v>672.4</v>
      </c>
    </row>
    <row r="133" spans="1:5" ht="31.5">
      <c r="A133" s="2" t="s">
        <v>521</v>
      </c>
      <c r="B133" s="6" t="s">
        <v>113</v>
      </c>
      <c r="C133" s="6" t="s">
        <v>340</v>
      </c>
      <c r="D133" s="6"/>
      <c r="E133" s="106">
        <f>E134</f>
        <v>3467.1</v>
      </c>
    </row>
    <row r="134" spans="1:5" ht="31.5">
      <c r="A134" s="2" t="s">
        <v>509</v>
      </c>
      <c r="B134" s="6" t="s">
        <v>113</v>
      </c>
      <c r="C134" s="6" t="s">
        <v>340</v>
      </c>
      <c r="D134" s="6" t="s">
        <v>485</v>
      </c>
      <c r="E134" s="106">
        <v>3467.1</v>
      </c>
    </row>
    <row r="135" spans="1:5" ht="53.25" customHeight="1">
      <c r="A135" s="50" t="s">
        <v>250</v>
      </c>
      <c r="B135" s="51" t="s">
        <v>113</v>
      </c>
      <c r="C135" s="51" t="s">
        <v>251</v>
      </c>
      <c r="D135" s="51"/>
      <c r="E135" s="110">
        <f>E136</f>
        <v>7200</v>
      </c>
    </row>
    <row r="136" spans="1:5" ht="63">
      <c r="A136" s="50" t="s">
        <v>795</v>
      </c>
      <c r="B136" s="51" t="s">
        <v>113</v>
      </c>
      <c r="C136" s="51" t="s">
        <v>253</v>
      </c>
      <c r="D136" s="51"/>
      <c r="E136" s="110">
        <f>E137</f>
        <v>7200</v>
      </c>
    </row>
    <row r="137" spans="1:5" ht="31.5">
      <c r="A137" s="50" t="s">
        <v>343</v>
      </c>
      <c r="B137" s="51" t="s">
        <v>113</v>
      </c>
      <c r="C137" s="51" t="s">
        <v>344</v>
      </c>
      <c r="D137" s="51"/>
      <c r="E137" s="110">
        <f>E138</f>
        <v>7200</v>
      </c>
    </row>
    <row r="138" spans="1:5" ht="21" customHeight="1">
      <c r="A138" s="50" t="s">
        <v>177</v>
      </c>
      <c r="B138" s="51" t="s">
        <v>113</v>
      </c>
      <c r="C138" s="51" t="s">
        <v>344</v>
      </c>
      <c r="D138" s="51" t="s">
        <v>498</v>
      </c>
      <c r="E138" s="110">
        <v>7200</v>
      </c>
    </row>
    <row r="139" spans="1:5" ht="15.75">
      <c r="A139" s="2" t="s">
        <v>502</v>
      </c>
      <c r="B139" s="6" t="s">
        <v>501</v>
      </c>
      <c r="C139" s="23"/>
      <c r="D139" s="23"/>
      <c r="E139" s="106">
        <f>E140</f>
        <v>422</v>
      </c>
    </row>
    <row r="140" spans="1:5" ht="47.25">
      <c r="A140" s="2" t="s">
        <v>3</v>
      </c>
      <c r="B140" s="6" t="s">
        <v>501</v>
      </c>
      <c r="C140" s="16" t="s">
        <v>261</v>
      </c>
      <c r="D140" s="16"/>
      <c r="E140" s="106">
        <f>E141</f>
        <v>422</v>
      </c>
    </row>
    <row r="141" spans="1:5" ht="31.5">
      <c r="A141" s="2" t="s">
        <v>264</v>
      </c>
      <c r="B141" s="6" t="s">
        <v>501</v>
      </c>
      <c r="C141" s="16" t="s">
        <v>265</v>
      </c>
      <c r="D141" s="16"/>
      <c r="E141" s="106">
        <f>E142</f>
        <v>422</v>
      </c>
    </row>
    <row r="142" spans="1:5" ht="15.75">
      <c r="A142" s="2" t="s">
        <v>503</v>
      </c>
      <c r="B142" s="6" t="s">
        <v>501</v>
      </c>
      <c r="C142" s="16" t="s">
        <v>266</v>
      </c>
      <c r="D142" s="23"/>
      <c r="E142" s="106">
        <f>E144+E143</f>
        <v>422</v>
      </c>
    </row>
    <row r="143" spans="1:5" ht="31.5">
      <c r="A143" s="2" t="s">
        <v>509</v>
      </c>
      <c r="B143" s="6" t="s">
        <v>501</v>
      </c>
      <c r="C143" s="16" t="s">
        <v>266</v>
      </c>
      <c r="D143" s="16">
        <v>200</v>
      </c>
      <c r="E143" s="106">
        <v>422</v>
      </c>
    </row>
    <row r="144" spans="1:5" ht="15.75">
      <c r="A144" s="2" t="s">
        <v>486</v>
      </c>
      <c r="B144" s="6" t="s">
        <v>501</v>
      </c>
      <c r="C144" s="16" t="s">
        <v>266</v>
      </c>
      <c r="D144" s="6" t="s">
        <v>487</v>
      </c>
      <c r="E144" s="106">
        <v>0</v>
      </c>
    </row>
    <row r="145" spans="1:5" ht="15.75">
      <c r="A145" s="2" t="s">
        <v>389</v>
      </c>
      <c r="B145" s="6" t="s">
        <v>24</v>
      </c>
      <c r="C145" s="16"/>
      <c r="D145" s="6"/>
      <c r="E145" s="106">
        <f>E146</f>
        <v>125566.093</v>
      </c>
    </row>
    <row r="146" spans="1:5" ht="47.25">
      <c r="A146" s="2" t="s">
        <v>3</v>
      </c>
      <c r="B146" s="6" t="s">
        <v>24</v>
      </c>
      <c r="C146" s="16" t="s">
        <v>261</v>
      </c>
      <c r="D146" s="6"/>
      <c r="E146" s="106">
        <f>E147</f>
        <v>125566.093</v>
      </c>
    </row>
    <row r="147" spans="1:5" ht="31.5">
      <c r="A147" s="2" t="s">
        <v>523</v>
      </c>
      <c r="B147" s="6" t="s">
        <v>24</v>
      </c>
      <c r="C147" s="16" t="s">
        <v>262</v>
      </c>
      <c r="D147" s="6"/>
      <c r="E147" s="106">
        <f>E157+E148+E160+E151+E153+E155</f>
        <v>125566.093</v>
      </c>
    </row>
    <row r="148" spans="1:5" ht="31.5">
      <c r="A148" s="2" t="s">
        <v>534</v>
      </c>
      <c r="B148" s="6" t="s">
        <v>24</v>
      </c>
      <c r="C148" s="6" t="s">
        <v>535</v>
      </c>
      <c r="D148" s="6"/>
      <c r="E148" s="106">
        <f>E149+E150</f>
        <v>71254</v>
      </c>
    </row>
    <row r="149" spans="1:5" ht="31.5">
      <c r="A149" s="2" t="s">
        <v>509</v>
      </c>
      <c r="B149" s="6" t="s">
        <v>24</v>
      </c>
      <c r="C149" s="6" t="s">
        <v>535</v>
      </c>
      <c r="D149" s="6" t="s">
        <v>485</v>
      </c>
      <c r="E149" s="106">
        <v>56754</v>
      </c>
    </row>
    <row r="150" spans="1:5" ht="15.75">
      <c r="A150" s="2" t="s">
        <v>390</v>
      </c>
      <c r="B150" s="6" t="s">
        <v>24</v>
      </c>
      <c r="C150" s="6" t="s">
        <v>535</v>
      </c>
      <c r="D150" s="6" t="s">
        <v>494</v>
      </c>
      <c r="E150" s="106">
        <v>14500</v>
      </c>
    </row>
    <row r="151" spans="1:5" ht="31.5">
      <c r="A151" s="2" t="s">
        <v>819</v>
      </c>
      <c r="B151" s="6" t="s">
        <v>24</v>
      </c>
      <c r="C151" s="6" t="s">
        <v>820</v>
      </c>
      <c r="D151" s="6"/>
      <c r="E151" s="106">
        <f>E152</f>
        <v>7560.373</v>
      </c>
    </row>
    <row r="152" spans="1:5" ht="31.5">
      <c r="A152" s="2" t="s">
        <v>509</v>
      </c>
      <c r="B152" s="6" t="s">
        <v>24</v>
      </c>
      <c r="C152" s="6" t="s">
        <v>820</v>
      </c>
      <c r="D152" s="16">
        <v>200</v>
      </c>
      <c r="E152" s="106">
        <v>7560.373</v>
      </c>
    </row>
    <row r="153" spans="1:5" ht="31.5">
      <c r="A153" s="2" t="s">
        <v>821</v>
      </c>
      <c r="B153" s="6" t="s">
        <v>24</v>
      </c>
      <c r="C153" s="6" t="s">
        <v>822</v>
      </c>
      <c r="D153" s="6"/>
      <c r="E153" s="106">
        <f>E154</f>
        <v>300</v>
      </c>
    </row>
    <row r="154" spans="1:5" ht="31.5">
      <c r="A154" s="2" t="s">
        <v>509</v>
      </c>
      <c r="B154" s="6" t="s">
        <v>24</v>
      </c>
      <c r="C154" s="6" t="s">
        <v>822</v>
      </c>
      <c r="D154" s="16">
        <v>200</v>
      </c>
      <c r="E154" s="106">
        <v>300</v>
      </c>
    </row>
    <row r="155" spans="1:5" ht="31.5">
      <c r="A155" s="2" t="s">
        <v>823</v>
      </c>
      <c r="B155" s="6" t="s">
        <v>24</v>
      </c>
      <c r="C155" s="6" t="s">
        <v>824</v>
      </c>
      <c r="D155" s="6"/>
      <c r="E155" s="106">
        <f>E156</f>
        <v>300</v>
      </c>
    </row>
    <row r="156" spans="1:5" ht="31.5">
      <c r="A156" s="2" t="s">
        <v>509</v>
      </c>
      <c r="B156" s="6" t="s">
        <v>24</v>
      </c>
      <c r="C156" s="6" t="s">
        <v>824</v>
      </c>
      <c r="D156" s="16">
        <v>200</v>
      </c>
      <c r="E156" s="106">
        <v>300</v>
      </c>
    </row>
    <row r="157" spans="1:5" ht="15.75">
      <c r="A157" s="2" t="s">
        <v>441</v>
      </c>
      <c r="B157" s="6" t="s">
        <v>24</v>
      </c>
      <c r="C157" s="6" t="s">
        <v>263</v>
      </c>
      <c r="D157" s="6"/>
      <c r="E157" s="106">
        <f>E159+E158</f>
        <v>42782.003</v>
      </c>
    </row>
    <row r="158" spans="1:5" ht="31.5">
      <c r="A158" s="2" t="s">
        <v>509</v>
      </c>
      <c r="B158" s="6" t="s">
        <v>24</v>
      </c>
      <c r="C158" s="6" t="s">
        <v>263</v>
      </c>
      <c r="D158" s="6" t="s">
        <v>485</v>
      </c>
      <c r="E158" s="106">
        <v>22292.003</v>
      </c>
    </row>
    <row r="159" spans="1:5" ht="15.75">
      <c r="A159" s="2" t="s">
        <v>390</v>
      </c>
      <c r="B159" s="6" t="s">
        <v>24</v>
      </c>
      <c r="C159" s="6" t="s">
        <v>263</v>
      </c>
      <c r="D159" s="6" t="s">
        <v>494</v>
      </c>
      <c r="E159" s="106">
        <v>20490</v>
      </c>
    </row>
    <row r="160" spans="1:5" ht="63">
      <c r="A160" s="2" t="s">
        <v>672</v>
      </c>
      <c r="B160" s="6" t="s">
        <v>24</v>
      </c>
      <c r="C160" s="6" t="s">
        <v>779</v>
      </c>
      <c r="D160" s="6"/>
      <c r="E160" s="106">
        <f>E161</f>
        <v>3369.717</v>
      </c>
    </row>
    <row r="161" spans="1:5" ht="15.75">
      <c r="A161" s="2" t="s">
        <v>390</v>
      </c>
      <c r="B161" s="6" t="s">
        <v>24</v>
      </c>
      <c r="C161" s="6" t="s">
        <v>779</v>
      </c>
      <c r="D161" s="6" t="s">
        <v>494</v>
      </c>
      <c r="E161" s="106">
        <v>3369.717</v>
      </c>
    </row>
    <row r="162" spans="1:5" ht="15.75">
      <c r="A162" s="2" t="s">
        <v>17</v>
      </c>
      <c r="B162" s="6" t="s">
        <v>504</v>
      </c>
      <c r="C162" s="6"/>
      <c r="D162" s="6"/>
      <c r="E162" s="106">
        <f>E163+E167</f>
        <v>20018.095</v>
      </c>
    </row>
    <row r="163" spans="1:5" ht="47.25">
      <c r="A163" s="2" t="s">
        <v>0</v>
      </c>
      <c r="B163" s="6" t="s">
        <v>504</v>
      </c>
      <c r="C163" s="6" t="s">
        <v>222</v>
      </c>
      <c r="D163" s="6"/>
      <c r="E163" s="106">
        <f>E164</f>
        <v>2300</v>
      </c>
    </row>
    <row r="164" spans="1:5" ht="31.5">
      <c r="A164" s="2" t="s">
        <v>524</v>
      </c>
      <c r="B164" s="6" t="s">
        <v>504</v>
      </c>
      <c r="C164" s="6" t="s">
        <v>223</v>
      </c>
      <c r="D164" s="6"/>
      <c r="E164" s="106">
        <f>E165</f>
        <v>2300</v>
      </c>
    </row>
    <row r="165" spans="1:5" ht="15.75">
      <c r="A165" s="2" t="s">
        <v>384</v>
      </c>
      <c r="B165" s="6" t="s">
        <v>504</v>
      </c>
      <c r="C165" s="6" t="s">
        <v>62</v>
      </c>
      <c r="D165" s="6"/>
      <c r="E165" s="106">
        <f>E166</f>
        <v>2300</v>
      </c>
    </row>
    <row r="166" spans="1:5" ht="15.75">
      <c r="A166" s="2" t="s">
        <v>486</v>
      </c>
      <c r="B166" s="6" t="s">
        <v>504</v>
      </c>
      <c r="C166" s="6" t="s">
        <v>62</v>
      </c>
      <c r="D166" s="6" t="s">
        <v>487</v>
      </c>
      <c r="E166" s="106">
        <v>2300</v>
      </c>
    </row>
    <row r="167" spans="1:5" ht="54" customHeight="1">
      <c r="A167" s="2" t="s">
        <v>250</v>
      </c>
      <c r="B167" s="6" t="s">
        <v>504</v>
      </c>
      <c r="C167" s="6" t="s">
        <v>251</v>
      </c>
      <c r="D167" s="5"/>
      <c r="E167" s="106">
        <f>E168+E173</f>
        <v>17718.095</v>
      </c>
    </row>
    <row r="168" spans="1:5" ht="31.5">
      <c r="A168" s="2" t="s">
        <v>52</v>
      </c>
      <c r="B168" s="6" t="s">
        <v>504</v>
      </c>
      <c r="C168" s="6" t="s">
        <v>56</v>
      </c>
      <c r="D168" s="5"/>
      <c r="E168" s="106">
        <f>E171+E169</f>
        <v>7218.095</v>
      </c>
    </row>
    <row r="169" spans="1:5" ht="15.75">
      <c r="A169" s="2" t="s">
        <v>345</v>
      </c>
      <c r="B169" s="6" t="s">
        <v>504</v>
      </c>
      <c r="C169" s="6" t="s">
        <v>346</v>
      </c>
      <c r="D169" s="6"/>
      <c r="E169" s="106">
        <f>E170</f>
        <v>6898.095</v>
      </c>
    </row>
    <row r="170" spans="1:5" ht="31.5">
      <c r="A170" s="2" t="s">
        <v>509</v>
      </c>
      <c r="B170" s="6" t="s">
        <v>504</v>
      </c>
      <c r="C170" s="6" t="s">
        <v>346</v>
      </c>
      <c r="D170" s="6" t="s">
        <v>485</v>
      </c>
      <c r="E170" s="106">
        <v>6898.095</v>
      </c>
    </row>
    <row r="171" spans="1:5" ht="47.25">
      <c r="A171" s="2" t="s">
        <v>878</v>
      </c>
      <c r="B171" s="6" t="s">
        <v>504</v>
      </c>
      <c r="C171" s="6" t="s">
        <v>349</v>
      </c>
      <c r="D171" s="6"/>
      <c r="E171" s="106">
        <f>E172</f>
        <v>320</v>
      </c>
    </row>
    <row r="172" spans="1:5" ht="31.5">
      <c r="A172" s="2" t="s">
        <v>509</v>
      </c>
      <c r="B172" s="6" t="s">
        <v>504</v>
      </c>
      <c r="C172" s="6" t="s">
        <v>349</v>
      </c>
      <c r="D172" s="6" t="s">
        <v>485</v>
      </c>
      <c r="E172" s="106">
        <v>320</v>
      </c>
    </row>
    <row r="173" spans="1:5" ht="15.75">
      <c r="A173" s="5" t="s">
        <v>729</v>
      </c>
      <c r="B173" s="6" t="s">
        <v>504</v>
      </c>
      <c r="C173" s="6" t="s">
        <v>92</v>
      </c>
      <c r="D173" s="6"/>
      <c r="E173" s="106">
        <f>E174</f>
        <v>10500</v>
      </c>
    </row>
    <row r="174" spans="1:5" ht="15.75">
      <c r="A174" s="2" t="s">
        <v>93</v>
      </c>
      <c r="B174" s="6" t="s">
        <v>504</v>
      </c>
      <c r="C174" s="6" t="s">
        <v>94</v>
      </c>
      <c r="D174" s="6"/>
      <c r="E174" s="106">
        <f>E175</f>
        <v>10500</v>
      </c>
    </row>
    <row r="175" spans="1:5" ht="31.5">
      <c r="A175" s="2" t="s">
        <v>509</v>
      </c>
      <c r="B175" s="6" t="s">
        <v>504</v>
      </c>
      <c r="C175" s="6" t="s">
        <v>94</v>
      </c>
      <c r="D175" s="6" t="s">
        <v>485</v>
      </c>
      <c r="E175" s="106">
        <v>10500</v>
      </c>
    </row>
    <row r="176" spans="1:5" s="20" customFormat="1" ht="15.75">
      <c r="A176" s="36" t="s">
        <v>445</v>
      </c>
      <c r="B176" s="4" t="s">
        <v>443</v>
      </c>
      <c r="C176" s="4"/>
      <c r="D176" s="4"/>
      <c r="E176" s="108">
        <f>E177+E188+E209</f>
        <v>324664.65300000005</v>
      </c>
    </row>
    <row r="177" spans="1:5" s="20" customFormat="1" ht="15.75">
      <c r="A177" s="2" t="s">
        <v>469</v>
      </c>
      <c r="B177" s="6" t="s">
        <v>468</v>
      </c>
      <c r="C177" s="6"/>
      <c r="D177" s="6"/>
      <c r="E177" s="106">
        <f>E178</f>
        <v>3734</v>
      </c>
    </row>
    <row r="178" spans="1:5" s="20" customFormat="1" ht="51" customHeight="1">
      <c r="A178" s="2" t="s">
        <v>250</v>
      </c>
      <c r="B178" s="6" t="s">
        <v>468</v>
      </c>
      <c r="C178" s="6" t="s">
        <v>251</v>
      </c>
      <c r="D178" s="6"/>
      <c r="E178" s="106">
        <f>E185+E182+E179</f>
        <v>3734</v>
      </c>
    </row>
    <row r="179" spans="1:5" s="52" customFormat="1" ht="21.75" customHeight="1">
      <c r="A179" s="50" t="s">
        <v>726</v>
      </c>
      <c r="B179" s="51" t="s">
        <v>468</v>
      </c>
      <c r="C179" s="51" t="s">
        <v>725</v>
      </c>
      <c r="D179" s="51"/>
      <c r="E179" s="110">
        <f>E180</f>
        <v>2834</v>
      </c>
    </row>
    <row r="180" spans="1:5" s="52" customFormat="1" ht="15.75">
      <c r="A180" s="50" t="s">
        <v>825</v>
      </c>
      <c r="B180" s="51" t="s">
        <v>468</v>
      </c>
      <c r="C180" s="51" t="s">
        <v>826</v>
      </c>
      <c r="D180" s="51"/>
      <c r="E180" s="110">
        <f>E181</f>
        <v>2834</v>
      </c>
    </row>
    <row r="181" spans="1:5" s="52" customFormat="1" ht="15.75">
      <c r="A181" s="50" t="s">
        <v>390</v>
      </c>
      <c r="B181" s="51" t="s">
        <v>468</v>
      </c>
      <c r="C181" s="51" t="s">
        <v>826</v>
      </c>
      <c r="D181" s="51" t="s">
        <v>494</v>
      </c>
      <c r="E181" s="110">
        <v>2834</v>
      </c>
    </row>
    <row r="182" spans="1:5" ht="51.75" customHeight="1">
      <c r="A182" s="2" t="s">
        <v>258</v>
      </c>
      <c r="B182" s="6" t="s">
        <v>468</v>
      </c>
      <c r="C182" s="6" t="s">
        <v>259</v>
      </c>
      <c r="D182" s="6"/>
      <c r="E182" s="106">
        <f>E183</f>
        <v>0</v>
      </c>
    </row>
    <row r="183" spans="1:5" ht="47.25">
      <c r="A183" s="2" t="s">
        <v>663</v>
      </c>
      <c r="B183" s="6" t="s">
        <v>468</v>
      </c>
      <c r="C183" s="6" t="s">
        <v>664</v>
      </c>
      <c r="D183" s="6"/>
      <c r="E183" s="106">
        <f>E184</f>
        <v>0</v>
      </c>
    </row>
    <row r="184" spans="1:5" ht="31.5">
      <c r="A184" s="2" t="s">
        <v>343</v>
      </c>
      <c r="B184" s="6" t="s">
        <v>468</v>
      </c>
      <c r="C184" s="6" t="s">
        <v>664</v>
      </c>
      <c r="D184" s="6" t="s">
        <v>498</v>
      </c>
      <c r="E184" s="106">
        <v>0</v>
      </c>
    </row>
    <row r="185" spans="1:5" s="20" customFormat="1" ht="31.5">
      <c r="A185" s="2" t="s">
        <v>282</v>
      </c>
      <c r="B185" s="6" t="s">
        <v>468</v>
      </c>
      <c r="C185" s="6" t="s">
        <v>283</v>
      </c>
      <c r="D185" s="6"/>
      <c r="E185" s="106">
        <f>E186</f>
        <v>900</v>
      </c>
    </row>
    <row r="186" spans="1:5" s="20" customFormat="1" ht="31.5">
      <c r="A186" s="2" t="s">
        <v>470</v>
      </c>
      <c r="B186" s="6" t="s">
        <v>468</v>
      </c>
      <c r="C186" s="6" t="s">
        <v>53</v>
      </c>
      <c r="D186" s="6"/>
      <c r="E186" s="106">
        <f>E187</f>
        <v>900</v>
      </c>
    </row>
    <row r="187" spans="1:5" s="20" customFormat="1" ht="31.5">
      <c r="A187" s="2" t="s">
        <v>509</v>
      </c>
      <c r="B187" s="6" t="s">
        <v>468</v>
      </c>
      <c r="C187" s="6" t="s">
        <v>53</v>
      </c>
      <c r="D187" s="6" t="s">
        <v>485</v>
      </c>
      <c r="E187" s="106">
        <v>900</v>
      </c>
    </row>
    <row r="188" spans="1:5" ht="15.75">
      <c r="A188" s="2" t="s">
        <v>446</v>
      </c>
      <c r="B188" s="6" t="s">
        <v>444</v>
      </c>
      <c r="C188" s="6"/>
      <c r="D188" s="6"/>
      <c r="E188" s="106">
        <f>E189</f>
        <v>73956.214</v>
      </c>
    </row>
    <row r="189" spans="1:5" s="20" customFormat="1" ht="48.75" customHeight="1">
      <c r="A189" s="2" t="s">
        <v>250</v>
      </c>
      <c r="B189" s="6" t="s">
        <v>444</v>
      </c>
      <c r="C189" s="6" t="s">
        <v>251</v>
      </c>
      <c r="D189" s="6"/>
      <c r="E189" s="106">
        <f>E193+E205+E190+E196</f>
        <v>73956.214</v>
      </c>
    </row>
    <row r="190" spans="1:5" s="20" customFormat="1" ht="33.75" customHeight="1">
      <c r="A190" s="5" t="s">
        <v>525</v>
      </c>
      <c r="B190" s="6" t="s">
        <v>444</v>
      </c>
      <c r="C190" s="6" t="s">
        <v>252</v>
      </c>
      <c r="D190" s="6"/>
      <c r="E190" s="106">
        <f>E191</f>
        <v>2821</v>
      </c>
    </row>
    <row r="191" spans="1:5" s="20" customFormat="1" ht="19.5" customHeight="1">
      <c r="A191" s="2" t="s">
        <v>539</v>
      </c>
      <c r="B191" s="6" t="s">
        <v>444</v>
      </c>
      <c r="C191" s="6" t="s">
        <v>666</v>
      </c>
      <c r="D191" s="6"/>
      <c r="E191" s="106">
        <f>E192</f>
        <v>2821</v>
      </c>
    </row>
    <row r="192" spans="1:5" s="20" customFormat="1" ht="36" customHeight="1">
      <c r="A192" s="2" t="s">
        <v>343</v>
      </c>
      <c r="B192" s="6" t="s">
        <v>444</v>
      </c>
      <c r="C192" s="6" t="s">
        <v>666</v>
      </c>
      <c r="D192" s="6" t="s">
        <v>498</v>
      </c>
      <c r="E192" s="106">
        <v>2821</v>
      </c>
    </row>
    <row r="193" spans="1:5" s="20" customFormat="1" ht="63">
      <c r="A193" s="2" t="s">
        <v>522</v>
      </c>
      <c r="B193" s="6" t="s">
        <v>444</v>
      </c>
      <c r="C193" s="6" t="s">
        <v>253</v>
      </c>
      <c r="D193" s="6"/>
      <c r="E193" s="106">
        <f>E194</f>
        <v>20873.4</v>
      </c>
    </row>
    <row r="194" spans="1:5" s="20" customFormat="1" ht="31.5">
      <c r="A194" s="2" t="s">
        <v>343</v>
      </c>
      <c r="B194" s="6" t="s">
        <v>444</v>
      </c>
      <c r="C194" s="6" t="s">
        <v>344</v>
      </c>
      <c r="D194" s="6"/>
      <c r="E194" s="106">
        <f>E195</f>
        <v>20873.4</v>
      </c>
    </row>
    <row r="195" spans="1:5" s="20" customFormat="1" ht="24" customHeight="1">
      <c r="A195" s="2" t="s">
        <v>177</v>
      </c>
      <c r="B195" s="6" t="s">
        <v>444</v>
      </c>
      <c r="C195" s="6" t="s">
        <v>344</v>
      </c>
      <c r="D195" s="6" t="s">
        <v>498</v>
      </c>
      <c r="E195" s="106">
        <v>20873.4</v>
      </c>
    </row>
    <row r="196" spans="1:5" s="20" customFormat="1" ht="18.75" customHeight="1">
      <c r="A196" s="50" t="s">
        <v>256</v>
      </c>
      <c r="B196" s="51" t="s">
        <v>444</v>
      </c>
      <c r="C196" s="51" t="s">
        <v>257</v>
      </c>
      <c r="D196" s="6"/>
      <c r="E196" s="106">
        <f>E197+E199+E203+E201</f>
        <v>46541.314</v>
      </c>
    </row>
    <row r="197" spans="1:5" s="20" customFormat="1" ht="69" customHeight="1">
      <c r="A197" s="2" t="s">
        <v>650</v>
      </c>
      <c r="B197" s="51" t="s">
        <v>444</v>
      </c>
      <c r="C197" s="51" t="s">
        <v>649</v>
      </c>
      <c r="D197" s="6"/>
      <c r="E197" s="106">
        <f>E198</f>
        <v>5837</v>
      </c>
    </row>
    <row r="198" spans="1:5" s="20" customFormat="1" ht="15.75">
      <c r="A198" s="2" t="s">
        <v>486</v>
      </c>
      <c r="B198" s="51" t="s">
        <v>444</v>
      </c>
      <c r="C198" s="51" t="s">
        <v>649</v>
      </c>
      <c r="D198" s="6" t="s">
        <v>487</v>
      </c>
      <c r="E198" s="106">
        <v>5837</v>
      </c>
    </row>
    <row r="199" spans="1:5" s="52" customFormat="1" ht="31.5">
      <c r="A199" s="50" t="s">
        <v>40</v>
      </c>
      <c r="B199" s="51" t="s">
        <v>444</v>
      </c>
      <c r="C199" s="51" t="s">
        <v>37</v>
      </c>
      <c r="D199" s="51"/>
      <c r="E199" s="110">
        <f>E200</f>
        <v>33288.233</v>
      </c>
    </row>
    <row r="200" spans="1:5" s="52" customFormat="1" ht="20.25" customHeight="1">
      <c r="A200" s="50" t="s">
        <v>177</v>
      </c>
      <c r="B200" s="51" t="s">
        <v>444</v>
      </c>
      <c r="C200" s="51" t="s">
        <v>37</v>
      </c>
      <c r="D200" s="6" t="s">
        <v>498</v>
      </c>
      <c r="E200" s="110">
        <v>33288.233</v>
      </c>
    </row>
    <row r="201" spans="1:5" s="52" customFormat="1" ht="50.25" customHeight="1">
      <c r="A201" s="2" t="s">
        <v>905</v>
      </c>
      <c r="B201" s="51" t="s">
        <v>444</v>
      </c>
      <c r="C201" s="51" t="s">
        <v>904</v>
      </c>
      <c r="D201" s="51"/>
      <c r="E201" s="110">
        <f>E202</f>
        <v>2398.7</v>
      </c>
    </row>
    <row r="202" spans="1:5" s="52" customFormat="1" ht="35.25" customHeight="1">
      <c r="A202" s="2" t="s">
        <v>509</v>
      </c>
      <c r="B202" s="51" t="s">
        <v>444</v>
      </c>
      <c r="C202" s="51" t="s">
        <v>904</v>
      </c>
      <c r="D202" s="51" t="s">
        <v>485</v>
      </c>
      <c r="E202" s="110">
        <v>2398.7</v>
      </c>
    </row>
    <row r="203" spans="1:5" s="52" customFormat="1" ht="30.75" customHeight="1">
      <c r="A203" s="50" t="s">
        <v>343</v>
      </c>
      <c r="B203" s="51" t="s">
        <v>444</v>
      </c>
      <c r="C203" s="51" t="s">
        <v>827</v>
      </c>
      <c r="D203" s="51"/>
      <c r="E203" s="110">
        <f>E204</f>
        <v>5017.381</v>
      </c>
    </row>
    <row r="204" spans="1:5" s="52" customFormat="1" ht="20.25" customHeight="1">
      <c r="A204" s="50" t="s">
        <v>177</v>
      </c>
      <c r="B204" s="51" t="s">
        <v>444</v>
      </c>
      <c r="C204" s="51" t="s">
        <v>827</v>
      </c>
      <c r="D204" s="51" t="s">
        <v>498</v>
      </c>
      <c r="E204" s="110">
        <v>5017.381</v>
      </c>
    </row>
    <row r="205" spans="1:5" s="20" customFormat="1" ht="31.5">
      <c r="A205" s="2" t="s">
        <v>282</v>
      </c>
      <c r="B205" s="6" t="s">
        <v>444</v>
      </c>
      <c r="C205" s="6" t="s">
        <v>283</v>
      </c>
      <c r="D205" s="6"/>
      <c r="E205" s="106">
        <f>E206</f>
        <v>3720.5</v>
      </c>
    </row>
    <row r="206" spans="1:5" s="20" customFormat="1" ht="15.75">
      <c r="A206" s="2" t="s">
        <v>41</v>
      </c>
      <c r="B206" s="6" t="s">
        <v>444</v>
      </c>
      <c r="C206" s="6" t="s">
        <v>38</v>
      </c>
      <c r="D206" s="6"/>
      <c r="E206" s="106">
        <f>E207+E208</f>
        <v>3720.5</v>
      </c>
    </row>
    <row r="207" spans="1:5" s="20" customFormat="1" ht="31.5">
      <c r="A207" s="2" t="s">
        <v>509</v>
      </c>
      <c r="B207" s="6" t="s">
        <v>444</v>
      </c>
      <c r="C207" s="6" t="s">
        <v>38</v>
      </c>
      <c r="D207" s="6" t="s">
        <v>485</v>
      </c>
      <c r="E207" s="106">
        <v>3290.5</v>
      </c>
    </row>
    <row r="208" spans="1:5" s="20" customFormat="1" ht="15.75">
      <c r="A208" s="2" t="s">
        <v>390</v>
      </c>
      <c r="B208" s="6" t="s">
        <v>444</v>
      </c>
      <c r="C208" s="6" t="s">
        <v>38</v>
      </c>
      <c r="D208" s="6" t="s">
        <v>494</v>
      </c>
      <c r="E208" s="106">
        <v>430</v>
      </c>
    </row>
    <row r="209" spans="1:5" s="20" customFormat="1" ht="15.75">
      <c r="A209" s="2" t="s">
        <v>467</v>
      </c>
      <c r="B209" s="6" t="s">
        <v>466</v>
      </c>
      <c r="C209" s="6"/>
      <c r="D209" s="6"/>
      <c r="E209" s="106">
        <f>E210</f>
        <v>246974.439</v>
      </c>
    </row>
    <row r="210" spans="1:5" s="20" customFormat="1" ht="63.75" customHeight="1">
      <c r="A210" s="2" t="s">
        <v>250</v>
      </c>
      <c r="B210" s="6" t="s">
        <v>466</v>
      </c>
      <c r="C210" s="6" t="s">
        <v>251</v>
      </c>
      <c r="D210" s="6"/>
      <c r="E210" s="106">
        <f>E218+E211</f>
        <v>246974.439</v>
      </c>
    </row>
    <row r="211" spans="1:5" s="20" customFormat="1" ht="18.75" customHeight="1">
      <c r="A211" s="50" t="s">
        <v>661</v>
      </c>
      <c r="B211" s="6" t="s">
        <v>466</v>
      </c>
      <c r="C211" s="51" t="s">
        <v>659</v>
      </c>
      <c r="D211" s="51"/>
      <c r="E211" s="110">
        <f>E216+E212+E214</f>
        <v>187539.856</v>
      </c>
    </row>
    <row r="212" spans="1:5" s="20" customFormat="1" ht="62.25" customHeight="1">
      <c r="A212" s="2" t="s">
        <v>886</v>
      </c>
      <c r="B212" s="6" t="s">
        <v>466</v>
      </c>
      <c r="C212" s="51" t="s">
        <v>887</v>
      </c>
      <c r="D212" s="51"/>
      <c r="E212" s="110">
        <f>E213</f>
        <v>37926</v>
      </c>
    </row>
    <row r="213" spans="1:5" s="20" customFormat="1" ht="18.75" customHeight="1">
      <c r="A213" s="2" t="s">
        <v>390</v>
      </c>
      <c r="B213" s="6" t="s">
        <v>466</v>
      </c>
      <c r="C213" s="51" t="s">
        <v>887</v>
      </c>
      <c r="D213" s="51" t="s">
        <v>494</v>
      </c>
      <c r="E213" s="110">
        <v>37926</v>
      </c>
    </row>
    <row r="214" spans="1:5" s="20" customFormat="1" ht="47.25" customHeight="1">
      <c r="A214" s="2" t="s">
        <v>888</v>
      </c>
      <c r="B214" s="6" t="s">
        <v>466</v>
      </c>
      <c r="C214" s="51" t="s">
        <v>889</v>
      </c>
      <c r="D214" s="51"/>
      <c r="E214" s="110">
        <f>E215</f>
        <v>90000</v>
      </c>
    </row>
    <row r="215" spans="1:5" s="20" customFormat="1" ht="18.75" customHeight="1">
      <c r="A215" s="50" t="s">
        <v>390</v>
      </c>
      <c r="B215" s="6" t="s">
        <v>466</v>
      </c>
      <c r="C215" s="51" t="s">
        <v>889</v>
      </c>
      <c r="D215" s="51" t="s">
        <v>494</v>
      </c>
      <c r="E215" s="110">
        <v>90000</v>
      </c>
    </row>
    <row r="216" spans="1:5" s="20" customFormat="1" ht="20.25" customHeight="1">
      <c r="A216" s="50" t="s">
        <v>644</v>
      </c>
      <c r="B216" s="6" t="s">
        <v>466</v>
      </c>
      <c r="C216" s="51" t="s">
        <v>660</v>
      </c>
      <c r="D216" s="51"/>
      <c r="E216" s="110">
        <f>E217</f>
        <v>59613.856</v>
      </c>
    </row>
    <row r="217" spans="1:5" s="20" customFormat="1" ht="18.75" customHeight="1">
      <c r="A217" s="50" t="s">
        <v>390</v>
      </c>
      <c r="B217" s="6" t="s">
        <v>466</v>
      </c>
      <c r="C217" s="51" t="s">
        <v>660</v>
      </c>
      <c r="D217" s="51" t="s">
        <v>494</v>
      </c>
      <c r="E217" s="110">
        <v>59613.856</v>
      </c>
    </row>
    <row r="218" spans="1:5" s="20" customFormat="1" ht="31.5">
      <c r="A218" s="2" t="s">
        <v>727</v>
      </c>
      <c r="B218" s="6" t="s">
        <v>466</v>
      </c>
      <c r="C218" s="6" t="s">
        <v>254</v>
      </c>
      <c r="D218" s="6"/>
      <c r="E218" s="106">
        <f>E227+E223+E231+E219+E229+E221+E225</f>
        <v>59434.583</v>
      </c>
    </row>
    <row r="219" spans="1:5" s="20" customFormat="1" ht="32.25" customHeight="1">
      <c r="A219" s="2" t="s">
        <v>541</v>
      </c>
      <c r="B219" s="6" t="s">
        <v>466</v>
      </c>
      <c r="C219" s="6" t="s">
        <v>828</v>
      </c>
      <c r="D219" s="6"/>
      <c r="E219" s="106">
        <f>E220</f>
        <v>770</v>
      </c>
    </row>
    <row r="220" spans="1:5" s="20" customFormat="1" ht="15.75">
      <c r="A220" s="2" t="s">
        <v>390</v>
      </c>
      <c r="B220" s="6" t="s">
        <v>466</v>
      </c>
      <c r="C220" s="6" t="s">
        <v>828</v>
      </c>
      <c r="D220" s="6" t="s">
        <v>494</v>
      </c>
      <c r="E220" s="106">
        <v>770</v>
      </c>
    </row>
    <row r="221" spans="1:5" s="20" customFormat="1" ht="15.75">
      <c r="A221" s="2" t="s">
        <v>829</v>
      </c>
      <c r="B221" s="6" t="s">
        <v>466</v>
      </c>
      <c r="C221" s="6" t="s">
        <v>830</v>
      </c>
      <c r="D221" s="6"/>
      <c r="E221" s="106">
        <f>E222</f>
        <v>6400</v>
      </c>
    </row>
    <row r="222" spans="1:5" s="20" customFormat="1" ht="18.75" customHeight="1">
      <c r="A222" s="50" t="s">
        <v>177</v>
      </c>
      <c r="B222" s="6" t="s">
        <v>466</v>
      </c>
      <c r="C222" s="6" t="s">
        <v>830</v>
      </c>
      <c r="D222" s="6" t="s">
        <v>498</v>
      </c>
      <c r="E222" s="106">
        <v>6400</v>
      </c>
    </row>
    <row r="223" spans="1:5" s="52" customFormat="1" ht="31.5">
      <c r="A223" s="50" t="s">
        <v>752</v>
      </c>
      <c r="B223" s="51" t="s">
        <v>466</v>
      </c>
      <c r="C223" s="51" t="s">
        <v>647</v>
      </c>
      <c r="D223" s="51"/>
      <c r="E223" s="110">
        <f>E224</f>
        <v>6648.6</v>
      </c>
    </row>
    <row r="224" spans="1:5" s="52" customFormat="1" ht="15.75">
      <c r="A224" s="50" t="s">
        <v>390</v>
      </c>
      <c r="B224" s="51" t="s">
        <v>466</v>
      </c>
      <c r="C224" s="51" t="s">
        <v>647</v>
      </c>
      <c r="D224" s="51" t="s">
        <v>494</v>
      </c>
      <c r="E224" s="110">
        <v>6648.6</v>
      </c>
    </row>
    <row r="225" spans="1:5" s="52" customFormat="1" ht="31.5" customHeight="1">
      <c r="A225" s="50" t="s">
        <v>819</v>
      </c>
      <c r="B225" s="51" t="s">
        <v>466</v>
      </c>
      <c r="C225" s="51" t="s">
        <v>907</v>
      </c>
      <c r="D225" s="51"/>
      <c r="E225" s="110">
        <f>E226</f>
        <v>300</v>
      </c>
    </row>
    <row r="226" spans="1:5" s="52" customFormat="1" ht="15.75">
      <c r="A226" s="50" t="s">
        <v>390</v>
      </c>
      <c r="B226" s="51" t="s">
        <v>466</v>
      </c>
      <c r="C226" s="51" t="s">
        <v>907</v>
      </c>
      <c r="D226" s="51" t="s">
        <v>494</v>
      </c>
      <c r="E226" s="110">
        <v>300</v>
      </c>
    </row>
    <row r="227" spans="1:5" s="20" customFormat="1" ht="47.25">
      <c r="A227" s="2" t="s">
        <v>646</v>
      </c>
      <c r="B227" s="6" t="s">
        <v>466</v>
      </c>
      <c r="C227" s="6" t="s">
        <v>645</v>
      </c>
      <c r="D227" s="6"/>
      <c r="E227" s="106">
        <f>E228</f>
        <v>36455.2</v>
      </c>
    </row>
    <row r="228" spans="1:5" s="20" customFormat="1" ht="15.75">
      <c r="A228" s="2" t="s">
        <v>648</v>
      </c>
      <c r="B228" s="6" t="s">
        <v>466</v>
      </c>
      <c r="C228" s="6" t="s">
        <v>645</v>
      </c>
      <c r="D228" s="6" t="s">
        <v>494</v>
      </c>
      <c r="E228" s="106">
        <v>36455.2</v>
      </c>
    </row>
    <row r="229" spans="1:5" s="20" customFormat="1" ht="15.75">
      <c r="A229" s="2" t="s">
        <v>831</v>
      </c>
      <c r="B229" s="6" t="s">
        <v>466</v>
      </c>
      <c r="C229" s="6" t="s">
        <v>832</v>
      </c>
      <c r="D229" s="6"/>
      <c r="E229" s="106">
        <f>E230</f>
        <v>4195.5</v>
      </c>
    </row>
    <row r="230" spans="1:5" s="20" customFormat="1" ht="15.75">
      <c r="A230" s="2" t="s">
        <v>390</v>
      </c>
      <c r="B230" s="6" t="s">
        <v>466</v>
      </c>
      <c r="C230" s="6" t="s">
        <v>832</v>
      </c>
      <c r="D230" s="6" t="s">
        <v>494</v>
      </c>
      <c r="E230" s="106">
        <v>4195.5</v>
      </c>
    </row>
    <row r="231" spans="1:5" s="20" customFormat="1" ht="63">
      <c r="A231" s="2" t="s">
        <v>672</v>
      </c>
      <c r="B231" s="6" t="s">
        <v>466</v>
      </c>
      <c r="C231" s="6" t="s">
        <v>255</v>
      </c>
      <c r="D231" s="6"/>
      <c r="E231" s="106">
        <f>E232</f>
        <v>4665.283</v>
      </c>
    </row>
    <row r="232" spans="1:5" s="20" customFormat="1" ht="15.75">
      <c r="A232" s="2" t="s">
        <v>390</v>
      </c>
      <c r="B232" s="6" t="s">
        <v>466</v>
      </c>
      <c r="C232" s="6" t="s">
        <v>255</v>
      </c>
      <c r="D232" s="6" t="s">
        <v>494</v>
      </c>
      <c r="E232" s="106">
        <v>4665.283</v>
      </c>
    </row>
    <row r="233" spans="1:5" s="20" customFormat="1" ht="15.75">
      <c r="A233" s="36" t="s">
        <v>775</v>
      </c>
      <c r="B233" s="4" t="s">
        <v>777</v>
      </c>
      <c r="C233" s="4"/>
      <c r="D233" s="4"/>
      <c r="E233" s="108">
        <f>E234</f>
        <v>15180</v>
      </c>
    </row>
    <row r="234" spans="1:5" s="20" customFormat="1" ht="15.75">
      <c r="A234" s="2" t="s">
        <v>778</v>
      </c>
      <c r="B234" s="6" t="s">
        <v>776</v>
      </c>
      <c r="C234" s="6"/>
      <c r="D234" s="6"/>
      <c r="E234" s="106">
        <f>E235</f>
        <v>15180</v>
      </c>
    </row>
    <row r="235" spans="1:5" s="20" customFormat="1" ht="49.5" customHeight="1">
      <c r="A235" s="2" t="s">
        <v>250</v>
      </c>
      <c r="B235" s="6" t="s">
        <v>776</v>
      </c>
      <c r="C235" s="6" t="s">
        <v>251</v>
      </c>
      <c r="D235" s="6"/>
      <c r="E235" s="106">
        <f>E236</f>
        <v>15180</v>
      </c>
    </row>
    <row r="236" spans="1:5" s="20" customFormat="1" ht="47.25">
      <c r="A236" s="2" t="s">
        <v>60</v>
      </c>
      <c r="B236" s="6" t="s">
        <v>776</v>
      </c>
      <c r="C236" s="6" t="s">
        <v>254</v>
      </c>
      <c r="D236" s="6"/>
      <c r="E236" s="106">
        <f>E240+E237</f>
        <v>15180</v>
      </c>
    </row>
    <row r="237" spans="1:5" s="20" customFormat="1" ht="15.75">
      <c r="A237" s="2" t="s">
        <v>833</v>
      </c>
      <c r="B237" s="6" t="s">
        <v>776</v>
      </c>
      <c r="C237" s="6" t="s">
        <v>834</v>
      </c>
      <c r="D237" s="6"/>
      <c r="E237" s="106">
        <f>E238+E239</f>
        <v>11815</v>
      </c>
    </row>
    <row r="238" spans="1:5" s="20" customFormat="1" ht="31.5">
      <c r="A238" s="2" t="s">
        <v>509</v>
      </c>
      <c r="B238" s="6" t="s">
        <v>776</v>
      </c>
      <c r="C238" s="6" t="s">
        <v>834</v>
      </c>
      <c r="D238" s="6" t="s">
        <v>485</v>
      </c>
      <c r="E238" s="106">
        <v>6000</v>
      </c>
    </row>
    <row r="239" spans="1:5" s="20" customFormat="1" ht="15.75">
      <c r="A239" s="2" t="s">
        <v>390</v>
      </c>
      <c r="B239" s="6" t="s">
        <v>776</v>
      </c>
      <c r="C239" s="6" t="s">
        <v>834</v>
      </c>
      <c r="D239" s="6" t="s">
        <v>494</v>
      </c>
      <c r="E239" s="106">
        <v>5815</v>
      </c>
    </row>
    <row r="240" spans="1:5" s="20" customFormat="1" ht="63">
      <c r="A240" s="2" t="s">
        <v>672</v>
      </c>
      <c r="B240" s="6" t="s">
        <v>776</v>
      </c>
      <c r="C240" s="6" t="s">
        <v>255</v>
      </c>
      <c r="D240" s="6"/>
      <c r="E240" s="106">
        <f>E241</f>
        <v>3365</v>
      </c>
    </row>
    <row r="241" spans="1:5" s="20" customFormat="1" ht="15.75">
      <c r="A241" s="2" t="s">
        <v>390</v>
      </c>
      <c r="B241" s="6" t="s">
        <v>776</v>
      </c>
      <c r="C241" s="6" t="s">
        <v>255</v>
      </c>
      <c r="D241" s="6" t="s">
        <v>494</v>
      </c>
      <c r="E241" s="106">
        <v>3365</v>
      </c>
    </row>
    <row r="242" spans="1:5" ht="15.75">
      <c r="A242" s="36" t="s">
        <v>18</v>
      </c>
      <c r="B242" s="4" t="s">
        <v>410</v>
      </c>
      <c r="C242" s="4"/>
      <c r="D242" s="4"/>
      <c r="E242" s="108">
        <f>E243+E271+E345+E324+E306</f>
        <v>1177952.8630000001</v>
      </c>
    </row>
    <row r="243" spans="1:5" ht="15.75">
      <c r="A243" s="2" t="s">
        <v>414</v>
      </c>
      <c r="B243" s="6" t="s">
        <v>411</v>
      </c>
      <c r="C243" s="6"/>
      <c r="D243" s="6"/>
      <c r="E243" s="106">
        <f>E244+E267</f>
        <v>397017.26999999996</v>
      </c>
    </row>
    <row r="244" spans="1:5" ht="31.5">
      <c r="A244" s="2" t="s">
        <v>109</v>
      </c>
      <c r="B244" s="6" t="s">
        <v>411</v>
      </c>
      <c r="C244" s="6" t="s">
        <v>74</v>
      </c>
      <c r="D244" s="6"/>
      <c r="E244" s="106">
        <f>E245+E264</f>
        <v>394517.26999999996</v>
      </c>
    </row>
    <row r="245" spans="1:5" ht="31.5">
      <c r="A245" s="2" t="s">
        <v>186</v>
      </c>
      <c r="B245" s="6" t="s">
        <v>411</v>
      </c>
      <c r="C245" s="6" t="s">
        <v>75</v>
      </c>
      <c r="D245" s="6"/>
      <c r="E245" s="106">
        <f>E256+E258+E260+E262+E248+E250+E252+E246+E254</f>
        <v>392889.26999999996</v>
      </c>
    </row>
    <row r="246" spans="1:5" ht="47.25">
      <c r="A246" s="2" t="s">
        <v>541</v>
      </c>
      <c r="B246" s="6" t="s">
        <v>411</v>
      </c>
      <c r="C246" s="6" t="s">
        <v>835</v>
      </c>
      <c r="D246" s="6"/>
      <c r="E246" s="106">
        <f>E247</f>
        <v>198</v>
      </c>
    </row>
    <row r="247" spans="1:5" ht="31.5">
      <c r="A247" s="2" t="s">
        <v>491</v>
      </c>
      <c r="B247" s="6" t="s">
        <v>411</v>
      </c>
      <c r="C247" s="6" t="s">
        <v>835</v>
      </c>
      <c r="D247" s="6" t="s">
        <v>492</v>
      </c>
      <c r="E247" s="106">
        <v>198</v>
      </c>
    </row>
    <row r="248" spans="1:5" ht="31.5">
      <c r="A248" s="2" t="s">
        <v>819</v>
      </c>
      <c r="B248" s="6" t="s">
        <v>411</v>
      </c>
      <c r="C248" s="6" t="s">
        <v>836</v>
      </c>
      <c r="D248" s="6"/>
      <c r="E248" s="106">
        <f>E249</f>
        <v>578.47</v>
      </c>
    </row>
    <row r="249" spans="1:5" ht="31.5">
      <c r="A249" s="2" t="s">
        <v>491</v>
      </c>
      <c r="B249" s="6" t="s">
        <v>411</v>
      </c>
      <c r="C249" s="6" t="s">
        <v>836</v>
      </c>
      <c r="D249" s="6" t="s">
        <v>492</v>
      </c>
      <c r="E249" s="106">
        <v>578.47</v>
      </c>
    </row>
    <row r="250" spans="1:5" ht="31.5">
      <c r="A250" s="2" t="s">
        <v>821</v>
      </c>
      <c r="B250" s="6" t="s">
        <v>411</v>
      </c>
      <c r="C250" s="6" t="s">
        <v>837</v>
      </c>
      <c r="D250" s="6"/>
      <c r="E250" s="106">
        <f>E251</f>
        <v>100</v>
      </c>
    </row>
    <row r="251" spans="1:5" ht="31.5">
      <c r="A251" s="2" t="s">
        <v>491</v>
      </c>
      <c r="B251" s="6" t="s">
        <v>411</v>
      </c>
      <c r="C251" s="6" t="s">
        <v>837</v>
      </c>
      <c r="D251" s="6" t="s">
        <v>492</v>
      </c>
      <c r="E251" s="106">
        <v>100</v>
      </c>
    </row>
    <row r="252" spans="1:5" ht="31.5">
      <c r="A252" s="2" t="s">
        <v>823</v>
      </c>
      <c r="B252" s="6" t="s">
        <v>411</v>
      </c>
      <c r="C252" s="6" t="s">
        <v>838</v>
      </c>
      <c r="D252" s="6"/>
      <c r="E252" s="106">
        <f>E253</f>
        <v>100</v>
      </c>
    </row>
    <row r="253" spans="1:5" ht="31.5">
      <c r="A253" s="2" t="s">
        <v>491</v>
      </c>
      <c r="B253" s="6" t="s">
        <v>411</v>
      </c>
      <c r="C253" s="6" t="s">
        <v>838</v>
      </c>
      <c r="D253" s="6" t="s">
        <v>492</v>
      </c>
      <c r="E253" s="106">
        <v>100</v>
      </c>
    </row>
    <row r="254" spans="1:5" ht="31.5">
      <c r="A254" s="2" t="s">
        <v>901</v>
      </c>
      <c r="B254" s="6" t="s">
        <v>411</v>
      </c>
      <c r="C254" s="6" t="s">
        <v>902</v>
      </c>
      <c r="D254" s="6"/>
      <c r="E254" s="106">
        <f>E255</f>
        <v>1360</v>
      </c>
    </row>
    <row r="255" spans="1:5" ht="31.5">
      <c r="A255" s="2" t="s">
        <v>491</v>
      </c>
      <c r="B255" s="6" t="s">
        <v>411</v>
      </c>
      <c r="C255" s="6" t="s">
        <v>902</v>
      </c>
      <c r="D255" s="6" t="s">
        <v>492</v>
      </c>
      <c r="E255" s="106">
        <v>1360</v>
      </c>
    </row>
    <row r="256" spans="1:5" ht="15.75">
      <c r="A256" s="2" t="s">
        <v>181</v>
      </c>
      <c r="B256" s="6" t="s">
        <v>411</v>
      </c>
      <c r="C256" s="6" t="s">
        <v>190</v>
      </c>
      <c r="D256" s="6"/>
      <c r="E256" s="106">
        <f>E257</f>
        <v>120291</v>
      </c>
    </row>
    <row r="257" spans="1:5" ht="31.5">
      <c r="A257" s="2" t="s">
        <v>491</v>
      </c>
      <c r="B257" s="6" t="s">
        <v>411</v>
      </c>
      <c r="C257" s="6" t="s">
        <v>190</v>
      </c>
      <c r="D257" s="6" t="s">
        <v>492</v>
      </c>
      <c r="E257" s="106">
        <v>120291</v>
      </c>
    </row>
    <row r="258" spans="1:5" ht="161.25" customHeight="1">
      <c r="A258" s="2" t="s">
        <v>526</v>
      </c>
      <c r="B258" s="6" t="s">
        <v>411</v>
      </c>
      <c r="C258" s="6" t="s">
        <v>187</v>
      </c>
      <c r="D258" s="6"/>
      <c r="E258" s="106">
        <f>E259</f>
        <v>197944</v>
      </c>
    </row>
    <row r="259" spans="1:5" ht="31.5">
      <c r="A259" s="2" t="s">
        <v>491</v>
      </c>
      <c r="B259" s="6" t="s">
        <v>411</v>
      </c>
      <c r="C259" s="6" t="s">
        <v>187</v>
      </c>
      <c r="D259" s="6" t="s">
        <v>492</v>
      </c>
      <c r="E259" s="106">
        <v>197944</v>
      </c>
    </row>
    <row r="260" spans="1:5" ht="175.5" customHeight="1">
      <c r="A260" s="2" t="s">
        <v>7</v>
      </c>
      <c r="B260" s="6" t="s">
        <v>411</v>
      </c>
      <c r="C260" s="6" t="s">
        <v>188</v>
      </c>
      <c r="D260" s="6"/>
      <c r="E260" s="106">
        <f>E261</f>
        <v>2751.8</v>
      </c>
    </row>
    <row r="261" spans="1:5" ht="31.5">
      <c r="A261" s="2" t="s">
        <v>491</v>
      </c>
      <c r="B261" s="6" t="s">
        <v>411</v>
      </c>
      <c r="C261" s="6" t="s">
        <v>188</v>
      </c>
      <c r="D261" s="6" t="s">
        <v>492</v>
      </c>
      <c r="E261" s="106">
        <v>2751.8</v>
      </c>
    </row>
    <row r="262" spans="1:5" ht="177.75" customHeight="1">
      <c r="A262" s="2" t="s">
        <v>527</v>
      </c>
      <c r="B262" s="6" t="s">
        <v>411</v>
      </c>
      <c r="C262" s="6" t="s">
        <v>189</v>
      </c>
      <c r="D262" s="6"/>
      <c r="E262" s="106">
        <f>E263</f>
        <v>69566</v>
      </c>
    </row>
    <row r="263" spans="1:5" ht="31.5">
      <c r="A263" s="2" t="s">
        <v>491</v>
      </c>
      <c r="B263" s="6" t="s">
        <v>411</v>
      </c>
      <c r="C263" s="6" t="s">
        <v>189</v>
      </c>
      <c r="D263" s="6" t="s">
        <v>492</v>
      </c>
      <c r="E263" s="106">
        <v>69566</v>
      </c>
    </row>
    <row r="264" spans="1:5" ht="47.25">
      <c r="A264" s="2" t="s">
        <v>85</v>
      </c>
      <c r="B264" s="6" t="s">
        <v>411</v>
      </c>
      <c r="C264" s="6" t="s">
        <v>205</v>
      </c>
      <c r="D264" s="6"/>
      <c r="E264" s="106">
        <f>E265</f>
        <v>1628</v>
      </c>
    </row>
    <row r="265" spans="1:5" ht="15.75">
      <c r="A265" s="2" t="s">
        <v>181</v>
      </c>
      <c r="B265" s="6" t="s">
        <v>411</v>
      </c>
      <c r="C265" s="6" t="s">
        <v>347</v>
      </c>
      <c r="D265" s="6"/>
      <c r="E265" s="106">
        <f>E266</f>
        <v>1628</v>
      </c>
    </row>
    <row r="266" spans="1:5" ht="31.5">
      <c r="A266" s="2" t="s">
        <v>491</v>
      </c>
      <c r="B266" s="6" t="s">
        <v>411</v>
      </c>
      <c r="C266" s="6" t="s">
        <v>347</v>
      </c>
      <c r="D266" s="6" t="s">
        <v>492</v>
      </c>
      <c r="E266" s="106">
        <v>1628</v>
      </c>
    </row>
    <row r="267" spans="1:5" ht="49.5" customHeight="1">
      <c r="A267" s="2" t="s">
        <v>250</v>
      </c>
      <c r="B267" s="6" t="s">
        <v>411</v>
      </c>
      <c r="C267" s="6" t="s">
        <v>251</v>
      </c>
      <c r="D267" s="6"/>
      <c r="E267" s="106">
        <f>E268</f>
        <v>2500</v>
      </c>
    </row>
    <row r="268" spans="1:5" ht="63">
      <c r="A268" s="2" t="s">
        <v>522</v>
      </c>
      <c r="B268" s="6" t="s">
        <v>411</v>
      </c>
      <c r="C268" s="6" t="s">
        <v>253</v>
      </c>
      <c r="D268" s="6"/>
      <c r="E268" s="106">
        <f>E269</f>
        <v>2500</v>
      </c>
    </row>
    <row r="269" spans="1:5" ht="31.5">
      <c r="A269" s="2" t="s">
        <v>343</v>
      </c>
      <c r="B269" s="6" t="s">
        <v>411</v>
      </c>
      <c r="C269" s="6" t="s">
        <v>344</v>
      </c>
      <c r="D269" s="6"/>
      <c r="E269" s="106">
        <f>E270</f>
        <v>2500</v>
      </c>
    </row>
    <row r="270" spans="1:5" ht="22.5" customHeight="1">
      <c r="A270" s="2" t="s">
        <v>177</v>
      </c>
      <c r="B270" s="6" t="s">
        <v>411</v>
      </c>
      <c r="C270" s="6" t="s">
        <v>344</v>
      </c>
      <c r="D270" s="6" t="s">
        <v>498</v>
      </c>
      <c r="E270" s="106">
        <v>2500</v>
      </c>
    </row>
    <row r="271" spans="1:5" ht="15.75">
      <c r="A271" s="2" t="s">
        <v>415</v>
      </c>
      <c r="B271" s="6" t="s">
        <v>19</v>
      </c>
      <c r="C271" s="6"/>
      <c r="D271" s="6"/>
      <c r="E271" s="106">
        <f>E272+E302</f>
        <v>597425.2930000001</v>
      </c>
    </row>
    <row r="272" spans="1:5" ht="31.5">
      <c r="A272" s="2" t="s">
        <v>109</v>
      </c>
      <c r="B272" s="6" t="s">
        <v>19</v>
      </c>
      <c r="C272" s="6" t="s">
        <v>74</v>
      </c>
      <c r="D272" s="6"/>
      <c r="E272" s="106">
        <f>E276+E297+E273</f>
        <v>593925.2930000001</v>
      </c>
    </row>
    <row r="273" spans="1:5" ht="15.75">
      <c r="A273" s="50" t="s">
        <v>673</v>
      </c>
      <c r="B273" s="51" t="s">
        <v>19</v>
      </c>
      <c r="C273" s="51" t="s">
        <v>674</v>
      </c>
      <c r="D273" s="6"/>
      <c r="E273" s="106">
        <f>E274</f>
        <v>0</v>
      </c>
    </row>
    <row r="274" spans="1:5" ht="36.75" customHeight="1">
      <c r="A274" s="2" t="s">
        <v>662</v>
      </c>
      <c r="B274" s="6" t="s">
        <v>19</v>
      </c>
      <c r="C274" s="6" t="s">
        <v>675</v>
      </c>
      <c r="D274" s="6"/>
      <c r="E274" s="106">
        <f>E275</f>
        <v>0</v>
      </c>
    </row>
    <row r="275" spans="1:5" ht="31.5">
      <c r="A275" s="2" t="s">
        <v>491</v>
      </c>
      <c r="B275" s="6" t="s">
        <v>19</v>
      </c>
      <c r="C275" s="6" t="s">
        <v>675</v>
      </c>
      <c r="D275" s="6" t="s">
        <v>492</v>
      </c>
      <c r="E275" s="106">
        <v>0</v>
      </c>
    </row>
    <row r="276" spans="1:5" ht="31.5">
      <c r="A276" s="2" t="s">
        <v>83</v>
      </c>
      <c r="B276" s="6" t="s">
        <v>19</v>
      </c>
      <c r="C276" s="6" t="s">
        <v>191</v>
      </c>
      <c r="D276" s="6"/>
      <c r="E276" s="106">
        <f>E287+E289+E291+E293+E295+E279+E281+E283+E277+E285</f>
        <v>571120.6930000001</v>
      </c>
    </row>
    <row r="277" spans="1:5" ht="35.25" customHeight="1">
      <c r="A277" s="2" t="s">
        <v>541</v>
      </c>
      <c r="B277" s="6" t="s">
        <v>19</v>
      </c>
      <c r="C277" s="6" t="s">
        <v>839</v>
      </c>
      <c r="D277" s="6"/>
      <c r="E277" s="106">
        <f>E278</f>
        <v>1119.5</v>
      </c>
    </row>
    <row r="278" spans="1:5" ht="31.5">
      <c r="A278" s="2" t="s">
        <v>491</v>
      </c>
      <c r="B278" s="6" t="s">
        <v>19</v>
      </c>
      <c r="C278" s="6" t="s">
        <v>839</v>
      </c>
      <c r="D278" s="6" t="s">
        <v>492</v>
      </c>
      <c r="E278" s="106">
        <v>1119.5</v>
      </c>
    </row>
    <row r="279" spans="1:5" ht="31.5">
      <c r="A279" s="2" t="s">
        <v>819</v>
      </c>
      <c r="B279" s="6" t="s">
        <v>19</v>
      </c>
      <c r="C279" s="6" t="s">
        <v>840</v>
      </c>
      <c r="D279" s="6"/>
      <c r="E279" s="106">
        <f>E280</f>
        <v>123</v>
      </c>
    </row>
    <row r="280" spans="1:5" ht="31.5">
      <c r="A280" s="2" t="s">
        <v>491</v>
      </c>
      <c r="B280" s="6" t="s">
        <v>19</v>
      </c>
      <c r="C280" s="6" t="s">
        <v>840</v>
      </c>
      <c r="D280" s="6" t="s">
        <v>492</v>
      </c>
      <c r="E280" s="106">
        <v>123</v>
      </c>
    </row>
    <row r="281" spans="1:5" ht="31.5">
      <c r="A281" s="2" t="s">
        <v>821</v>
      </c>
      <c r="B281" s="6" t="s">
        <v>19</v>
      </c>
      <c r="C281" s="6" t="s">
        <v>841</v>
      </c>
      <c r="D281" s="6"/>
      <c r="E281" s="106">
        <f>E282</f>
        <v>82</v>
      </c>
    </row>
    <row r="282" spans="1:5" ht="31.5">
      <c r="A282" s="2" t="s">
        <v>491</v>
      </c>
      <c r="B282" s="6" t="s">
        <v>19</v>
      </c>
      <c r="C282" s="6" t="s">
        <v>841</v>
      </c>
      <c r="D282" s="6" t="s">
        <v>492</v>
      </c>
      <c r="E282" s="106">
        <v>82</v>
      </c>
    </row>
    <row r="283" spans="1:5" ht="31.5">
      <c r="A283" s="2" t="s">
        <v>823</v>
      </c>
      <c r="B283" s="6" t="s">
        <v>19</v>
      </c>
      <c r="C283" s="6" t="s">
        <v>842</v>
      </c>
      <c r="D283" s="6"/>
      <c r="E283" s="106">
        <f>E284</f>
        <v>82</v>
      </c>
    </row>
    <row r="284" spans="1:5" ht="31.5">
      <c r="A284" s="2" t="s">
        <v>491</v>
      </c>
      <c r="B284" s="6" t="s">
        <v>19</v>
      </c>
      <c r="C284" s="6" t="s">
        <v>842</v>
      </c>
      <c r="D284" s="6" t="s">
        <v>492</v>
      </c>
      <c r="E284" s="106">
        <v>82</v>
      </c>
    </row>
    <row r="285" spans="1:5" ht="31.5">
      <c r="A285" s="2" t="s">
        <v>901</v>
      </c>
      <c r="B285" s="6" t="s">
        <v>19</v>
      </c>
      <c r="C285" s="6" t="s">
        <v>900</v>
      </c>
      <c r="D285" s="6"/>
      <c r="E285" s="106">
        <f>E286</f>
        <v>2040</v>
      </c>
    </row>
    <row r="286" spans="1:5" ht="31.5">
      <c r="A286" s="2" t="s">
        <v>491</v>
      </c>
      <c r="B286" s="6" t="s">
        <v>19</v>
      </c>
      <c r="C286" s="6" t="s">
        <v>900</v>
      </c>
      <c r="D286" s="6" t="s">
        <v>492</v>
      </c>
      <c r="E286" s="106">
        <v>2040</v>
      </c>
    </row>
    <row r="287" spans="1:5" ht="34.5" customHeight="1">
      <c r="A287" s="2" t="s">
        <v>182</v>
      </c>
      <c r="B287" s="6" t="s">
        <v>19</v>
      </c>
      <c r="C287" s="6" t="s">
        <v>195</v>
      </c>
      <c r="D287" s="6"/>
      <c r="E287" s="106">
        <f>E288</f>
        <v>163188.193</v>
      </c>
    </row>
    <row r="288" spans="1:5" ht="31.5">
      <c r="A288" s="2" t="s">
        <v>491</v>
      </c>
      <c r="B288" s="6" t="s">
        <v>19</v>
      </c>
      <c r="C288" s="6" t="s">
        <v>195</v>
      </c>
      <c r="D288" s="6" t="s">
        <v>492</v>
      </c>
      <c r="E288" s="106">
        <v>163188.193</v>
      </c>
    </row>
    <row r="289" spans="1:5" ht="143.25" customHeight="1">
      <c r="A289" s="2" t="s">
        <v>528</v>
      </c>
      <c r="B289" s="6" t="s">
        <v>19</v>
      </c>
      <c r="C289" s="6" t="s">
        <v>192</v>
      </c>
      <c r="D289" s="6"/>
      <c r="E289" s="106">
        <f>E290</f>
        <v>347329.7</v>
      </c>
    </row>
    <row r="290" spans="1:5" ht="31.5">
      <c r="A290" s="2" t="s">
        <v>491</v>
      </c>
      <c r="B290" s="6" t="s">
        <v>19</v>
      </c>
      <c r="C290" s="6" t="s">
        <v>192</v>
      </c>
      <c r="D290" s="6" t="s">
        <v>492</v>
      </c>
      <c r="E290" s="106">
        <v>347329.7</v>
      </c>
    </row>
    <row r="291" spans="1:5" ht="156" customHeight="1">
      <c r="A291" s="2" t="s">
        <v>529</v>
      </c>
      <c r="B291" s="6" t="s">
        <v>19</v>
      </c>
      <c r="C291" s="6" t="s">
        <v>193</v>
      </c>
      <c r="D291" s="6"/>
      <c r="E291" s="106">
        <f>E292</f>
        <v>15376.5</v>
      </c>
    </row>
    <row r="292" spans="1:5" ht="31.5">
      <c r="A292" s="2" t="s">
        <v>491</v>
      </c>
      <c r="B292" s="6" t="s">
        <v>19</v>
      </c>
      <c r="C292" s="6" t="s">
        <v>193</v>
      </c>
      <c r="D292" s="6" t="s">
        <v>492</v>
      </c>
      <c r="E292" s="106">
        <v>15376.5</v>
      </c>
    </row>
    <row r="293" spans="1:5" ht="162" customHeight="1">
      <c r="A293" s="2" t="s">
        <v>530</v>
      </c>
      <c r="B293" s="6" t="s">
        <v>19</v>
      </c>
      <c r="C293" s="6" t="s">
        <v>194</v>
      </c>
      <c r="D293" s="6"/>
      <c r="E293" s="106">
        <f>E294</f>
        <v>36359.9</v>
      </c>
    </row>
    <row r="294" spans="1:5" ht="37.5" customHeight="1">
      <c r="A294" s="2" t="s">
        <v>491</v>
      </c>
      <c r="B294" s="6" t="s">
        <v>19</v>
      </c>
      <c r="C294" s="6" t="s">
        <v>194</v>
      </c>
      <c r="D294" s="6" t="s">
        <v>492</v>
      </c>
      <c r="E294" s="106">
        <v>36359.9</v>
      </c>
    </row>
    <row r="295" spans="1:5" ht="15.75">
      <c r="A295" s="2" t="s">
        <v>652</v>
      </c>
      <c r="B295" s="6" t="s">
        <v>19</v>
      </c>
      <c r="C295" s="6" t="s">
        <v>651</v>
      </c>
      <c r="D295" s="6"/>
      <c r="E295" s="106">
        <f>E296</f>
        <v>5419.9</v>
      </c>
    </row>
    <row r="296" spans="1:5" ht="31.5">
      <c r="A296" s="2" t="s">
        <v>491</v>
      </c>
      <c r="B296" s="6" t="s">
        <v>19</v>
      </c>
      <c r="C296" s="6" t="s">
        <v>651</v>
      </c>
      <c r="D296" s="6" t="s">
        <v>492</v>
      </c>
      <c r="E296" s="106">
        <v>5419.9</v>
      </c>
    </row>
    <row r="297" spans="1:5" ht="47.25">
      <c r="A297" s="2" t="s">
        <v>85</v>
      </c>
      <c r="B297" s="6" t="s">
        <v>19</v>
      </c>
      <c r="C297" s="6" t="s">
        <v>205</v>
      </c>
      <c r="D297" s="6"/>
      <c r="E297" s="106">
        <f>E298+E300</f>
        <v>22804.6</v>
      </c>
    </row>
    <row r="298" spans="1:5" ht="23.25" customHeight="1">
      <c r="A298" s="2" t="s">
        <v>182</v>
      </c>
      <c r="B298" s="6" t="s">
        <v>19</v>
      </c>
      <c r="C298" s="6" t="s">
        <v>348</v>
      </c>
      <c r="D298" s="6"/>
      <c r="E298" s="106">
        <f>E299</f>
        <v>13120</v>
      </c>
    </row>
    <row r="299" spans="1:5" ht="31.5">
      <c r="A299" s="2" t="s">
        <v>491</v>
      </c>
      <c r="B299" s="6" t="s">
        <v>19</v>
      </c>
      <c r="C299" s="6" t="s">
        <v>348</v>
      </c>
      <c r="D299" s="6" t="s">
        <v>492</v>
      </c>
      <c r="E299" s="106">
        <v>13120</v>
      </c>
    </row>
    <row r="300" spans="1:5" ht="47.25">
      <c r="A300" s="2" t="s">
        <v>667</v>
      </c>
      <c r="B300" s="6" t="s">
        <v>19</v>
      </c>
      <c r="C300" s="6" t="s">
        <v>39</v>
      </c>
      <c r="D300" s="6"/>
      <c r="E300" s="106">
        <f>E301</f>
        <v>9684.6</v>
      </c>
    </row>
    <row r="301" spans="1:5" ht="31.5">
      <c r="A301" s="2" t="s">
        <v>491</v>
      </c>
      <c r="B301" s="6" t="s">
        <v>19</v>
      </c>
      <c r="C301" s="6" t="s">
        <v>39</v>
      </c>
      <c r="D301" s="6" t="s">
        <v>492</v>
      </c>
      <c r="E301" s="106">
        <v>9684.6</v>
      </c>
    </row>
    <row r="302" spans="1:5" ht="48.75" customHeight="1">
      <c r="A302" s="2" t="s">
        <v>250</v>
      </c>
      <c r="B302" s="6" t="s">
        <v>19</v>
      </c>
      <c r="C302" s="6" t="s">
        <v>251</v>
      </c>
      <c r="D302" s="6"/>
      <c r="E302" s="106">
        <f>E303</f>
        <v>3500</v>
      </c>
    </row>
    <row r="303" spans="1:5" ht="63">
      <c r="A303" s="2" t="s">
        <v>522</v>
      </c>
      <c r="B303" s="6" t="s">
        <v>19</v>
      </c>
      <c r="C303" s="6" t="s">
        <v>253</v>
      </c>
      <c r="D303" s="6"/>
      <c r="E303" s="106">
        <f>E304</f>
        <v>3500</v>
      </c>
    </row>
    <row r="304" spans="1:5" ht="31.5">
      <c r="A304" s="2" t="s">
        <v>343</v>
      </c>
      <c r="B304" s="6" t="s">
        <v>19</v>
      </c>
      <c r="C304" s="6" t="s">
        <v>344</v>
      </c>
      <c r="D304" s="6"/>
      <c r="E304" s="106">
        <f>E305</f>
        <v>3500</v>
      </c>
    </row>
    <row r="305" spans="1:5" ht="21.75" customHeight="1">
      <c r="A305" s="2" t="s">
        <v>177</v>
      </c>
      <c r="B305" s="6" t="s">
        <v>19</v>
      </c>
      <c r="C305" s="6" t="s">
        <v>344</v>
      </c>
      <c r="D305" s="6" t="s">
        <v>498</v>
      </c>
      <c r="E305" s="106">
        <v>3500</v>
      </c>
    </row>
    <row r="306" spans="1:5" ht="15.75">
      <c r="A306" s="2" t="s">
        <v>383</v>
      </c>
      <c r="B306" s="6" t="s">
        <v>382</v>
      </c>
      <c r="C306" s="6"/>
      <c r="D306" s="6"/>
      <c r="E306" s="106">
        <f>E318+E307</f>
        <v>106661.29999999999</v>
      </c>
    </row>
    <row r="307" spans="1:5" ht="31.5">
      <c r="A307" s="2" t="s">
        <v>109</v>
      </c>
      <c r="B307" s="6" t="s">
        <v>382</v>
      </c>
      <c r="C307" s="6" t="s">
        <v>74</v>
      </c>
      <c r="D307" s="6"/>
      <c r="E307" s="106">
        <f>E308+E315</f>
        <v>68093.2</v>
      </c>
    </row>
    <row r="308" spans="1:5" ht="31.5">
      <c r="A308" s="2" t="s">
        <v>196</v>
      </c>
      <c r="B308" s="6" t="s">
        <v>382</v>
      </c>
      <c r="C308" s="6" t="s">
        <v>197</v>
      </c>
      <c r="D308" s="6"/>
      <c r="E308" s="106">
        <f>E311+E313+E309</f>
        <v>57713.2</v>
      </c>
    </row>
    <row r="309" spans="1:5" ht="31.5">
      <c r="A309" s="2" t="s">
        <v>901</v>
      </c>
      <c r="B309" s="6" t="s">
        <v>382</v>
      </c>
      <c r="C309" s="6" t="s">
        <v>903</v>
      </c>
      <c r="D309" s="6"/>
      <c r="E309" s="106">
        <f>E310</f>
        <v>400</v>
      </c>
    </row>
    <row r="310" spans="1:5" ht="31.5">
      <c r="A310" s="2" t="s">
        <v>491</v>
      </c>
      <c r="B310" s="6" t="s">
        <v>382</v>
      </c>
      <c r="C310" s="6" t="s">
        <v>903</v>
      </c>
      <c r="D310" s="6" t="s">
        <v>492</v>
      </c>
      <c r="E310" s="106">
        <v>400</v>
      </c>
    </row>
    <row r="311" spans="1:5" ht="15.75">
      <c r="A311" s="2" t="s">
        <v>183</v>
      </c>
      <c r="B311" s="6" t="s">
        <v>382</v>
      </c>
      <c r="C311" s="6" t="s">
        <v>198</v>
      </c>
      <c r="D311" s="6"/>
      <c r="E311" s="106">
        <f>E312</f>
        <v>42978</v>
      </c>
    </row>
    <row r="312" spans="1:5" ht="31.5">
      <c r="A312" s="2" t="s">
        <v>491</v>
      </c>
      <c r="B312" s="6" t="s">
        <v>382</v>
      </c>
      <c r="C312" s="6" t="s">
        <v>198</v>
      </c>
      <c r="D312" s="6" t="s">
        <v>492</v>
      </c>
      <c r="E312" s="106">
        <v>42978</v>
      </c>
    </row>
    <row r="313" spans="1:5" ht="47.25">
      <c r="A313" s="2" t="s">
        <v>589</v>
      </c>
      <c r="B313" s="6" t="s">
        <v>382</v>
      </c>
      <c r="C313" s="6" t="s">
        <v>42</v>
      </c>
      <c r="D313" s="6"/>
      <c r="E313" s="106">
        <f>E314</f>
        <v>14335.2</v>
      </c>
    </row>
    <row r="314" spans="1:5" ht="31.5">
      <c r="A314" s="2" t="s">
        <v>491</v>
      </c>
      <c r="B314" s="6" t="s">
        <v>382</v>
      </c>
      <c r="C314" s="6" t="s">
        <v>42</v>
      </c>
      <c r="D314" s="6" t="s">
        <v>492</v>
      </c>
      <c r="E314" s="106">
        <v>14335.2</v>
      </c>
    </row>
    <row r="315" spans="1:5" ht="47.25">
      <c r="A315" s="2" t="s">
        <v>710</v>
      </c>
      <c r="B315" s="6" t="s">
        <v>382</v>
      </c>
      <c r="C315" s="6" t="s">
        <v>711</v>
      </c>
      <c r="D315" s="6"/>
      <c r="E315" s="106">
        <f>E316</f>
        <v>10380</v>
      </c>
    </row>
    <row r="316" spans="1:5" ht="15.75">
      <c r="A316" s="2" t="s">
        <v>183</v>
      </c>
      <c r="B316" s="6" t="s">
        <v>382</v>
      </c>
      <c r="C316" s="6" t="s">
        <v>712</v>
      </c>
      <c r="D316" s="6"/>
      <c r="E316" s="106">
        <f>E317</f>
        <v>10380</v>
      </c>
    </row>
    <row r="317" spans="1:5" ht="31.5">
      <c r="A317" s="2" t="s">
        <v>491</v>
      </c>
      <c r="B317" s="6" t="s">
        <v>382</v>
      </c>
      <c r="C317" s="6" t="s">
        <v>712</v>
      </c>
      <c r="D317" s="6" t="s">
        <v>492</v>
      </c>
      <c r="E317" s="106">
        <v>10380</v>
      </c>
    </row>
    <row r="318" spans="1:5" ht="31.5">
      <c r="A318" s="2" t="s">
        <v>2</v>
      </c>
      <c r="B318" s="6" t="s">
        <v>382</v>
      </c>
      <c r="C318" s="6" t="s">
        <v>225</v>
      </c>
      <c r="D318" s="6"/>
      <c r="E318" s="106">
        <f>E319</f>
        <v>38568.1</v>
      </c>
    </row>
    <row r="319" spans="1:5" ht="31.5">
      <c r="A319" s="2" t="s">
        <v>4</v>
      </c>
      <c r="B319" s="6" t="s">
        <v>382</v>
      </c>
      <c r="C319" s="6" t="s">
        <v>231</v>
      </c>
      <c r="D319" s="6"/>
      <c r="E319" s="106">
        <f>E320+E322</f>
        <v>38568.1</v>
      </c>
    </row>
    <row r="320" spans="1:5" ht="15.75">
      <c r="A320" s="2" t="s">
        <v>183</v>
      </c>
      <c r="B320" s="6" t="s">
        <v>382</v>
      </c>
      <c r="C320" s="6" t="s">
        <v>232</v>
      </c>
      <c r="D320" s="6"/>
      <c r="E320" s="106">
        <f>E321</f>
        <v>27897</v>
      </c>
    </row>
    <row r="321" spans="1:5" ht="31.5">
      <c r="A321" s="2" t="s">
        <v>491</v>
      </c>
      <c r="B321" s="6" t="s">
        <v>382</v>
      </c>
      <c r="C321" s="6" t="s">
        <v>232</v>
      </c>
      <c r="D321" s="6" t="s">
        <v>492</v>
      </c>
      <c r="E321" s="106">
        <v>27897</v>
      </c>
    </row>
    <row r="322" spans="1:5" ht="47.25">
      <c r="A322" s="2" t="s">
        <v>589</v>
      </c>
      <c r="B322" s="6" t="s">
        <v>382</v>
      </c>
      <c r="C322" s="6" t="s">
        <v>43</v>
      </c>
      <c r="D322" s="6"/>
      <c r="E322" s="106">
        <f>E323</f>
        <v>10671.1</v>
      </c>
    </row>
    <row r="323" spans="1:5" ht="31.5">
      <c r="A323" s="2" t="s">
        <v>491</v>
      </c>
      <c r="B323" s="6" t="s">
        <v>382</v>
      </c>
      <c r="C323" s="6" t="s">
        <v>43</v>
      </c>
      <c r="D323" s="6" t="s">
        <v>492</v>
      </c>
      <c r="E323" s="106">
        <v>10671.1</v>
      </c>
    </row>
    <row r="324" spans="1:5" ht="15.75">
      <c r="A324" s="2" t="s">
        <v>368</v>
      </c>
      <c r="B324" s="6" t="s">
        <v>20</v>
      </c>
      <c r="C324" s="6"/>
      <c r="D324" s="6"/>
      <c r="E324" s="106">
        <f>E325+E337+E341</f>
        <v>36977</v>
      </c>
    </row>
    <row r="325" spans="1:5" ht="31.5">
      <c r="A325" s="2" t="s">
        <v>109</v>
      </c>
      <c r="B325" s="6" t="s">
        <v>20</v>
      </c>
      <c r="C325" s="6" t="s">
        <v>74</v>
      </c>
      <c r="D325" s="6"/>
      <c r="E325" s="106">
        <f>E326</f>
        <v>23610</v>
      </c>
    </row>
    <row r="326" spans="1:5" ht="31.5">
      <c r="A326" s="2" t="s">
        <v>322</v>
      </c>
      <c r="B326" s="6" t="s">
        <v>20</v>
      </c>
      <c r="C326" s="6" t="s">
        <v>200</v>
      </c>
      <c r="D326" s="6"/>
      <c r="E326" s="106">
        <f>E329+E334+E332+E327</f>
        <v>23610</v>
      </c>
    </row>
    <row r="327" spans="1:5" ht="31.5">
      <c r="A327" s="2" t="s">
        <v>901</v>
      </c>
      <c r="B327" s="6" t="s">
        <v>20</v>
      </c>
      <c r="C327" s="6" t="s">
        <v>932</v>
      </c>
      <c r="D327" s="6"/>
      <c r="E327" s="106">
        <f>E328</f>
        <v>103.8</v>
      </c>
    </row>
    <row r="328" spans="1:5" ht="31.5">
      <c r="A328" s="2" t="s">
        <v>491</v>
      </c>
      <c r="B328" s="6" t="s">
        <v>20</v>
      </c>
      <c r="C328" s="6" t="s">
        <v>932</v>
      </c>
      <c r="D328" s="6" t="s">
        <v>492</v>
      </c>
      <c r="E328" s="106">
        <v>103.8</v>
      </c>
    </row>
    <row r="329" spans="1:5" ht="15.75">
      <c r="A329" s="2" t="s">
        <v>452</v>
      </c>
      <c r="B329" s="6" t="s">
        <v>20</v>
      </c>
      <c r="C329" s="6" t="s">
        <v>64</v>
      </c>
      <c r="D329" s="6"/>
      <c r="E329" s="106">
        <f>E330+E331</f>
        <v>2100</v>
      </c>
    </row>
    <row r="330" spans="1:5" ht="15.75">
      <c r="A330" s="2" t="s">
        <v>496</v>
      </c>
      <c r="B330" s="6" t="s">
        <v>20</v>
      </c>
      <c r="C330" s="6" t="s">
        <v>64</v>
      </c>
      <c r="D330" s="6" t="s">
        <v>495</v>
      </c>
      <c r="E330" s="106">
        <v>500</v>
      </c>
    </row>
    <row r="331" spans="1:5" ht="31.5">
      <c r="A331" s="2" t="s">
        <v>491</v>
      </c>
      <c r="B331" s="6" t="s">
        <v>20</v>
      </c>
      <c r="C331" s="6" t="s">
        <v>64</v>
      </c>
      <c r="D331" s="6" t="s">
        <v>492</v>
      </c>
      <c r="E331" s="106">
        <v>1600</v>
      </c>
    </row>
    <row r="332" spans="1:5" ht="15.75">
      <c r="A332" s="2" t="s">
        <v>843</v>
      </c>
      <c r="B332" s="6" t="s">
        <v>20</v>
      </c>
      <c r="C332" s="6" t="s">
        <v>844</v>
      </c>
      <c r="D332" s="6"/>
      <c r="E332" s="106">
        <f>E333</f>
        <v>3599.2</v>
      </c>
    </row>
    <row r="333" spans="1:5" ht="31.5">
      <c r="A333" s="2" t="s">
        <v>491</v>
      </c>
      <c r="B333" s="6" t="s">
        <v>20</v>
      </c>
      <c r="C333" s="6" t="s">
        <v>844</v>
      </c>
      <c r="D333" s="6" t="s">
        <v>492</v>
      </c>
      <c r="E333" s="106">
        <v>3599.2</v>
      </c>
    </row>
    <row r="334" spans="1:5" ht="78.75">
      <c r="A334" s="2" t="s">
        <v>670</v>
      </c>
      <c r="B334" s="6" t="s">
        <v>20</v>
      </c>
      <c r="C334" s="6" t="s">
        <v>65</v>
      </c>
      <c r="D334" s="6"/>
      <c r="E334" s="106">
        <f>E335+E336</f>
        <v>17807</v>
      </c>
    </row>
    <row r="335" spans="1:5" ht="15.75">
      <c r="A335" s="2" t="s">
        <v>496</v>
      </c>
      <c r="B335" s="6" t="s">
        <v>20</v>
      </c>
      <c r="C335" s="6" t="s">
        <v>65</v>
      </c>
      <c r="D335" s="6" t="s">
        <v>495</v>
      </c>
      <c r="E335" s="106">
        <v>11293</v>
      </c>
    </row>
    <row r="336" spans="1:5" ht="31.5">
      <c r="A336" s="2" t="s">
        <v>491</v>
      </c>
      <c r="B336" s="6" t="s">
        <v>20</v>
      </c>
      <c r="C336" s="6" t="s">
        <v>65</v>
      </c>
      <c r="D336" s="6" t="s">
        <v>492</v>
      </c>
      <c r="E336" s="106">
        <v>6514</v>
      </c>
    </row>
    <row r="337" spans="1:5" ht="47.25">
      <c r="A337" s="2" t="s">
        <v>213</v>
      </c>
      <c r="B337" s="6" t="s">
        <v>20</v>
      </c>
      <c r="C337" s="6" t="s">
        <v>214</v>
      </c>
      <c r="D337" s="6"/>
      <c r="E337" s="106">
        <f>E338</f>
        <v>13147</v>
      </c>
    </row>
    <row r="338" spans="1:5" ht="31.5">
      <c r="A338" s="2" t="s">
        <v>215</v>
      </c>
      <c r="B338" s="6" t="s">
        <v>20</v>
      </c>
      <c r="C338" s="6" t="s">
        <v>216</v>
      </c>
      <c r="D338" s="6"/>
      <c r="E338" s="106">
        <f>E339</f>
        <v>13147</v>
      </c>
    </row>
    <row r="339" spans="1:5" ht="15.75">
      <c r="A339" s="2" t="s">
        <v>497</v>
      </c>
      <c r="B339" s="6" t="s">
        <v>20</v>
      </c>
      <c r="C339" s="6" t="s">
        <v>217</v>
      </c>
      <c r="D339" s="6"/>
      <c r="E339" s="106">
        <f>E340</f>
        <v>13147</v>
      </c>
    </row>
    <row r="340" spans="1:5" ht="31.5">
      <c r="A340" s="2" t="s">
        <v>491</v>
      </c>
      <c r="B340" s="6" t="s">
        <v>20</v>
      </c>
      <c r="C340" s="6" t="s">
        <v>217</v>
      </c>
      <c r="D340" s="6" t="s">
        <v>492</v>
      </c>
      <c r="E340" s="106">
        <v>13147</v>
      </c>
    </row>
    <row r="341" spans="1:5" ht="31.5">
      <c r="A341" s="2" t="s">
        <v>275</v>
      </c>
      <c r="B341" s="6" t="s">
        <v>20</v>
      </c>
      <c r="C341" s="6" t="s">
        <v>276</v>
      </c>
      <c r="D341" s="6"/>
      <c r="E341" s="106">
        <f>E342</f>
        <v>220</v>
      </c>
    </row>
    <row r="342" spans="1:5" ht="31.5">
      <c r="A342" s="5" t="s">
        <v>732</v>
      </c>
      <c r="B342" s="6" t="s">
        <v>20</v>
      </c>
      <c r="C342" s="6" t="s">
        <v>281</v>
      </c>
      <c r="D342" s="6"/>
      <c r="E342" s="106">
        <f>E343</f>
        <v>220</v>
      </c>
    </row>
    <row r="343" spans="1:5" ht="15.75">
      <c r="A343" s="2" t="s">
        <v>452</v>
      </c>
      <c r="B343" s="6" t="s">
        <v>20</v>
      </c>
      <c r="C343" s="6" t="s">
        <v>280</v>
      </c>
      <c r="D343" s="6"/>
      <c r="E343" s="106">
        <f>E344</f>
        <v>220</v>
      </c>
    </row>
    <row r="344" spans="1:5" ht="31.5">
      <c r="A344" s="2" t="s">
        <v>491</v>
      </c>
      <c r="B344" s="6" t="s">
        <v>20</v>
      </c>
      <c r="C344" s="6" t="s">
        <v>280</v>
      </c>
      <c r="D344" s="6" t="s">
        <v>492</v>
      </c>
      <c r="E344" s="106">
        <v>220</v>
      </c>
    </row>
    <row r="345" spans="1:5" ht="15.75">
      <c r="A345" s="2" t="s">
        <v>21</v>
      </c>
      <c r="B345" s="6" t="s">
        <v>22</v>
      </c>
      <c r="C345" s="6"/>
      <c r="D345" s="6"/>
      <c r="E345" s="106">
        <f>E346</f>
        <v>39872</v>
      </c>
    </row>
    <row r="346" spans="1:5" ht="31.5">
      <c r="A346" s="2" t="s">
        <v>109</v>
      </c>
      <c r="B346" s="6" t="s">
        <v>22</v>
      </c>
      <c r="C346" s="6" t="s">
        <v>74</v>
      </c>
      <c r="D346" s="6"/>
      <c r="E346" s="106">
        <f>E347+E352</f>
        <v>39872</v>
      </c>
    </row>
    <row r="347" spans="1:5" ht="31.5">
      <c r="A347" s="2" t="s">
        <v>203</v>
      </c>
      <c r="B347" s="6" t="s">
        <v>22</v>
      </c>
      <c r="C347" s="6" t="s">
        <v>202</v>
      </c>
      <c r="D347" s="6"/>
      <c r="E347" s="106">
        <f>E348</f>
        <v>2500</v>
      </c>
    </row>
    <row r="348" spans="1:5" ht="15.75">
      <c r="A348" s="2" t="s">
        <v>184</v>
      </c>
      <c r="B348" s="6" t="s">
        <v>22</v>
      </c>
      <c r="C348" s="6" t="s">
        <v>67</v>
      </c>
      <c r="D348" s="6"/>
      <c r="E348" s="106">
        <f>E349+E350+E351</f>
        <v>2500</v>
      </c>
    </row>
    <row r="349" spans="1:5" ht="47.25">
      <c r="A349" s="2" t="s">
        <v>483</v>
      </c>
      <c r="B349" s="6" t="s">
        <v>22</v>
      </c>
      <c r="C349" s="6" t="s">
        <v>67</v>
      </c>
      <c r="D349" s="6" t="s">
        <v>484</v>
      </c>
      <c r="E349" s="106">
        <v>1510</v>
      </c>
    </row>
    <row r="350" spans="1:5" ht="31.5">
      <c r="A350" s="2" t="s">
        <v>509</v>
      </c>
      <c r="B350" s="6" t="s">
        <v>22</v>
      </c>
      <c r="C350" s="6" t="s">
        <v>67</v>
      </c>
      <c r="D350" s="6" t="s">
        <v>485</v>
      </c>
      <c r="E350" s="106">
        <v>720</v>
      </c>
    </row>
    <row r="351" spans="1:5" ht="31.5">
      <c r="A351" s="2" t="s">
        <v>491</v>
      </c>
      <c r="B351" s="6" t="s">
        <v>22</v>
      </c>
      <c r="C351" s="6" t="s">
        <v>67</v>
      </c>
      <c r="D351" s="6" t="s">
        <v>492</v>
      </c>
      <c r="E351" s="106">
        <v>270</v>
      </c>
    </row>
    <row r="352" spans="1:5" ht="31.5">
      <c r="A352" s="2" t="s">
        <v>206</v>
      </c>
      <c r="B352" s="6" t="s">
        <v>22</v>
      </c>
      <c r="C352" s="6" t="s">
        <v>204</v>
      </c>
      <c r="D352" s="6"/>
      <c r="E352" s="106">
        <f>E353</f>
        <v>37372</v>
      </c>
    </row>
    <row r="353" spans="1:5" ht="47.25">
      <c r="A353" s="2" t="s">
        <v>450</v>
      </c>
      <c r="B353" s="6" t="s">
        <v>22</v>
      </c>
      <c r="C353" s="6" t="s">
        <v>68</v>
      </c>
      <c r="D353" s="6"/>
      <c r="E353" s="106">
        <f>E354+E355+E356</f>
        <v>37372</v>
      </c>
    </row>
    <row r="354" spans="1:5" ht="47.25">
      <c r="A354" s="2" t="s">
        <v>483</v>
      </c>
      <c r="B354" s="6" t="s">
        <v>22</v>
      </c>
      <c r="C354" s="6" t="s">
        <v>68</v>
      </c>
      <c r="D354" s="6" t="s">
        <v>484</v>
      </c>
      <c r="E354" s="106">
        <v>30511</v>
      </c>
    </row>
    <row r="355" spans="1:5" ht="31.5">
      <c r="A355" s="2" t="s">
        <v>509</v>
      </c>
      <c r="B355" s="6" t="s">
        <v>22</v>
      </c>
      <c r="C355" s="6" t="s">
        <v>68</v>
      </c>
      <c r="D355" s="6" t="s">
        <v>485</v>
      </c>
      <c r="E355" s="106">
        <v>6678</v>
      </c>
    </row>
    <row r="356" spans="1:5" ht="15.75">
      <c r="A356" s="2" t="s">
        <v>486</v>
      </c>
      <c r="B356" s="6" t="s">
        <v>22</v>
      </c>
      <c r="C356" s="6" t="s">
        <v>68</v>
      </c>
      <c r="D356" s="6" t="s">
        <v>487</v>
      </c>
      <c r="E356" s="106">
        <v>183</v>
      </c>
    </row>
    <row r="357" spans="1:5" ht="15.75">
      <c r="A357" s="36" t="s">
        <v>178</v>
      </c>
      <c r="B357" s="4" t="s">
        <v>412</v>
      </c>
      <c r="C357" s="4"/>
      <c r="D357" s="4"/>
      <c r="E357" s="108">
        <f>E358</f>
        <v>95014.2</v>
      </c>
    </row>
    <row r="358" spans="1:5" ht="15.75">
      <c r="A358" s="2" t="s">
        <v>23</v>
      </c>
      <c r="B358" s="6" t="s">
        <v>413</v>
      </c>
      <c r="C358" s="6"/>
      <c r="D358" s="6"/>
      <c r="E358" s="106">
        <f>E359+E380</f>
        <v>95014.2</v>
      </c>
    </row>
    <row r="359" spans="1:5" ht="31.5">
      <c r="A359" s="2" t="s">
        <v>2</v>
      </c>
      <c r="B359" s="6" t="s">
        <v>413</v>
      </c>
      <c r="C359" s="6" t="s">
        <v>225</v>
      </c>
      <c r="D359" s="6"/>
      <c r="E359" s="106">
        <f>E360+E377</f>
        <v>94764.2</v>
      </c>
    </row>
    <row r="360" spans="1:5" ht="47.25">
      <c r="A360" s="2" t="s">
        <v>227</v>
      </c>
      <c r="B360" s="6" t="s">
        <v>413</v>
      </c>
      <c r="C360" s="6" t="s">
        <v>226</v>
      </c>
      <c r="D360" s="6"/>
      <c r="E360" s="106">
        <f>E370+E373+E375+E361+E363+E365+E368</f>
        <v>93862.2</v>
      </c>
    </row>
    <row r="361" spans="1:5" ht="15.75">
      <c r="A361" s="2" t="s">
        <v>898</v>
      </c>
      <c r="B361" s="6" t="s">
        <v>413</v>
      </c>
      <c r="C361" s="6" t="s">
        <v>894</v>
      </c>
      <c r="D361" s="6"/>
      <c r="E361" s="106">
        <f>E362</f>
        <v>150</v>
      </c>
    </row>
    <row r="362" spans="1:5" ht="31.5">
      <c r="A362" s="2" t="s">
        <v>491</v>
      </c>
      <c r="B362" s="6" t="s">
        <v>413</v>
      </c>
      <c r="C362" s="6" t="s">
        <v>894</v>
      </c>
      <c r="D362" s="6" t="s">
        <v>492</v>
      </c>
      <c r="E362" s="106">
        <v>150</v>
      </c>
    </row>
    <row r="363" spans="1:5" ht="47.25">
      <c r="A363" s="2" t="s">
        <v>668</v>
      </c>
      <c r="B363" s="6" t="s">
        <v>413</v>
      </c>
      <c r="C363" s="6" t="s">
        <v>542</v>
      </c>
      <c r="D363" s="6"/>
      <c r="E363" s="106">
        <f>E364</f>
        <v>1838</v>
      </c>
    </row>
    <row r="364" spans="1:5" ht="31.5">
      <c r="A364" s="2" t="s">
        <v>491</v>
      </c>
      <c r="B364" s="6" t="s">
        <v>413</v>
      </c>
      <c r="C364" s="6" t="s">
        <v>542</v>
      </c>
      <c r="D364" s="6" t="s">
        <v>492</v>
      </c>
      <c r="E364" s="106">
        <v>1838</v>
      </c>
    </row>
    <row r="365" spans="1:5" ht="78.75">
      <c r="A365" s="2" t="s">
        <v>590</v>
      </c>
      <c r="B365" s="6" t="s">
        <v>413</v>
      </c>
      <c r="C365" s="6" t="s">
        <v>44</v>
      </c>
      <c r="D365" s="6"/>
      <c r="E365" s="106">
        <f>E367+E366</f>
        <v>38517.2</v>
      </c>
    </row>
    <row r="366" spans="1:5" ht="15.75">
      <c r="A366" s="2" t="s">
        <v>390</v>
      </c>
      <c r="B366" s="6" t="s">
        <v>413</v>
      </c>
      <c r="C366" s="6" t="s">
        <v>44</v>
      </c>
      <c r="D366" s="6" t="s">
        <v>494</v>
      </c>
      <c r="E366" s="106">
        <v>9763.2</v>
      </c>
    </row>
    <row r="367" spans="1:5" ht="31.5">
      <c r="A367" s="2" t="s">
        <v>491</v>
      </c>
      <c r="B367" s="6" t="s">
        <v>413</v>
      </c>
      <c r="C367" s="6" t="s">
        <v>44</v>
      </c>
      <c r="D367" s="6" t="s">
        <v>492</v>
      </c>
      <c r="E367" s="106">
        <v>28754</v>
      </c>
    </row>
    <row r="368" spans="1:5" ht="31.5" customHeight="1">
      <c r="A368" s="2" t="s">
        <v>901</v>
      </c>
      <c r="B368" s="6" t="s">
        <v>413</v>
      </c>
      <c r="C368" s="6" t="s">
        <v>933</v>
      </c>
      <c r="D368" s="6"/>
      <c r="E368" s="106">
        <v>7.98</v>
      </c>
    </row>
    <row r="369" spans="1:5" ht="31.5">
      <c r="A369" s="2" t="s">
        <v>491</v>
      </c>
      <c r="B369" s="6" t="s">
        <v>413</v>
      </c>
      <c r="C369" s="6" t="s">
        <v>933</v>
      </c>
      <c r="D369" s="6" t="s">
        <v>492</v>
      </c>
      <c r="E369" s="106">
        <v>7.98</v>
      </c>
    </row>
    <row r="370" spans="1:5" ht="15.75">
      <c r="A370" s="2" t="s">
        <v>506</v>
      </c>
      <c r="B370" s="6" t="s">
        <v>413</v>
      </c>
      <c r="C370" s="6" t="s">
        <v>228</v>
      </c>
      <c r="D370" s="6"/>
      <c r="E370" s="106">
        <f>E372+E371</f>
        <v>34143</v>
      </c>
    </row>
    <row r="371" spans="1:5" ht="15.75">
      <c r="A371" s="2" t="s">
        <v>390</v>
      </c>
      <c r="B371" s="6" t="s">
        <v>413</v>
      </c>
      <c r="C371" s="6" t="s">
        <v>228</v>
      </c>
      <c r="D371" s="6" t="s">
        <v>494</v>
      </c>
      <c r="E371" s="106">
        <v>600</v>
      </c>
    </row>
    <row r="372" spans="1:5" ht="31.5">
      <c r="A372" s="2" t="s">
        <v>491</v>
      </c>
      <c r="B372" s="6" t="s">
        <v>413</v>
      </c>
      <c r="C372" s="6" t="s">
        <v>228</v>
      </c>
      <c r="D372" s="6" t="s">
        <v>492</v>
      </c>
      <c r="E372" s="106">
        <v>33543</v>
      </c>
    </row>
    <row r="373" spans="1:5" ht="15.75">
      <c r="A373" s="2" t="s">
        <v>421</v>
      </c>
      <c r="B373" s="6" t="s">
        <v>413</v>
      </c>
      <c r="C373" s="6" t="s">
        <v>229</v>
      </c>
      <c r="D373" s="6"/>
      <c r="E373" s="106">
        <f>E374</f>
        <v>18856.02</v>
      </c>
    </row>
    <row r="374" spans="1:5" ht="31.5">
      <c r="A374" s="2" t="s">
        <v>491</v>
      </c>
      <c r="B374" s="6" t="s">
        <v>413</v>
      </c>
      <c r="C374" s="6" t="s">
        <v>229</v>
      </c>
      <c r="D374" s="6" t="s">
        <v>492</v>
      </c>
      <c r="E374" s="106">
        <v>18856.02</v>
      </c>
    </row>
    <row r="375" spans="1:5" ht="15.75">
      <c r="A375" s="2" t="s">
        <v>507</v>
      </c>
      <c r="B375" s="6" t="s">
        <v>413</v>
      </c>
      <c r="C375" s="6" t="s">
        <v>230</v>
      </c>
      <c r="D375" s="6"/>
      <c r="E375" s="106">
        <f>E376</f>
        <v>350</v>
      </c>
    </row>
    <row r="376" spans="1:5" ht="31.5">
      <c r="A376" s="2" t="s">
        <v>509</v>
      </c>
      <c r="B376" s="6" t="s">
        <v>413</v>
      </c>
      <c r="C376" s="6" t="s">
        <v>230</v>
      </c>
      <c r="D376" s="6" t="s">
        <v>485</v>
      </c>
      <c r="E376" s="106">
        <v>350</v>
      </c>
    </row>
    <row r="377" spans="1:5" s="53" customFormat="1" ht="78.75">
      <c r="A377" s="2" t="s">
        <v>76</v>
      </c>
      <c r="B377" s="6" t="s">
        <v>413</v>
      </c>
      <c r="C377" s="6" t="s">
        <v>720</v>
      </c>
      <c r="D377" s="51"/>
      <c r="E377" s="110">
        <f>E378</f>
        <v>902</v>
      </c>
    </row>
    <row r="378" spans="1:5" s="53" customFormat="1" ht="50.25" customHeight="1">
      <c r="A378" s="2" t="s">
        <v>565</v>
      </c>
      <c r="B378" s="6" t="s">
        <v>413</v>
      </c>
      <c r="C378" s="6" t="s">
        <v>721</v>
      </c>
      <c r="D378" s="51"/>
      <c r="E378" s="110">
        <f>E379</f>
        <v>902</v>
      </c>
    </row>
    <row r="379" spans="1:5" s="53" customFormat="1" ht="31.5">
      <c r="A379" s="5" t="s">
        <v>491</v>
      </c>
      <c r="B379" s="6" t="s">
        <v>413</v>
      </c>
      <c r="C379" s="6" t="s">
        <v>721</v>
      </c>
      <c r="D379" s="51" t="s">
        <v>492</v>
      </c>
      <c r="E379" s="110">
        <v>902</v>
      </c>
    </row>
    <row r="380" spans="1:5" s="53" customFormat="1" ht="36" customHeight="1">
      <c r="A380" s="2" t="s">
        <v>746</v>
      </c>
      <c r="B380" s="6" t="s">
        <v>413</v>
      </c>
      <c r="C380" s="6" t="s">
        <v>735</v>
      </c>
      <c r="D380" s="6"/>
      <c r="E380" s="106">
        <f>E385+E381</f>
        <v>250</v>
      </c>
    </row>
    <row r="381" spans="1:5" s="53" customFormat="1" ht="47.25">
      <c r="A381" s="50" t="s">
        <v>741</v>
      </c>
      <c r="B381" s="6" t="s">
        <v>413</v>
      </c>
      <c r="C381" s="51" t="s">
        <v>742</v>
      </c>
      <c r="D381" s="51"/>
      <c r="E381" s="110">
        <f>E382</f>
        <v>50</v>
      </c>
    </row>
    <row r="382" spans="1:5" s="53" customFormat="1" ht="31.5">
      <c r="A382" s="50" t="s">
        <v>743</v>
      </c>
      <c r="B382" s="6" t="s">
        <v>413</v>
      </c>
      <c r="C382" s="51" t="s">
        <v>744</v>
      </c>
      <c r="D382" s="51"/>
      <c r="E382" s="110">
        <f>E383</f>
        <v>50</v>
      </c>
    </row>
    <row r="383" spans="1:5" s="53" customFormat="1" ht="15.75">
      <c r="A383" s="50" t="s">
        <v>507</v>
      </c>
      <c r="B383" s="6" t="s">
        <v>413</v>
      </c>
      <c r="C383" s="51" t="s">
        <v>745</v>
      </c>
      <c r="D383" s="51"/>
      <c r="E383" s="110">
        <f>E384</f>
        <v>50</v>
      </c>
    </row>
    <row r="384" spans="1:5" s="53" customFormat="1" ht="31.5">
      <c r="A384" s="50" t="s">
        <v>509</v>
      </c>
      <c r="B384" s="6" t="s">
        <v>413</v>
      </c>
      <c r="C384" s="51" t="s">
        <v>745</v>
      </c>
      <c r="D384" s="51" t="s">
        <v>485</v>
      </c>
      <c r="E384" s="110">
        <v>50</v>
      </c>
    </row>
    <row r="385" spans="1:5" s="53" customFormat="1" ht="47.25">
      <c r="A385" s="2" t="s">
        <v>736</v>
      </c>
      <c r="B385" s="6" t="s">
        <v>413</v>
      </c>
      <c r="C385" s="6" t="s">
        <v>737</v>
      </c>
      <c r="D385" s="6"/>
      <c r="E385" s="106">
        <f>E386</f>
        <v>200</v>
      </c>
    </row>
    <row r="386" spans="1:5" s="53" customFormat="1" ht="47.25">
      <c r="A386" s="2" t="s">
        <v>738</v>
      </c>
      <c r="B386" s="6" t="s">
        <v>413</v>
      </c>
      <c r="C386" s="6" t="s">
        <v>739</v>
      </c>
      <c r="D386" s="6"/>
      <c r="E386" s="106">
        <f>E387</f>
        <v>200</v>
      </c>
    </row>
    <row r="387" spans="1:5" s="53" customFormat="1" ht="15.75">
      <c r="A387" s="2" t="s">
        <v>507</v>
      </c>
      <c r="B387" s="6" t="s">
        <v>413</v>
      </c>
      <c r="C387" s="6" t="s">
        <v>740</v>
      </c>
      <c r="D387" s="6"/>
      <c r="E387" s="106">
        <f>E388</f>
        <v>200</v>
      </c>
    </row>
    <row r="388" spans="1:5" s="53" customFormat="1" ht="31.5">
      <c r="A388" s="2" t="s">
        <v>509</v>
      </c>
      <c r="B388" s="6" t="s">
        <v>413</v>
      </c>
      <c r="C388" s="6" t="s">
        <v>740</v>
      </c>
      <c r="D388" s="6" t="s">
        <v>485</v>
      </c>
      <c r="E388" s="106">
        <v>200</v>
      </c>
    </row>
    <row r="389" spans="1:5" s="20" customFormat="1" ht="15.75">
      <c r="A389" s="36" t="s">
        <v>417</v>
      </c>
      <c r="B389" s="4" t="s">
        <v>25</v>
      </c>
      <c r="C389" s="4"/>
      <c r="D389" s="4"/>
      <c r="E389" s="108">
        <f>E395+E404+E390</f>
        <v>116419.85499999998</v>
      </c>
    </row>
    <row r="390" spans="1:5" s="20" customFormat="1" ht="15.75">
      <c r="A390" s="2" t="s">
        <v>134</v>
      </c>
      <c r="B390" s="6" t="s">
        <v>133</v>
      </c>
      <c r="C390" s="22"/>
      <c r="D390" s="22"/>
      <c r="E390" s="106">
        <f>E391</f>
        <v>578</v>
      </c>
    </row>
    <row r="391" spans="1:5" s="20" customFormat="1" ht="31.5">
      <c r="A391" s="2" t="s">
        <v>117</v>
      </c>
      <c r="B391" s="6" t="s">
        <v>133</v>
      </c>
      <c r="C391" s="6" t="s">
        <v>238</v>
      </c>
      <c r="D391" s="22"/>
      <c r="E391" s="106">
        <f>E392</f>
        <v>578</v>
      </c>
    </row>
    <row r="392" spans="1:5" s="20" customFormat="1" ht="31.5">
      <c r="A392" s="2" t="s">
        <v>716</v>
      </c>
      <c r="B392" s="6" t="s">
        <v>133</v>
      </c>
      <c r="C392" s="6" t="s">
        <v>658</v>
      </c>
      <c r="D392" s="6"/>
      <c r="E392" s="106">
        <f>E393</f>
        <v>578</v>
      </c>
    </row>
    <row r="393" spans="1:5" s="20" customFormat="1" ht="15.75">
      <c r="A393" s="2" t="s">
        <v>121</v>
      </c>
      <c r="B393" s="6" t="s">
        <v>133</v>
      </c>
      <c r="C393" s="6" t="s">
        <v>717</v>
      </c>
      <c r="D393" s="6"/>
      <c r="E393" s="106">
        <f>E394</f>
        <v>578</v>
      </c>
    </row>
    <row r="394" spans="1:5" s="20" customFormat="1" ht="15.75">
      <c r="A394" s="2" t="s">
        <v>496</v>
      </c>
      <c r="B394" s="6" t="s">
        <v>133</v>
      </c>
      <c r="C394" s="6" t="s">
        <v>717</v>
      </c>
      <c r="D394" s="6" t="s">
        <v>495</v>
      </c>
      <c r="E394" s="106">
        <v>578</v>
      </c>
    </row>
    <row r="395" spans="1:5" ht="15.75">
      <c r="A395" s="2" t="s">
        <v>26</v>
      </c>
      <c r="B395" s="6" t="s">
        <v>27</v>
      </c>
      <c r="C395" s="6"/>
      <c r="D395" s="6"/>
      <c r="E395" s="106">
        <f>E396</f>
        <v>12311.822</v>
      </c>
    </row>
    <row r="396" spans="1:5" ht="51.75" customHeight="1">
      <c r="A396" s="2" t="s">
        <v>250</v>
      </c>
      <c r="B396" s="6" t="s">
        <v>27</v>
      </c>
      <c r="C396" s="6" t="s">
        <v>251</v>
      </c>
      <c r="D396" s="6"/>
      <c r="E396" s="106">
        <f>E397</f>
        <v>12311.822</v>
      </c>
    </row>
    <row r="397" spans="1:5" ht="51.75" customHeight="1">
      <c r="A397" s="2" t="s">
        <v>258</v>
      </c>
      <c r="B397" s="6" t="s">
        <v>27</v>
      </c>
      <c r="C397" s="6" t="s">
        <v>259</v>
      </c>
      <c r="D397" s="6"/>
      <c r="E397" s="106">
        <f>E400+E398+E402</f>
        <v>12311.822</v>
      </c>
    </row>
    <row r="398" spans="1:5" ht="15.75">
      <c r="A398" s="2" t="s">
        <v>537</v>
      </c>
      <c r="B398" s="6" t="s">
        <v>27</v>
      </c>
      <c r="C398" s="6" t="s">
        <v>665</v>
      </c>
      <c r="D398" s="6"/>
      <c r="E398" s="106">
        <f>E399</f>
        <v>4211.222</v>
      </c>
    </row>
    <row r="399" spans="1:5" ht="15.75">
      <c r="A399" s="2" t="s">
        <v>496</v>
      </c>
      <c r="B399" s="6" t="s">
        <v>27</v>
      </c>
      <c r="C399" s="6" t="s">
        <v>665</v>
      </c>
      <c r="D399" s="6" t="s">
        <v>495</v>
      </c>
      <c r="E399" s="106">
        <v>4211.222</v>
      </c>
    </row>
    <row r="400" spans="1:5" ht="31.5">
      <c r="A400" s="2" t="s">
        <v>533</v>
      </c>
      <c r="B400" s="6" t="s">
        <v>27</v>
      </c>
      <c r="C400" s="6" t="s">
        <v>568</v>
      </c>
      <c r="D400" s="6"/>
      <c r="E400" s="106">
        <f>E401</f>
        <v>6875.6</v>
      </c>
    </row>
    <row r="401" spans="1:5" ht="15.75">
      <c r="A401" s="2" t="s">
        <v>496</v>
      </c>
      <c r="B401" s="6" t="s">
        <v>27</v>
      </c>
      <c r="C401" s="6" t="s">
        <v>568</v>
      </c>
      <c r="D401" s="6" t="s">
        <v>495</v>
      </c>
      <c r="E401" s="106">
        <v>6875.6</v>
      </c>
    </row>
    <row r="402" spans="1:5" s="53" customFormat="1" ht="78.75">
      <c r="A402" s="50" t="s">
        <v>655</v>
      </c>
      <c r="B402" s="51" t="s">
        <v>27</v>
      </c>
      <c r="C402" s="51" t="s">
        <v>656</v>
      </c>
      <c r="D402" s="51"/>
      <c r="E402" s="110">
        <f>E403</f>
        <v>1225</v>
      </c>
    </row>
    <row r="403" spans="1:5" s="53" customFormat="1" ht="20.25" customHeight="1">
      <c r="A403" s="50" t="s">
        <v>177</v>
      </c>
      <c r="B403" s="51" t="s">
        <v>27</v>
      </c>
      <c r="C403" s="51" t="s">
        <v>656</v>
      </c>
      <c r="D403" s="51" t="s">
        <v>498</v>
      </c>
      <c r="E403" s="110">
        <v>1225</v>
      </c>
    </row>
    <row r="404" spans="1:5" ht="15.75">
      <c r="A404" s="2" t="s">
        <v>449</v>
      </c>
      <c r="B404" s="6" t="s">
        <v>28</v>
      </c>
      <c r="C404" s="6"/>
      <c r="D404" s="17"/>
      <c r="E404" s="106">
        <f>E405+E425</f>
        <v>103530.03299999998</v>
      </c>
    </row>
    <row r="405" spans="1:5" ht="31.5">
      <c r="A405" s="2" t="s">
        <v>109</v>
      </c>
      <c r="B405" s="6" t="s">
        <v>28</v>
      </c>
      <c r="C405" s="6" t="s">
        <v>74</v>
      </c>
      <c r="D405" s="17"/>
      <c r="E405" s="106">
        <f>E409+E420+E406</f>
        <v>81704.49999999999</v>
      </c>
    </row>
    <row r="406" spans="1:5" ht="31.5">
      <c r="A406" s="2" t="s">
        <v>322</v>
      </c>
      <c r="B406" s="6" t="s">
        <v>28</v>
      </c>
      <c r="C406" s="6" t="s">
        <v>200</v>
      </c>
      <c r="D406" s="17"/>
      <c r="E406" s="106">
        <f>E407</f>
        <v>3201.2</v>
      </c>
    </row>
    <row r="407" spans="1:5" ht="63">
      <c r="A407" s="2" t="s">
        <v>669</v>
      </c>
      <c r="B407" s="6" t="s">
        <v>28</v>
      </c>
      <c r="C407" s="6" t="s">
        <v>66</v>
      </c>
      <c r="D407" s="6"/>
      <c r="E407" s="106">
        <f>E408</f>
        <v>3201.2</v>
      </c>
    </row>
    <row r="408" spans="1:5" ht="15.75">
      <c r="A408" s="2" t="s">
        <v>496</v>
      </c>
      <c r="B408" s="6" t="s">
        <v>28</v>
      </c>
      <c r="C408" s="6" t="s">
        <v>66</v>
      </c>
      <c r="D408" s="6" t="s">
        <v>495</v>
      </c>
      <c r="E408" s="106">
        <v>3201.2</v>
      </c>
    </row>
    <row r="409" spans="1:5" ht="47.25">
      <c r="A409" s="2" t="s">
        <v>199</v>
      </c>
      <c r="B409" s="6" t="s">
        <v>28</v>
      </c>
      <c r="C409" s="6" t="s">
        <v>205</v>
      </c>
      <c r="D409" s="6"/>
      <c r="E409" s="106">
        <f>E410+E412+E414+E416+E418</f>
        <v>35213.7</v>
      </c>
    </row>
    <row r="410" spans="1:5" ht="78.75">
      <c r="A410" s="2" t="s">
        <v>286</v>
      </c>
      <c r="B410" s="6" t="s">
        <v>28</v>
      </c>
      <c r="C410" s="6" t="s">
        <v>69</v>
      </c>
      <c r="D410" s="17"/>
      <c r="E410" s="106">
        <f>E411</f>
        <v>22465.4</v>
      </c>
    </row>
    <row r="411" spans="1:5" ht="31.5">
      <c r="A411" s="2" t="s">
        <v>491</v>
      </c>
      <c r="B411" s="6" t="s">
        <v>28</v>
      </c>
      <c r="C411" s="6" t="s">
        <v>69</v>
      </c>
      <c r="D411" s="6" t="s">
        <v>492</v>
      </c>
      <c r="E411" s="106">
        <v>22465.4</v>
      </c>
    </row>
    <row r="412" spans="1:5" ht="132.75" customHeight="1">
      <c r="A412" s="2" t="s">
        <v>707</v>
      </c>
      <c r="B412" s="6" t="s">
        <v>28</v>
      </c>
      <c r="C412" s="6" t="s">
        <v>72</v>
      </c>
      <c r="D412" s="6"/>
      <c r="E412" s="106">
        <f>E413</f>
        <v>280.8</v>
      </c>
    </row>
    <row r="413" spans="1:5" ht="15.75">
      <c r="A413" s="2" t="s">
        <v>496</v>
      </c>
      <c r="B413" s="6" t="s">
        <v>28</v>
      </c>
      <c r="C413" s="6" t="s">
        <v>72</v>
      </c>
      <c r="D413" s="6" t="s">
        <v>495</v>
      </c>
      <c r="E413" s="106">
        <v>280.8</v>
      </c>
    </row>
    <row r="414" spans="1:5" ht="47.25">
      <c r="A414" s="2" t="s">
        <v>531</v>
      </c>
      <c r="B414" s="6" t="s">
        <v>28</v>
      </c>
      <c r="C414" s="6" t="s">
        <v>70</v>
      </c>
      <c r="D414" s="6"/>
      <c r="E414" s="106">
        <f>E415</f>
        <v>10818.7</v>
      </c>
    </row>
    <row r="415" spans="1:5" ht="31.5">
      <c r="A415" s="2" t="s">
        <v>491</v>
      </c>
      <c r="B415" s="6" t="s">
        <v>28</v>
      </c>
      <c r="C415" s="6" t="s">
        <v>70</v>
      </c>
      <c r="D415" s="6" t="s">
        <v>492</v>
      </c>
      <c r="E415" s="106">
        <v>10818.7</v>
      </c>
    </row>
    <row r="416" spans="1:5" ht="63">
      <c r="A416" s="2" t="s">
        <v>532</v>
      </c>
      <c r="B416" s="6" t="s">
        <v>28</v>
      </c>
      <c r="C416" s="6" t="s">
        <v>71</v>
      </c>
      <c r="D416" s="6"/>
      <c r="E416" s="106">
        <f>E417</f>
        <v>973.6</v>
      </c>
    </row>
    <row r="417" spans="1:5" ht="31.5">
      <c r="A417" s="2" t="s">
        <v>491</v>
      </c>
      <c r="B417" s="6" t="s">
        <v>28</v>
      </c>
      <c r="C417" s="6" t="s">
        <v>71</v>
      </c>
      <c r="D417" s="6" t="s">
        <v>495</v>
      </c>
      <c r="E417" s="106">
        <v>973.6</v>
      </c>
    </row>
    <row r="418" spans="1:5" s="53" customFormat="1" ht="63">
      <c r="A418" s="50" t="s">
        <v>654</v>
      </c>
      <c r="B418" s="51" t="s">
        <v>28</v>
      </c>
      <c r="C418" s="51" t="s">
        <v>653</v>
      </c>
      <c r="D418" s="51"/>
      <c r="E418" s="110">
        <f>E419</f>
        <v>675.2</v>
      </c>
    </row>
    <row r="419" spans="1:5" s="53" customFormat="1" ht="31.5">
      <c r="A419" s="50" t="s">
        <v>491</v>
      </c>
      <c r="B419" s="51" t="s">
        <v>28</v>
      </c>
      <c r="C419" s="51" t="s">
        <v>653</v>
      </c>
      <c r="D419" s="51" t="s">
        <v>495</v>
      </c>
      <c r="E419" s="110">
        <v>675.2</v>
      </c>
    </row>
    <row r="420" spans="1:5" ht="47.25">
      <c r="A420" s="2" t="s">
        <v>201</v>
      </c>
      <c r="B420" s="6" t="s">
        <v>28</v>
      </c>
      <c r="C420" s="6" t="s">
        <v>207</v>
      </c>
      <c r="D420" s="6"/>
      <c r="E420" s="106">
        <f>E421+E423</f>
        <v>43289.6</v>
      </c>
    </row>
    <row r="421" spans="1:5" ht="31.5">
      <c r="A421" s="2" t="s">
        <v>90</v>
      </c>
      <c r="B421" s="6" t="s">
        <v>28</v>
      </c>
      <c r="C421" s="6" t="s">
        <v>73</v>
      </c>
      <c r="D421" s="6"/>
      <c r="E421" s="106">
        <f>E422</f>
        <v>1370.7</v>
      </c>
    </row>
    <row r="422" spans="1:5" ht="15.75">
      <c r="A422" s="2" t="s">
        <v>496</v>
      </c>
      <c r="B422" s="6" t="s">
        <v>28</v>
      </c>
      <c r="C422" s="6" t="s">
        <v>73</v>
      </c>
      <c r="D422" s="6" t="s">
        <v>495</v>
      </c>
      <c r="E422" s="106">
        <v>1370.7</v>
      </c>
    </row>
    <row r="423" spans="1:5" ht="162.75" customHeight="1">
      <c r="A423" s="2" t="s">
        <v>5</v>
      </c>
      <c r="B423" s="6" t="s">
        <v>28</v>
      </c>
      <c r="C423" s="6" t="s">
        <v>354</v>
      </c>
      <c r="D423" s="17"/>
      <c r="E423" s="106">
        <f>E424</f>
        <v>41918.9</v>
      </c>
    </row>
    <row r="424" spans="1:5" ht="15.75">
      <c r="A424" s="2" t="s">
        <v>496</v>
      </c>
      <c r="B424" s="6" t="s">
        <v>28</v>
      </c>
      <c r="C424" s="6" t="s">
        <v>354</v>
      </c>
      <c r="D424" s="6" t="s">
        <v>495</v>
      </c>
      <c r="E424" s="106">
        <v>41918.9</v>
      </c>
    </row>
    <row r="425" spans="1:5" ht="53.25" customHeight="1">
      <c r="A425" s="2" t="s">
        <v>250</v>
      </c>
      <c r="B425" s="6" t="s">
        <v>28</v>
      </c>
      <c r="C425" s="6" t="s">
        <v>251</v>
      </c>
      <c r="D425" s="6"/>
      <c r="E425" s="106">
        <f>E426</f>
        <v>21825.533</v>
      </c>
    </row>
    <row r="426" spans="1:5" ht="47.25">
      <c r="A426" s="2" t="s">
        <v>258</v>
      </c>
      <c r="B426" s="6" t="s">
        <v>28</v>
      </c>
      <c r="C426" s="6" t="s">
        <v>259</v>
      </c>
      <c r="D426" s="6"/>
      <c r="E426" s="106">
        <f>E431+E433+E429+E427</f>
        <v>21825.533</v>
      </c>
    </row>
    <row r="427" spans="1:5" ht="21" customHeight="1">
      <c r="A427" s="2" t="s">
        <v>567</v>
      </c>
      <c r="B427" s="6" t="s">
        <v>28</v>
      </c>
      <c r="C427" s="6" t="s">
        <v>566</v>
      </c>
      <c r="D427" s="6"/>
      <c r="E427" s="106">
        <f>E428</f>
        <v>6732.495</v>
      </c>
    </row>
    <row r="428" spans="1:5" ht="22.5" customHeight="1">
      <c r="A428" s="2" t="s">
        <v>496</v>
      </c>
      <c r="B428" s="6" t="s">
        <v>28</v>
      </c>
      <c r="C428" s="6" t="s">
        <v>566</v>
      </c>
      <c r="D428" s="6" t="s">
        <v>495</v>
      </c>
      <c r="E428" s="106">
        <v>6732.495</v>
      </c>
    </row>
    <row r="429" spans="1:5" ht="47.25">
      <c r="A429" s="2" t="s">
        <v>671</v>
      </c>
      <c r="B429" s="6" t="s">
        <v>28</v>
      </c>
      <c r="C429" s="6" t="s">
        <v>78</v>
      </c>
      <c r="D429" s="6"/>
      <c r="E429" s="106">
        <f>E430</f>
        <v>3538.729</v>
      </c>
    </row>
    <row r="430" spans="1:5" ht="19.5" customHeight="1">
      <c r="A430" s="2" t="s">
        <v>177</v>
      </c>
      <c r="B430" s="6" t="s">
        <v>28</v>
      </c>
      <c r="C430" s="6" t="s">
        <v>78</v>
      </c>
      <c r="D430" s="6" t="s">
        <v>498</v>
      </c>
      <c r="E430" s="106">
        <v>3538.729</v>
      </c>
    </row>
    <row r="431" spans="1:5" ht="63">
      <c r="A431" s="2" t="s">
        <v>434</v>
      </c>
      <c r="B431" s="6" t="s">
        <v>28</v>
      </c>
      <c r="C431" s="6" t="s">
        <v>260</v>
      </c>
      <c r="D431" s="6"/>
      <c r="E431" s="106">
        <f>E432</f>
        <v>250</v>
      </c>
    </row>
    <row r="432" spans="1:5" ht="15.75">
      <c r="A432" s="2" t="s">
        <v>496</v>
      </c>
      <c r="B432" s="6" t="s">
        <v>28</v>
      </c>
      <c r="C432" s="6" t="s">
        <v>260</v>
      </c>
      <c r="D432" s="6" t="s">
        <v>495</v>
      </c>
      <c r="E432" s="106">
        <v>250</v>
      </c>
    </row>
    <row r="433" spans="1:5" ht="78.75">
      <c r="A433" s="2" t="s">
        <v>433</v>
      </c>
      <c r="B433" s="6" t="s">
        <v>28</v>
      </c>
      <c r="C433" s="6" t="s">
        <v>91</v>
      </c>
      <c r="D433" s="6"/>
      <c r="E433" s="106">
        <f>E434</f>
        <v>11304.309</v>
      </c>
    </row>
    <row r="434" spans="1:5" ht="23.25" customHeight="1">
      <c r="A434" s="2" t="s">
        <v>177</v>
      </c>
      <c r="B434" s="6" t="s">
        <v>28</v>
      </c>
      <c r="C434" s="6" t="s">
        <v>91</v>
      </c>
      <c r="D434" s="6" t="s">
        <v>498</v>
      </c>
      <c r="E434" s="106">
        <v>11304.309</v>
      </c>
    </row>
    <row r="435" spans="1:5" s="20" customFormat="1" ht="15.75">
      <c r="A435" s="36" t="s">
        <v>122</v>
      </c>
      <c r="B435" s="4" t="s">
        <v>29</v>
      </c>
      <c r="C435" s="4"/>
      <c r="D435" s="4"/>
      <c r="E435" s="108">
        <f>E436+E453</f>
        <v>54416.1</v>
      </c>
    </row>
    <row r="436" spans="1:5" ht="15.75">
      <c r="A436" s="2" t="s">
        <v>124</v>
      </c>
      <c r="B436" s="6" t="s">
        <v>123</v>
      </c>
      <c r="C436" s="6"/>
      <c r="D436" s="6"/>
      <c r="E436" s="106">
        <f>E437+E449</f>
        <v>54071</v>
      </c>
    </row>
    <row r="437" spans="1:5" ht="47.25">
      <c r="A437" s="2" t="s">
        <v>213</v>
      </c>
      <c r="B437" s="6" t="s">
        <v>123</v>
      </c>
      <c r="C437" s="6" t="s">
        <v>214</v>
      </c>
      <c r="D437" s="6"/>
      <c r="E437" s="106">
        <f>E438+E441+E444</f>
        <v>47171</v>
      </c>
    </row>
    <row r="438" spans="1:5" ht="31.5">
      <c r="A438" s="2" t="s">
        <v>218</v>
      </c>
      <c r="B438" s="6" t="s">
        <v>123</v>
      </c>
      <c r="C438" s="6" t="s">
        <v>219</v>
      </c>
      <c r="D438" s="6"/>
      <c r="E438" s="106">
        <f>E439</f>
        <v>44551</v>
      </c>
    </row>
    <row r="439" spans="1:5" ht="15.75">
      <c r="A439" s="2" t="s">
        <v>804</v>
      </c>
      <c r="B439" s="6" t="s">
        <v>123</v>
      </c>
      <c r="C439" s="6" t="s">
        <v>803</v>
      </c>
      <c r="D439" s="6"/>
      <c r="E439" s="106">
        <f>E440</f>
        <v>44551</v>
      </c>
    </row>
    <row r="440" spans="1:5" ht="31.5">
      <c r="A440" s="2" t="s">
        <v>491</v>
      </c>
      <c r="B440" s="6" t="s">
        <v>123</v>
      </c>
      <c r="C440" s="6" t="s">
        <v>803</v>
      </c>
      <c r="D440" s="6" t="s">
        <v>492</v>
      </c>
      <c r="E440" s="106">
        <v>44551</v>
      </c>
    </row>
    <row r="441" spans="1:5" ht="31.5">
      <c r="A441" s="2" t="s">
        <v>6</v>
      </c>
      <c r="B441" s="6" t="s">
        <v>123</v>
      </c>
      <c r="C441" s="6" t="s">
        <v>220</v>
      </c>
      <c r="D441" s="6"/>
      <c r="E441" s="106">
        <f>E442</f>
        <v>2450</v>
      </c>
    </row>
    <row r="442" spans="1:5" ht="15.75">
      <c r="A442" s="2" t="s">
        <v>425</v>
      </c>
      <c r="B442" s="6" t="s">
        <v>123</v>
      </c>
      <c r="C442" s="6" t="s">
        <v>221</v>
      </c>
      <c r="D442" s="6"/>
      <c r="E442" s="106">
        <f>E443</f>
        <v>2450</v>
      </c>
    </row>
    <row r="443" spans="1:5" ht="31.5">
      <c r="A443" s="2" t="s">
        <v>491</v>
      </c>
      <c r="B443" s="6" t="s">
        <v>123</v>
      </c>
      <c r="C443" s="6" t="s">
        <v>221</v>
      </c>
      <c r="D443" s="6" t="s">
        <v>492</v>
      </c>
      <c r="E443" s="106">
        <v>2450</v>
      </c>
    </row>
    <row r="444" spans="1:5" ht="40.5" customHeight="1">
      <c r="A444" s="2" t="s">
        <v>845</v>
      </c>
      <c r="B444" s="6" t="s">
        <v>123</v>
      </c>
      <c r="C444" s="6" t="s">
        <v>846</v>
      </c>
      <c r="D444" s="6"/>
      <c r="E444" s="106">
        <f>E445+E447</f>
        <v>170</v>
      </c>
    </row>
    <row r="445" spans="1:5" ht="15.75">
      <c r="A445" s="2" t="s">
        <v>804</v>
      </c>
      <c r="B445" s="6" t="s">
        <v>123</v>
      </c>
      <c r="C445" s="6" t="s">
        <v>847</v>
      </c>
      <c r="D445" s="6"/>
      <c r="E445" s="106">
        <f>E446</f>
        <v>0</v>
      </c>
    </row>
    <row r="446" spans="1:5" ht="31.5">
      <c r="A446" s="2" t="s">
        <v>491</v>
      </c>
      <c r="B446" s="6" t="s">
        <v>123</v>
      </c>
      <c r="C446" s="6" t="s">
        <v>847</v>
      </c>
      <c r="D446" s="6" t="s">
        <v>492</v>
      </c>
      <c r="E446" s="106">
        <v>0</v>
      </c>
    </row>
    <row r="447" spans="1:5" ht="47.25">
      <c r="A447" s="2" t="s">
        <v>934</v>
      </c>
      <c r="B447" s="6" t="s">
        <v>123</v>
      </c>
      <c r="C447" s="6" t="s">
        <v>935</v>
      </c>
      <c r="D447" s="6"/>
      <c r="E447" s="106">
        <f>E448</f>
        <v>170</v>
      </c>
    </row>
    <row r="448" spans="1:5" ht="31.5">
      <c r="A448" s="2" t="s">
        <v>491</v>
      </c>
      <c r="B448" s="6" t="s">
        <v>123</v>
      </c>
      <c r="C448" s="6" t="s">
        <v>935</v>
      </c>
      <c r="D448" s="6" t="s">
        <v>492</v>
      </c>
      <c r="E448" s="106">
        <v>170</v>
      </c>
    </row>
    <row r="449" spans="1:5" ht="63.75" customHeight="1">
      <c r="A449" s="2" t="s">
        <v>250</v>
      </c>
      <c r="B449" s="6" t="s">
        <v>123</v>
      </c>
      <c r="C449" s="6" t="s">
        <v>251</v>
      </c>
      <c r="D449" s="6"/>
      <c r="E449" s="106">
        <f>E450</f>
        <v>6900</v>
      </c>
    </row>
    <row r="450" spans="1:5" ht="63">
      <c r="A450" s="2" t="s">
        <v>522</v>
      </c>
      <c r="B450" s="6" t="s">
        <v>123</v>
      </c>
      <c r="C450" s="6" t="s">
        <v>253</v>
      </c>
      <c r="D450" s="6"/>
      <c r="E450" s="106">
        <f>E451</f>
        <v>6900</v>
      </c>
    </row>
    <row r="451" spans="1:5" ht="31.5">
      <c r="A451" s="2" t="s">
        <v>343</v>
      </c>
      <c r="B451" s="6" t="s">
        <v>123</v>
      </c>
      <c r="C451" s="6" t="s">
        <v>344</v>
      </c>
      <c r="D451" s="6"/>
      <c r="E451" s="106">
        <f>E452</f>
        <v>6900</v>
      </c>
    </row>
    <row r="452" spans="1:5" ht="21" customHeight="1">
      <c r="A452" s="2" t="s">
        <v>177</v>
      </c>
      <c r="B452" s="6" t="s">
        <v>123</v>
      </c>
      <c r="C452" s="6" t="s">
        <v>344</v>
      </c>
      <c r="D452" s="6" t="s">
        <v>498</v>
      </c>
      <c r="E452" s="106">
        <v>6900</v>
      </c>
    </row>
    <row r="453" spans="1:5" ht="15.75">
      <c r="A453" s="2" t="s">
        <v>792</v>
      </c>
      <c r="B453" s="6" t="s">
        <v>791</v>
      </c>
      <c r="C453" s="6"/>
      <c r="D453" s="6"/>
      <c r="E453" s="106">
        <f>E454</f>
        <v>345.1</v>
      </c>
    </row>
    <row r="454" spans="1:5" ht="40.5" customHeight="1">
      <c r="A454" s="2" t="s">
        <v>213</v>
      </c>
      <c r="B454" s="6" t="s">
        <v>791</v>
      </c>
      <c r="C454" s="6" t="s">
        <v>214</v>
      </c>
      <c r="D454" s="6"/>
      <c r="E454" s="106">
        <f>E455</f>
        <v>345.1</v>
      </c>
    </row>
    <row r="455" spans="1:5" ht="31.5">
      <c r="A455" s="2" t="s">
        <v>6</v>
      </c>
      <c r="B455" s="6" t="s">
        <v>791</v>
      </c>
      <c r="C455" s="6" t="s">
        <v>220</v>
      </c>
      <c r="D455" s="6"/>
      <c r="E455" s="106">
        <f>E456</f>
        <v>345.1</v>
      </c>
    </row>
    <row r="456" spans="1:5" ht="34.5" customHeight="1">
      <c r="A456" s="2" t="s">
        <v>794</v>
      </c>
      <c r="B456" s="6" t="s">
        <v>791</v>
      </c>
      <c r="C456" s="6" t="s">
        <v>793</v>
      </c>
      <c r="D456" s="6"/>
      <c r="E456" s="106">
        <f>E457</f>
        <v>345.1</v>
      </c>
    </row>
    <row r="457" spans="1:5" ht="31.5">
      <c r="A457" s="2" t="s">
        <v>491</v>
      </c>
      <c r="B457" s="6" t="s">
        <v>791</v>
      </c>
      <c r="C457" s="6" t="s">
        <v>793</v>
      </c>
      <c r="D457" s="6" t="s">
        <v>492</v>
      </c>
      <c r="E457" s="106">
        <v>345.1</v>
      </c>
    </row>
    <row r="458" spans="1:5" s="20" customFormat="1" ht="15.75">
      <c r="A458" s="36" t="s">
        <v>126</v>
      </c>
      <c r="B458" s="4" t="s">
        <v>125</v>
      </c>
      <c r="C458" s="4"/>
      <c r="D458" s="4"/>
      <c r="E458" s="108">
        <f>E459+E464</f>
        <v>4507</v>
      </c>
    </row>
    <row r="459" spans="1:5" ht="15.75">
      <c r="A459" s="2" t="s">
        <v>423</v>
      </c>
      <c r="B459" s="6" t="s">
        <v>127</v>
      </c>
      <c r="C459" s="6"/>
      <c r="D459" s="6"/>
      <c r="E459" s="106">
        <f>E460</f>
        <v>3500</v>
      </c>
    </row>
    <row r="460" spans="1:5" ht="31.5">
      <c r="A460" s="2" t="s">
        <v>2</v>
      </c>
      <c r="B460" s="6" t="s">
        <v>127</v>
      </c>
      <c r="C460" s="6" t="s">
        <v>225</v>
      </c>
      <c r="D460" s="6"/>
      <c r="E460" s="106">
        <f>E461</f>
        <v>3500</v>
      </c>
    </row>
    <row r="461" spans="1:5" ht="31.5">
      <c r="A461" s="2" t="s">
        <v>59</v>
      </c>
      <c r="B461" s="6" t="s">
        <v>127</v>
      </c>
      <c r="C461" s="6" t="s">
        <v>233</v>
      </c>
      <c r="D461" s="6"/>
      <c r="E461" s="106">
        <f>E462</f>
        <v>3500</v>
      </c>
    </row>
    <row r="462" spans="1:5" ht="15.75">
      <c r="A462" s="2" t="s">
        <v>489</v>
      </c>
      <c r="B462" s="6" t="s">
        <v>127</v>
      </c>
      <c r="C462" s="6" t="s">
        <v>234</v>
      </c>
      <c r="D462" s="6"/>
      <c r="E462" s="106">
        <f>E463</f>
        <v>3500</v>
      </c>
    </row>
    <row r="463" spans="1:5" ht="31.5">
      <c r="A463" s="2" t="s">
        <v>509</v>
      </c>
      <c r="B463" s="6" t="s">
        <v>127</v>
      </c>
      <c r="C463" s="6" t="s">
        <v>234</v>
      </c>
      <c r="D463" s="6" t="s">
        <v>485</v>
      </c>
      <c r="E463" s="106">
        <v>3500</v>
      </c>
    </row>
    <row r="464" spans="1:5" ht="15.75">
      <c r="A464" s="2" t="s">
        <v>416</v>
      </c>
      <c r="B464" s="6" t="s">
        <v>128</v>
      </c>
      <c r="C464" s="6"/>
      <c r="D464" s="6"/>
      <c r="E464" s="106">
        <f>E465</f>
        <v>1007</v>
      </c>
    </row>
    <row r="465" spans="1:5" ht="31.5">
      <c r="A465" s="2" t="s">
        <v>2</v>
      </c>
      <c r="B465" s="6" t="s">
        <v>128</v>
      </c>
      <c r="C465" s="6" t="s">
        <v>225</v>
      </c>
      <c r="D465" s="6"/>
      <c r="E465" s="106">
        <f>E466</f>
        <v>1007</v>
      </c>
    </row>
    <row r="466" spans="1:5" ht="31.5">
      <c r="A466" s="2" t="s">
        <v>235</v>
      </c>
      <c r="B466" s="6" t="s">
        <v>128</v>
      </c>
      <c r="C466" s="6" t="s">
        <v>236</v>
      </c>
      <c r="D466" s="6"/>
      <c r="E466" s="106">
        <f>E467</f>
        <v>1007</v>
      </c>
    </row>
    <row r="467" spans="1:5" ht="31.5">
      <c r="A467" s="2" t="s">
        <v>490</v>
      </c>
      <c r="B467" s="6" t="s">
        <v>128</v>
      </c>
      <c r="C467" s="6" t="s">
        <v>237</v>
      </c>
      <c r="D467" s="6"/>
      <c r="E467" s="106">
        <f>E468</f>
        <v>1007</v>
      </c>
    </row>
    <row r="468" spans="1:5" ht="31.5">
      <c r="A468" s="2" t="s">
        <v>509</v>
      </c>
      <c r="B468" s="6" t="s">
        <v>128</v>
      </c>
      <c r="C468" s="6" t="s">
        <v>237</v>
      </c>
      <c r="D468" s="6" t="s">
        <v>485</v>
      </c>
      <c r="E468" s="106">
        <v>1007</v>
      </c>
    </row>
    <row r="469" spans="1:5" ht="31.5">
      <c r="A469" s="36" t="s">
        <v>179</v>
      </c>
      <c r="B469" s="4" t="s">
        <v>129</v>
      </c>
      <c r="C469" s="6"/>
      <c r="D469" s="6"/>
      <c r="E469" s="108">
        <f>E470+E475</f>
        <v>69174</v>
      </c>
    </row>
    <row r="470" spans="1:5" ht="31.5">
      <c r="A470" s="2" t="s">
        <v>180</v>
      </c>
      <c r="B470" s="6" t="s">
        <v>135</v>
      </c>
      <c r="C470" s="6"/>
      <c r="D470" s="6"/>
      <c r="E470" s="106">
        <f>E471</f>
        <v>66395</v>
      </c>
    </row>
    <row r="471" spans="1:5" ht="47.25">
      <c r="A471" s="2" t="s">
        <v>110</v>
      </c>
      <c r="B471" s="6" t="s">
        <v>135</v>
      </c>
      <c r="C471" s="6" t="s">
        <v>208</v>
      </c>
      <c r="D471" s="6"/>
      <c r="E471" s="106">
        <f>E472</f>
        <v>66395</v>
      </c>
    </row>
    <row r="472" spans="1:5" ht="63">
      <c r="A472" s="2" t="s">
        <v>209</v>
      </c>
      <c r="B472" s="6" t="s">
        <v>135</v>
      </c>
      <c r="C472" s="6" t="s">
        <v>212</v>
      </c>
      <c r="D472" s="6"/>
      <c r="E472" s="106">
        <f>E473</f>
        <v>66395</v>
      </c>
    </row>
    <row r="473" spans="1:5" ht="15.75">
      <c r="A473" s="2" t="s">
        <v>505</v>
      </c>
      <c r="B473" s="6" t="s">
        <v>135</v>
      </c>
      <c r="C473" s="6" t="s">
        <v>351</v>
      </c>
      <c r="D473" s="6"/>
      <c r="E473" s="106">
        <f>E474</f>
        <v>66395</v>
      </c>
    </row>
    <row r="474" spans="1:5" ht="15.75">
      <c r="A474" s="2" t="s">
        <v>390</v>
      </c>
      <c r="B474" s="6" t="s">
        <v>135</v>
      </c>
      <c r="C474" s="6" t="s">
        <v>351</v>
      </c>
      <c r="D474" s="6" t="s">
        <v>494</v>
      </c>
      <c r="E474" s="106">
        <v>66395</v>
      </c>
    </row>
    <row r="475" spans="1:5" ht="15.75">
      <c r="A475" s="50" t="s">
        <v>848</v>
      </c>
      <c r="B475" s="51" t="s">
        <v>849</v>
      </c>
      <c r="C475" s="51"/>
      <c r="D475" s="51"/>
      <c r="E475" s="110">
        <f>E476+E487+E493+E480</f>
        <v>2779</v>
      </c>
    </row>
    <row r="476" spans="1:5" ht="31.5">
      <c r="A476" s="50" t="s">
        <v>117</v>
      </c>
      <c r="B476" s="51" t="s">
        <v>849</v>
      </c>
      <c r="C476" s="51" t="s">
        <v>238</v>
      </c>
      <c r="D476" s="51"/>
      <c r="E476" s="110">
        <f>E477</f>
        <v>1642</v>
      </c>
    </row>
    <row r="477" spans="1:5" ht="47.25">
      <c r="A477" s="50" t="s">
        <v>512</v>
      </c>
      <c r="B477" s="51" t="s">
        <v>849</v>
      </c>
      <c r="C477" s="51" t="s">
        <v>242</v>
      </c>
      <c r="D477" s="51"/>
      <c r="E477" s="110">
        <f>E478</f>
        <v>1642</v>
      </c>
    </row>
    <row r="478" spans="1:5" ht="15.75">
      <c r="A478" s="50" t="s">
        <v>850</v>
      </c>
      <c r="B478" s="51" t="s">
        <v>849</v>
      </c>
      <c r="C478" s="51" t="s">
        <v>851</v>
      </c>
      <c r="D478" s="51"/>
      <c r="E478" s="110">
        <f>E479</f>
        <v>1642</v>
      </c>
    </row>
    <row r="479" spans="1:5" ht="15.75">
      <c r="A479" s="50" t="s">
        <v>390</v>
      </c>
      <c r="B479" s="51" t="s">
        <v>849</v>
      </c>
      <c r="C479" s="51" t="s">
        <v>851</v>
      </c>
      <c r="D479" s="51" t="s">
        <v>494</v>
      </c>
      <c r="E479" s="110">
        <v>1642</v>
      </c>
    </row>
    <row r="480" spans="1:5" ht="51" customHeight="1">
      <c r="A480" s="2" t="s">
        <v>250</v>
      </c>
      <c r="B480" s="6" t="s">
        <v>849</v>
      </c>
      <c r="C480" s="6" t="s">
        <v>251</v>
      </c>
      <c r="D480" s="6"/>
      <c r="E480" s="110">
        <f>E481</f>
        <v>1137</v>
      </c>
    </row>
    <row r="481" spans="1:5" ht="31.5">
      <c r="A481" s="2" t="s">
        <v>282</v>
      </c>
      <c r="B481" s="6" t="s">
        <v>849</v>
      </c>
      <c r="C481" s="6" t="s">
        <v>283</v>
      </c>
      <c r="D481" s="6"/>
      <c r="E481" s="110">
        <f>E482</f>
        <v>1137</v>
      </c>
    </row>
    <row r="482" spans="1:5" ht="15.75">
      <c r="A482" s="2" t="s">
        <v>850</v>
      </c>
      <c r="B482" s="6" t="s">
        <v>849</v>
      </c>
      <c r="C482" s="6" t="s">
        <v>852</v>
      </c>
      <c r="D482" s="6"/>
      <c r="E482" s="110">
        <f>E483</f>
        <v>1137</v>
      </c>
    </row>
    <row r="483" spans="1:5" ht="15.75">
      <c r="A483" s="2" t="s">
        <v>390</v>
      </c>
      <c r="B483" s="6" t="s">
        <v>849</v>
      </c>
      <c r="C483" s="6" t="s">
        <v>852</v>
      </c>
      <c r="D483" s="6" t="s">
        <v>494</v>
      </c>
      <c r="E483" s="110">
        <v>1137</v>
      </c>
    </row>
    <row r="484" spans="1:5" s="20" customFormat="1" ht="15.75">
      <c r="A484" s="36" t="s">
        <v>419</v>
      </c>
      <c r="B484" s="24"/>
      <c r="C484" s="24"/>
      <c r="D484" s="24"/>
      <c r="E484" s="108">
        <f>E15+E88+E94+E106+E176+E242+E357+E389+E435+E458+E469+E233</f>
        <v>2171338.7590000005</v>
      </c>
    </row>
    <row r="485" spans="1:5" s="20" customFormat="1" ht="15.75">
      <c r="A485" s="7"/>
      <c r="B485" s="25"/>
      <c r="C485" s="25"/>
      <c r="D485" s="25"/>
      <c r="E485" s="26"/>
    </row>
    <row r="486" spans="1:5" s="13" customFormat="1" ht="15.75">
      <c r="A486" s="147" t="s">
        <v>367</v>
      </c>
      <c r="B486" s="147"/>
      <c r="C486" s="147"/>
      <c r="D486" s="147"/>
      <c r="E486" s="147"/>
    </row>
    <row r="487" spans="2:5" ht="15.75">
      <c r="B487" s="27"/>
      <c r="C487" s="27"/>
      <c r="D487" s="27"/>
      <c r="E487" s="28"/>
    </row>
    <row r="488" spans="2:5" ht="15.75">
      <c r="B488" s="3"/>
      <c r="C488" s="3"/>
      <c r="D488" s="3"/>
      <c r="E488" s="3"/>
    </row>
    <row r="489" spans="2:5" ht="15.75">
      <c r="B489" s="3"/>
      <c r="C489" s="3"/>
      <c r="D489" s="3"/>
      <c r="E489" s="3"/>
    </row>
    <row r="490" spans="2:5" ht="15.75">
      <c r="B490" s="3"/>
      <c r="C490" s="3"/>
      <c r="D490" s="3"/>
      <c r="E490" s="3"/>
    </row>
    <row r="491" spans="2:5" ht="15.75">
      <c r="B491" s="3"/>
      <c r="C491" s="3"/>
      <c r="D491" s="3"/>
      <c r="E491" s="3"/>
    </row>
    <row r="492" spans="2:5" ht="15.75">
      <c r="B492" s="3"/>
      <c r="C492" s="3"/>
      <c r="D492" s="3"/>
      <c r="E492" s="3"/>
    </row>
    <row r="493" spans="2:5" ht="15.75">
      <c r="B493" s="3"/>
      <c r="C493" s="3"/>
      <c r="D493" s="3"/>
      <c r="E493" s="3"/>
    </row>
    <row r="494" spans="2:5" ht="15.75">
      <c r="B494" s="27"/>
      <c r="C494" s="27"/>
      <c r="D494" s="27"/>
      <c r="E494" s="29"/>
    </row>
    <row r="495" spans="2:5" ht="15.75">
      <c r="B495" s="27"/>
      <c r="C495" s="27"/>
      <c r="D495" s="27"/>
      <c r="E495" s="28"/>
    </row>
    <row r="496" spans="2:5" ht="15.75">
      <c r="B496" s="27"/>
      <c r="C496" s="27"/>
      <c r="D496" s="27"/>
      <c r="E496" s="28"/>
    </row>
    <row r="497" spans="2:5" ht="15.75">
      <c r="B497" s="27"/>
      <c r="C497" s="27"/>
      <c r="D497" s="27"/>
      <c r="E497" s="28"/>
    </row>
    <row r="498" spans="2:5" ht="15.75">
      <c r="B498" s="27"/>
      <c r="C498" s="27"/>
      <c r="D498" s="27"/>
      <c r="E498" s="28"/>
    </row>
    <row r="499" spans="2:5" ht="15.75">
      <c r="B499" s="27"/>
      <c r="C499" s="27"/>
      <c r="D499" s="27"/>
      <c r="E499" s="28"/>
    </row>
    <row r="500" spans="2:5" ht="15.75">
      <c r="B500" s="27"/>
      <c r="C500" s="27"/>
      <c r="D500" s="27"/>
      <c r="E500" s="28"/>
    </row>
    <row r="501" spans="2:5" ht="15.75">
      <c r="B501" s="27"/>
      <c r="C501" s="27"/>
      <c r="D501" s="27"/>
      <c r="E501" s="28"/>
    </row>
    <row r="502" spans="2:5" ht="15.75">
      <c r="B502" s="27"/>
      <c r="C502" s="27"/>
      <c r="D502" s="27"/>
      <c r="E502" s="28"/>
    </row>
    <row r="503" spans="2:5" ht="15.75">
      <c r="B503" s="27"/>
      <c r="C503" s="27"/>
      <c r="D503" s="27"/>
      <c r="E503" s="28"/>
    </row>
    <row r="504" spans="2:5" ht="15.75">
      <c r="B504" s="27"/>
      <c r="C504" s="27"/>
      <c r="D504" s="27"/>
      <c r="E504" s="28"/>
    </row>
    <row r="505" spans="2:5" ht="15.75">
      <c r="B505" s="27"/>
      <c r="C505" s="27"/>
      <c r="D505" s="27"/>
      <c r="E505" s="28"/>
    </row>
    <row r="506" spans="2:5" ht="15.75">
      <c r="B506" s="27"/>
      <c r="C506" s="27"/>
      <c r="D506" s="27"/>
      <c r="E506" s="28"/>
    </row>
    <row r="507" spans="2:5" ht="15.75">
      <c r="B507" s="27"/>
      <c r="C507" s="27"/>
      <c r="D507" s="27"/>
      <c r="E507" s="28"/>
    </row>
    <row r="508" spans="2:5" ht="15.75">
      <c r="B508" s="27"/>
      <c r="C508" s="27"/>
      <c r="D508" s="27"/>
      <c r="E508" s="28"/>
    </row>
    <row r="509" spans="2:5" ht="15.75">
      <c r="B509" s="27"/>
      <c r="C509" s="27"/>
      <c r="D509" s="27"/>
      <c r="E509" s="28"/>
    </row>
    <row r="510" spans="2:5" ht="15.75">
      <c r="B510" s="27"/>
      <c r="C510" s="27"/>
      <c r="D510" s="27"/>
      <c r="E510" s="28"/>
    </row>
    <row r="511" spans="2:5" ht="15.75">
      <c r="B511" s="27"/>
      <c r="C511" s="27"/>
      <c r="D511" s="27"/>
      <c r="E511" s="28"/>
    </row>
    <row r="512" spans="2:5" ht="15.75">
      <c r="B512" s="27"/>
      <c r="C512" s="27"/>
      <c r="D512" s="27"/>
      <c r="E512" s="28"/>
    </row>
    <row r="513" spans="2:5" ht="15.75">
      <c r="B513" s="27"/>
      <c r="C513" s="27"/>
      <c r="D513" s="27"/>
      <c r="E513" s="28"/>
    </row>
    <row r="514" spans="2:5" ht="15.75">
      <c r="B514" s="27"/>
      <c r="C514" s="27"/>
      <c r="D514" s="27"/>
      <c r="E514" s="28"/>
    </row>
    <row r="515" spans="2:5" ht="15.75">
      <c r="B515" s="27"/>
      <c r="C515" s="27"/>
      <c r="D515" s="27"/>
      <c r="E515" s="28"/>
    </row>
    <row r="516" spans="2:5" ht="15.75">
      <c r="B516" s="27"/>
      <c r="C516" s="27"/>
      <c r="D516" s="27"/>
      <c r="E516" s="28"/>
    </row>
    <row r="517" spans="2:5" ht="15.75">
      <c r="B517" s="27"/>
      <c r="C517" s="27"/>
      <c r="D517" s="27"/>
      <c r="E517" s="28"/>
    </row>
    <row r="518" spans="2:5" ht="15.75">
      <c r="B518" s="27"/>
      <c r="C518" s="27"/>
      <c r="D518" s="27"/>
      <c r="E518" s="28"/>
    </row>
    <row r="519" spans="2:5" ht="15.75">
      <c r="B519" s="27"/>
      <c r="C519" s="27"/>
      <c r="D519" s="27"/>
      <c r="E519" s="28"/>
    </row>
    <row r="520" spans="2:5" ht="15.75">
      <c r="B520" s="27"/>
      <c r="C520" s="27"/>
      <c r="D520" s="27"/>
      <c r="E520" s="28"/>
    </row>
    <row r="521" spans="2:5" ht="15.75">
      <c r="B521" s="27"/>
      <c r="C521" s="27"/>
      <c r="D521" s="27"/>
      <c r="E521" s="28"/>
    </row>
    <row r="522" spans="2:5" ht="15.75">
      <c r="B522" s="27"/>
      <c r="C522" s="27"/>
      <c r="D522" s="27"/>
      <c r="E522" s="28"/>
    </row>
    <row r="523" spans="2:5" ht="15.75">
      <c r="B523" s="27"/>
      <c r="C523" s="27"/>
      <c r="D523" s="27"/>
      <c r="E523" s="28"/>
    </row>
    <row r="524" spans="2:5" ht="15.75">
      <c r="B524" s="27"/>
      <c r="C524" s="27"/>
      <c r="D524" s="27"/>
      <c r="E524" s="28"/>
    </row>
    <row r="525" spans="2:5" ht="15.75">
      <c r="B525" s="27"/>
      <c r="C525" s="27"/>
      <c r="D525" s="27"/>
      <c r="E525" s="28"/>
    </row>
    <row r="526" spans="2:5" ht="15.75">
      <c r="B526" s="27"/>
      <c r="C526" s="27"/>
      <c r="D526" s="27"/>
      <c r="E526" s="28"/>
    </row>
    <row r="527" spans="2:5" ht="15.75">
      <c r="B527" s="27"/>
      <c r="C527" s="27"/>
      <c r="D527" s="27"/>
      <c r="E527" s="28"/>
    </row>
    <row r="528" spans="2:5" ht="15.75">
      <c r="B528" s="27"/>
      <c r="C528" s="27"/>
      <c r="D528" s="27"/>
      <c r="E528" s="28"/>
    </row>
    <row r="529" spans="2:5" ht="15.75">
      <c r="B529" s="27"/>
      <c r="C529" s="27"/>
      <c r="D529" s="27"/>
      <c r="E529" s="28"/>
    </row>
    <row r="530" ht="15.75">
      <c r="E530" s="28"/>
    </row>
    <row r="531" ht="15.75">
      <c r="E531" s="28"/>
    </row>
    <row r="532" spans="2:5" ht="15.75">
      <c r="B532" s="3"/>
      <c r="C532" s="3"/>
      <c r="D532" s="3"/>
      <c r="E532" s="28"/>
    </row>
    <row r="533" spans="2:5" ht="15.75">
      <c r="B533" s="3"/>
      <c r="C533" s="3"/>
      <c r="D533" s="3"/>
      <c r="E533" s="28"/>
    </row>
    <row r="534" spans="2:5" ht="15.75">
      <c r="B534" s="3"/>
      <c r="C534" s="3"/>
      <c r="D534" s="3"/>
      <c r="E534" s="28"/>
    </row>
    <row r="535" spans="2:5" ht="15.75">
      <c r="B535" s="3"/>
      <c r="C535" s="3"/>
      <c r="D535" s="3"/>
      <c r="E535" s="28"/>
    </row>
    <row r="536" spans="2:5" ht="15.75">
      <c r="B536" s="3"/>
      <c r="C536" s="3"/>
      <c r="D536" s="3"/>
      <c r="E536" s="28"/>
    </row>
    <row r="537" spans="2:5" ht="15.75">
      <c r="B537" s="3"/>
      <c r="C537" s="3"/>
      <c r="D537" s="3"/>
      <c r="E537" s="28"/>
    </row>
    <row r="538" spans="2:5" ht="15.75">
      <c r="B538" s="3"/>
      <c r="C538" s="3"/>
      <c r="D538" s="3"/>
      <c r="E538" s="28"/>
    </row>
    <row r="539" spans="2:5" ht="15.75">
      <c r="B539" s="3"/>
      <c r="C539" s="3"/>
      <c r="D539" s="3"/>
      <c r="E539" s="28"/>
    </row>
    <row r="540" spans="2:5" ht="15.75">
      <c r="B540" s="3"/>
      <c r="C540" s="3"/>
      <c r="D540" s="3"/>
      <c r="E540" s="28"/>
    </row>
    <row r="541" spans="2:5" ht="15.75">
      <c r="B541" s="3"/>
      <c r="C541" s="3"/>
      <c r="D541" s="3"/>
      <c r="E541" s="28"/>
    </row>
    <row r="542" spans="2:5" ht="15.75">
      <c r="B542" s="3"/>
      <c r="C542" s="3"/>
      <c r="D542" s="3"/>
      <c r="E542" s="28"/>
    </row>
    <row r="543" spans="2:5" ht="15.75">
      <c r="B543" s="3"/>
      <c r="C543" s="3"/>
      <c r="D543" s="3"/>
      <c r="E543" s="28"/>
    </row>
    <row r="544" spans="2:5" ht="15.75">
      <c r="B544" s="3"/>
      <c r="C544" s="3"/>
      <c r="D544" s="3"/>
      <c r="E544" s="28"/>
    </row>
    <row r="545" spans="2:5" ht="15.75">
      <c r="B545" s="3"/>
      <c r="C545" s="3"/>
      <c r="D545" s="3"/>
      <c r="E545" s="28"/>
    </row>
    <row r="546" spans="2:5" ht="15.75">
      <c r="B546" s="3"/>
      <c r="C546" s="3"/>
      <c r="D546" s="3"/>
      <c r="E546" s="28"/>
    </row>
    <row r="547" spans="2:5" ht="15.75">
      <c r="B547" s="3"/>
      <c r="C547" s="3"/>
      <c r="D547" s="3"/>
      <c r="E547" s="28"/>
    </row>
    <row r="548" spans="2:5" ht="15.75">
      <c r="B548" s="3"/>
      <c r="C548" s="3"/>
      <c r="D548" s="3"/>
      <c r="E548" s="28"/>
    </row>
    <row r="549" spans="2:5" ht="15.75">
      <c r="B549" s="3"/>
      <c r="C549" s="3"/>
      <c r="D549" s="3"/>
      <c r="E549" s="28"/>
    </row>
    <row r="550" spans="2:5" ht="15.75">
      <c r="B550" s="3"/>
      <c r="C550" s="3"/>
      <c r="D550" s="3"/>
      <c r="E550" s="28"/>
    </row>
    <row r="551" spans="2:5" ht="15.75">
      <c r="B551" s="3"/>
      <c r="C551" s="3"/>
      <c r="D551" s="3"/>
      <c r="E551" s="28"/>
    </row>
    <row r="552" spans="2:5" ht="15.75">
      <c r="B552" s="3"/>
      <c r="C552" s="3"/>
      <c r="D552" s="3"/>
      <c r="E552" s="28"/>
    </row>
    <row r="553" spans="2:5" ht="15.75">
      <c r="B553" s="3"/>
      <c r="C553" s="3"/>
      <c r="D553" s="3"/>
      <c r="E553" s="28"/>
    </row>
    <row r="554" spans="2:5" ht="15.75">
      <c r="B554" s="3"/>
      <c r="C554" s="3"/>
      <c r="D554" s="3"/>
      <c r="E554" s="28"/>
    </row>
    <row r="555" spans="2:5" ht="15.75">
      <c r="B555" s="3"/>
      <c r="C555" s="3"/>
      <c r="D555" s="3"/>
      <c r="E555" s="28"/>
    </row>
    <row r="556" spans="2:5" ht="15.75">
      <c r="B556" s="3"/>
      <c r="C556" s="3"/>
      <c r="D556" s="3"/>
      <c r="E556" s="28"/>
    </row>
    <row r="557" spans="2:5" ht="15.75">
      <c r="B557" s="3"/>
      <c r="C557" s="3"/>
      <c r="D557" s="3"/>
      <c r="E557" s="28"/>
    </row>
    <row r="558" spans="2:5" ht="15.75">
      <c r="B558" s="3"/>
      <c r="C558" s="3"/>
      <c r="D558" s="3"/>
      <c r="E558" s="28"/>
    </row>
    <row r="559" spans="2:5" ht="15.75">
      <c r="B559" s="3"/>
      <c r="C559" s="3"/>
      <c r="D559" s="3"/>
      <c r="E559" s="28"/>
    </row>
    <row r="560" spans="2:5" ht="15.75">
      <c r="B560" s="3"/>
      <c r="C560" s="3"/>
      <c r="D560" s="3"/>
      <c r="E560" s="28"/>
    </row>
    <row r="561" spans="2:5" ht="15.75">
      <c r="B561" s="3"/>
      <c r="C561" s="3"/>
      <c r="D561" s="3"/>
      <c r="E561" s="28"/>
    </row>
    <row r="562" spans="2:5" ht="15.75">
      <c r="B562" s="3"/>
      <c r="C562" s="3"/>
      <c r="D562" s="3"/>
      <c r="E562" s="28"/>
    </row>
    <row r="563" spans="2:5" ht="15.75">
      <c r="B563" s="3"/>
      <c r="C563" s="3"/>
      <c r="D563" s="3"/>
      <c r="E563" s="28"/>
    </row>
    <row r="564" spans="2:5" ht="15.75">
      <c r="B564" s="3"/>
      <c r="C564" s="3"/>
      <c r="D564" s="3"/>
      <c r="E564" s="28"/>
    </row>
    <row r="565" spans="2:5" ht="15.75">
      <c r="B565" s="3"/>
      <c r="C565" s="3"/>
      <c r="D565" s="3"/>
      <c r="E565" s="28"/>
    </row>
    <row r="566" spans="2:5" ht="15.75">
      <c r="B566" s="3"/>
      <c r="C566" s="3"/>
      <c r="D566" s="3"/>
      <c r="E566" s="28"/>
    </row>
    <row r="567" spans="2:5" ht="15.75">
      <c r="B567" s="3"/>
      <c r="C567" s="3"/>
      <c r="D567" s="3"/>
      <c r="E567" s="28"/>
    </row>
    <row r="568" spans="2:5" ht="15.75">
      <c r="B568" s="3"/>
      <c r="C568" s="3"/>
      <c r="D568" s="3"/>
      <c r="E568" s="28"/>
    </row>
    <row r="569" spans="2:5" ht="15.75">
      <c r="B569" s="3"/>
      <c r="C569" s="3"/>
      <c r="D569" s="3"/>
      <c r="E569" s="28"/>
    </row>
    <row r="570" spans="2:5" ht="15.75">
      <c r="B570" s="3"/>
      <c r="C570" s="3"/>
      <c r="D570" s="3"/>
      <c r="E570" s="28"/>
    </row>
    <row r="571" spans="2:5" ht="15.75">
      <c r="B571" s="3"/>
      <c r="C571" s="3"/>
      <c r="D571" s="3"/>
      <c r="E571" s="28"/>
    </row>
    <row r="572" spans="2:5" ht="15.75">
      <c r="B572" s="3"/>
      <c r="C572" s="3"/>
      <c r="D572" s="3"/>
      <c r="E572" s="28"/>
    </row>
    <row r="573" spans="2:5" ht="15.75">
      <c r="B573" s="3"/>
      <c r="C573" s="3"/>
      <c r="D573" s="3"/>
      <c r="E573" s="28"/>
    </row>
    <row r="574" spans="2:5" ht="15.75">
      <c r="B574" s="3"/>
      <c r="C574" s="3"/>
      <c r="D574" s="3"/>
      <c r="E574" s="28"/>
    </row>
    <row r="575" spans="2:5" ht="15.75">
      <c r="B575" s="3"/>
      <c r="C575" s="3"/>
      <c r="D575" s="3"/>
      <c r="E575" s="28"/>
    </row>
    <row r="576" spans="2:5" ht="15.75">
      <c r="B576" s="3"/>
      <c r="C576" s="3"/>
      <c r="D576" s="3"/>
      <c r="E576" s="28"/>
    </row>
    <row r="577" spans="2:5" ht="15.75">
      <c r="B577" s="3"/>
      <c r="C577" s="3"/>
      <c r="D577" s="3"/>
      <c r="E577" s="28"/>
    </row>
    <row r="578" spans="2:5" ht="15.75">
      <c r="B578" s="3"/>
      <c r="C578" s="3"/>
      <c r="D578" s="3"/>
      <c r="E578" s="28"/>
    </row>
    <row r="579" spans="2:5" ht="15.75">
      <c r="B579" s="3"/>
      <c r="C579" s="3"/>
      <c r="D579" s="3"/>
      <c r="E579" s="28"/>
    </row>
    <row r="580" spans="2:5" ht="15.75">
      <c r="B580" s="3"/>
      <c r="C580" s="3"/>
      <c r="D580" s="3"/>
      <c r="E580" s="28"/>
    </row>
    <row r="581" spans="2:5" ht="15.75">
      <c r="B581" s="3"/>
      <c r="C581" s="3"/>
      <c r="D581" s="3"/>
      <c r="E581" s="28"/>
    </row>
    <row r="582" spans="2:5" ht="15.75">
      <c r="B582" s="3"/>
      <c r="C582" s="3"/>
      <c r="D582" s="3"/>
      <c r="E582" s="28"/>
    </row>
    <row r="583" spans="2:5" ht="15.75">
      <c r="B583" s="3"/>
      <c r="C583" s="3"/>
      <c r="D583" s="3"/>
      <c r="E583" s="28"/>
    </row>
    <row r="584" spans="2:5" ht="15.75">
      <c r="B584" s="3"/>
      <c r="C584" s="3"/>
      <c r="D584" s="3"/>
      <c r="E584" s="28"/>
    </row>
    <row r="585" spans="2:5" ht="15.75">
      <c r="B585" s="3"/>
      <c r="C585" s="3"/>
      <c r="D585" s="3"/>
      <c r="E585" s="28"/>
    </row>
    <row r="586" spans="2:5" ht="15.75">
      <c r="B586" s="3"/>
      <c r="C586" s="3"/>
      <c r="D586" s="3"/>
      <c r="E586" s="28"/>
    </row>
    <row r="587" spans="2:5" ht="15.75">
      <c r="B587" s="3"/>
      <c r="C587" s="3"/>
      <c r="D587" s="3"/>
      <c r="E587" s="28"/>
    </row>
    <row r="588" spans="2:5" ht="15.75">
      <c r="B588" s="3"/>
      <c r="C588" s="3"/>
      <c r="D588" s="3"/>
      <c r="E588" s="28"/>
    </row>
    <row r="589" spans="2:5" ht="15.75">
      <c r="B589" s="3"/>
      <c r="C589" s="3"/>
      <c r="D589" s="3"/>
      <c r="E589" s="28"/>
    </row>
    <row r="590" spans="2:5" ht="15.75">
      <c r="B590" s="3"/>
      <c r="C590" s="3"/>
      <c r="D590" s="3"/>
      <c r="E590" s="28"/>
    </row>
    <row r="591" spans="2:5" ht="15.75">
      <c r="B591" s="3"/>
      <c r="C591" s="3"/>
      <c r="D591" s="3"/>
      <c r="E591" s="28"/>
    </row>
    <row r="592" spans="2:5" ht="15.75">
      <c r="B592" s="3"/>
      <c r="C592" s="3"/>
      <c r="D592" s="3"/>
      <c r="E592" s="28"/>
    </row>
    <row r="593" spans="2:5" ht="15.75">
      <c r="B593" s="3"/>
      <c r="C593" s="3"/>
      <c r="D593" s="3"/>
      <c r="E593" s="28"/>
    </row>
    <row r="594" spans="2:5" ht="15.75">
      <c r="B594" s="3"/>
      <c r="C594" s="3"/>
      <c r="D594" s="3"/>
      <c r="E594" s="28"/>
    </row>
    <row r="595" spans="2:5" ht="15.75">
      <c r="B595" s="3"/>
      <c r="C595" s="3"/>
      <c r="D595" s="3"/>
      <c r="E595" s="28"/>
    </row>
    <row r="596" spans="2:5" ht="15.75">
      <c r="B596" s="3"/>
      <c r="C596" s="3"/>
      <c r="D596" s="3"/>
      <c r="E596" s="28"/>
    </row>
    <row r="597" spans="2:5" ht="15.75">
      <c r="B597" s="3"/>
      <c r="C597" s="3"/>
      <c r="D597" s="3"/>
      <c r="E597" s="28"/>
    </row>
    <row r="598" spans="2:5" ht="15.75">
      <c r="B598" s="3"/>
      <c r="C598" s="3"/>
      <c r="D598" s="3"/>
      <c r="E598" s="28"/>
    </row>
    <row r="599" spans="2:5" ht="15.75">
      <c r="B599" s="3"/>
      <c r="C599" s="3"/>
      <c r="D599" s="3"/>
      <c r="E599" s="28"/>
    </row>
    <row r="600" spans="2:5" ht="15.75">
      <c r="B600" s="3"/>
      <c r="C600" s="3"/>
      <c r="D600" s="3"/>
      <c r="E600" s="28"/>
    </row>
    <row r="601" spans="2:5" ht="15.75">
      <c r="B601" s="3"/>
      <c r="C601" s="3"/>
      <c r="D601" s="3"/>
      <c r="E601" s="28"/>
    </row>
    <row r="602" spans="2:5" ht="15.75">
      <c r="B602" s="3"/>
      <c r="C602" s="3"/>
      <c r="D602" s="3"/>
      <c r="E602" s="28"/>
    </row>
    <row r="603" spans="2:5" ht="15.75">
      <c r="B603" s="3"/>
      <c r="C603" s="3"/>
      <c r="D603" s="3"/>
      <c r="E603" s="28"/>
    </row>
    <row r="604" spans="2:5" ht="15.75">
      <c r="B604" s="3"/>
      <c r="C604" s="3"/>
      <c r="D604" s="3"/>
      <c r="E604" s="28"/>
    </row>
    <row r="605" spans="2:5" ht="15.75">
      <c r="B605" s="3"/>
      <c r="C605" s="3"/>
      <c r="D605" s="3"/>
      <c r="E605" s="28"/>
    </row>
    <row r="606" spans="2:5" ht="15.75">
      <c r="B606" s="3"/>
      <c r="C606" s="3"/>
      <c r="D606" s="3"/>
      <c r="E606" s="28"/>
    </row>
    <row r="607" spans="2:5" ht="15.75">
      <c r="B607" s="3"/>
      <c r="C607" s="3"/>
      <c r="D607" s="3"/>
      <c r="E607" s="28"/>
    </row>
    <row r="608" spans="2:5" ht="15.75">
      <c r="B608" s="3"/>
      <c r="C608" s="3"/>
      <c r="D608" s="3"/>
      <c r="E608" s="28"/>
    </row>
    <row r="609" spans="2:5" ht="15.75">
      <c r="B609" s="3"/>
      <c r="C609" s="3"/>
      <c r="D609" s="3"/>
      <c r="E609" s="28"/>
    </row>
    <row r="610" spans="2:5" ht="15.75">
      <c r="B610" s="3"/>
      <c r="C610" s="3"/>
      <c r="D610" s="3"/>
      <c r="E610" s="28"/>
    </row>
    <row r="611" spans="2:5" ht="15.75">
      <c r="B611" s="3"/>
      <c r="C611" s="3"/>
      <c r="D611" s="3"/>
      <c r="E611" s="28"/>
    </row>
    <row r="612" spans="2:5" ht="15.75">
      <c r="B612" s="3"/>
      <c r="C612" s="3"/>
      <c r="D612" s="3"/>
      <c r="E612" s="28"/>
    </row>
    <row r="613" spans="2:5" ht="15.75">
      <c r="B613" s="3"/>
      <c r="C613" s="3"/>
      <c r="D613" s="3"/>
      <c r="E613" s="28"/>
    </row>
    <row r="614" spans="2:5" ht="15.75">
      <c r="B614" s="3"/>
      <c r="C614" s="3"/>
      <c r="D614" s="3"/>
      <c r="E614" s="28"/>
    </row>
    <row r="615" spans="2:5" ht="15.75">
      <c r="B615" s="3"/>
      <c r="C615" s="3"/>
      <c r="D615" s="3"/>
      <c r="E615" s="28"/>
    </row>
    <row r="616" spans="2:5" ht="15.75">
      <c r="B616" s="3"/>
      <c r="C616" s="3"/>
      <c r="D616" s="3"/>
      <c r="E616" s="28"/>
    </row>
    <row r="617" spans="2:5" ht="15.75">
      <c r="B617" s="3"/>
      <c r="C617" s="3"/>
      <c r="D617" s="3"/>
      <c r="E617" s="28"/>
    </row>
    <row r="618" spans="2:5" ht="15.75">
      <c r="B618" s="3"/>
      <c r="C618" s="3"/>
      <c r="D618" s="3"/>
      <c r="E618" s="28"/>
    </row>
    <row r="619" spans="2:5" ht="15.75">
      <c r="B619" s="3"/>
      <c r="C619" s="3"/>
      <c r="D619" s="3"/>
      <c r="E619" s="28"/>
    </row>
    <row r="620" spans="2:5" ht="15.75">
      <c r="B620" s="3"/>
      <c r="C620" s="3"/>
      <c r="D620" s="3"/>
      <c r="E620" s="28"/>
    </row>
    <row r="621" spans="2:5" ht="15.75">
      <c r="B621" s="3"/>
      <c r="C621" s="3"/>
      <c r="D621" s="3"/>
      <c r="E621" s="28"/>
    </row>
    <row r="622" spans="2:5" ht="15.75">
      <c r="B622" s="3"/>
      <c r="C622" s="3"/>
      <c r="D622" s="3"/>
      <c r="E622" s="28"/>
    </row>
    <row r="623" spans="2:5" ht="15.75">
      <c r="B623" s="3"/>
      <c r="C623" s="3"/>
      <c r="D623" s="3"/>
      <c r="E623" s="28"/>
    </row>
    <row r="624" spans="2:5" ht="15.75">
      <c r="B624" s="3"/>
      <c r="C624" s="3"/>
      <c r="D624" s="3"/>
      <c r="E624" s="28"/>
    </row>
    <row r="625" spans="2:5" ht="15.75">
      <c r="B625" s="3"/>
      <c r="C625" s="3"/>
      <c r="D625" s="3"/>
      <c r="E625" s="28"/>
    </row>
    <row r="626" spans="2:5" ht="15.75">
      <c r="B626" s="3"/>
      <c r="C626" s="3"/>
      <c r="D626" s="3"/>
      <c r="E626" s="28"/>
    </row>
    <row r="627" spans="2:5" ht="15.75">
      <c r="B627" s="3"/>
      <c r="C627" s="3"/>
      <c r="D627" s="3"/>
      <c r="E627" s="28"/>
    </row>
    <row r="628" spans="2:5" ht="15.75">
      <c r="B628" s="3"/>
      <c r="C628" s="3"/>
      <c r="D628" s="3"/>
      <c r="E628" s="28"/>
    </row>
    <row r="629" spans="2:5" ht="15.75">
      <c r="B629" s="3"/>
      <c r="C629" s="3"/>
      <c r="D629" s="3"/>
      <c r="E629" s="28"/>
    </row>
    <row r="630" spans="2:5" ht="15.75">
      <c r="B630" s="3"/>
      <c r="C630" s="3"/>
      <c r="D630" s="3"/>
      <c r="E630" s="28"/>
    </row>
    <row r="631" spans="2:5" ht="15.75">
      <c r="B631" s="3"/>
      <c r="C631" s="3"/>
      <c r="D631" s="3"/>
      <c r="E631" s="28"/>
    </row>
    <row r="632" spans="2:5" ht="15.75">
      <c r="B632" s="3"/>
      <c r="C632" s="3"/>
      <c r="D632" s="3"/>
      <c r="E632" s="28"/>
    </row>
    <row r="633" spans="2:5" ht="15.75">
      <c r="B633" s="3"/>
      <c r="C633" s="3"/>
      <c r="D633" s="3"/>
      <c r="E633" s="28"/>
    </row>
    <row r="634" spans="2:5" ht="15.75">
      <c r="B634" s="3"/>
      <c r="C634" s="3"/>
      <c r="D634" s="3"/>
      <c r="E634" s="28"/>
    </row>
    <row r="635" spans="2:5" ht="15.75">
      <c r="B635" s="3"/>
      <c r="C635" s="3"/>
      <c r="D635" s="3"/>
      <c r="E635" s="28"/>
    </row>
    <row r="636" spans="2:5" ht="15.75">
      <c r="B636" s="3"/>
      <c r="C636" s="3"/>
      <c r="D636" s="3"/>
      <c r="E636" s="28"/>
    </row>
    <row r="637" spans="2:5" ht="15.75">
      <c r="B637" s="3"/>
      <c r="C637" s="3"/>
      <c r="D637" s="3"/>
      <c r="E637" s="28"/>
    </row>
    <row r="638" spans="2:5" ht="15.75">
      <c r="B638" s="3"/>
      <c r="C638" s="3"/>
      <c r="D638" s="3"/>
      <c r="E638" s="28"/>
    </row>
    <row r="639" spans="2:5" ht="15.75">
      <c r="B639" s="3"/>
      <c r="C639" s="3"/>
      <c r="D639" s="3"/>
      <c r="E639" s="28"/>
    </row>
    <row r="640" spans="2:5" ht="15.75">
      <c r="B640" s="3"/>
      <c r="C640" s="3"/>
      <c r="D640" s="3"/>
      <c r="E640" s="28"/>
    </row>
    <row r="641" spans="2:5" ht="15.75">
      <c r="B641" s="3"/>
      <c r="C641" s="3"/>
      <c r="D641" s="3"/>
      <c r="E641" s="28"/>
    </row>
    <row r="642" spans="2:5" ht="15.75">
      <c r="B642" s="3"/>
      <c r="C642" s="3"/>
      <c r="D642" s="3"/>
      <c r="E642" s="28"/>
    </row>
    <row r="643" spans="2:5" ht="15.75">
      <c r="B643" s="3"/>
      <c r="C643" s="3"/>
      <c r="D643" s="3"/>
      <c r="E643" s="28"/>
    </row>
    <row r="644" spans="2:5" ht="15.75">
      <c r="B644" s="3"/>
      <c r="C644" s="3"/>
      <c r="D644" s="3"/>
      <c r="E644" s="28"/>
    </row>
    <row r="645" spans="2:5" ht="15.75">
      <c r="B645" s="3"/>
      <c r="C645" s="3"/>
      <c r="D645" s="3"/>
      <c r="E645" s="28"/>
    </row>
    <row r="646" spans="2:5" ht="15.75">
      <c r="B646" s="3"/>
      <c r="C646" s="3"/>
      <c r="D646" s="3"/>
      <c r="E646" s="28"/>
    </row>
    <row r="647" spans="2:5" ht="15.75">
      <c r="B647" s="3"/>
      <c r="C647" s="3"/>
      <c r="D647" s="3"/>
      <c r="E647" s="28"/>
    </row>
    <row r="648" spans="2:5" ht="15.75">
      <c r="B648" s="3"/>
      <c r="C648" s="3"/>
      <c r="D648" s="3"/>
      <c r="E648" s="28"/>
    </row>
    <row r="649" spans="2:5" ht="15.75">
      <c r="B649" s="3"/>
      <c r="C649" s="3"/>
      <c r="D649" s="3"/>
      <c r="E649" s="28"/>
    </row>
    <row r="650" spans="2:5" ht="15.75">
      <c r="B650" s="3"/>
      <c r="C650" s="3"/>
      <c r="D650" s="3"/>
      <c r="E650" s="28"/>
    </row>
    <row r="651" spans="2:5" ht="15.75">
      <c r="B651" s="3"/>
      <c r="C651" s="3"/>
      <c r="D651" s="3"/>
      <c r="E651" s="28"/>
    </row>
    <row r="652" spans="2:5" ht="15.75">
      <c r="B652" s="3"/>
      <c r="C652" s="3"/>
      <c r="D652" s="3"/>
      <c r="E652" s="28"/>
    </row>
    <row r="653" spans="2:5" ht="15.75">
      <c r="B653" s="3"/>
      <c r="C653" s="3"/>
      <c r="D653" s="3"/>
      <c r="E653" s="28"/>
    </row>
    <row r="654" spans="2:5" ht="15.75">
      <c r="B654" s="3"/>
      <c r="C654" s="3"/>
      <c r="D654" s="3"/>
      <c r="E654" s="28"/>
    </row>
    <row r="655" spans="2:5" ht="15.75">
      <c r="B655" s="3"/>
      <c r="C655" s="3"/>
      <c r="D655" s="3"/>
      <c r="E655" s="28"/>
    </row>
    <row r="656" spans="2:5" ht="15.75">
      <c r="B656" s="3"/>
      <c r="C656" s="3"/>
      <c r="D656" s="3"/>
      <c r="E656" s="28"/>
    </row>
    <row r="657" spans="2:5" ht="15.75">
      <c r="B657" s="3"/>
      <c r="C657" s="3"/>
      <c r="D657" s="3"/>
      <c r="E657" s="28"/>
    </row>
    <row r="658" spans="2:5" ht="15.75">
      <c r="B658" s="3"/>
      <c r="C658" s="3"/>
      <c r="D658" s="3"/>
      <c r="E658" s="28"/>
    </row>
    <row r="659" spans="2:5" ht="15.75">
      <c r="B659" s="3"/>
      <c r="C659" s="3"/>
      <c r="D659" s="3"/>
      <c r="E659" s="28"/>
    </row>
    <row r="660" spans="2:5" ht="15.75">
      <c r="B660" s="3"/>
      <c r="C660" s="3"/>
      <c r="D660" s="3"/>
      <c r="E660" s="28"/>
    </row>
    <row r="661" spans="2:5" ht="15.75">
      <c r="B661" s="3"/>
      <c r="C661" s="3"/>
      <c r="D661" s="3"/>
      <c r="E661" s="28"/>
    </row>
    <row r="662" spans="2:5" ht="15.75">
      <c r="B662" s="3"/>
      <c r="C662" s="3"/>
      <c r="D662" s="3"/>
      <c r="E662" s="28"/>
    </row>
    <row r="663" spans="2:5" ht="15.75">
      <c r="B663" s="3"/>
      <c r="C663" s="3"/>
      <c r="D663" s="3"/>
      <c r="E663" s="28"/>
    </row>
    <row r="664" spans="2:5" ht="15.75">
      <c r="B664" s="3"/>
      <c r="C664" s="3"/>
      <c r="D664" s="3"/>
      <c r="E664" s="28"/>
    </row>
    <row r="665" spans="2:5" ht="15.75">
      <c r="B665" s="3"/>
      <c r="C665" s="3"/>
      <c r="D665" s="3"/>
      <c r="E665" s="28"/>
    </row>
    <row r="666" spans="2:5" ht="15.75">
      <c r="B666" s="3"/>
      <c r="C666" s="3"/>
      <c r="D666" s="3"/>
      <c r="E666" s="28"/>
    </row>
    <row r="667" spans="2:5" ht="15.75">
      <c r="B667" s="3"/>
      <c r="C667" s="3"/>
      <c r="D667" s="3"/>
      <c r="E667" s="28"/>
    </row>
    <row r="668" spans="2:5" ht="15.75">
      <c r="B668" s="3"/>
      <c r="C668" s="3"/>
      <c r="D668" s="3"/>
      <c r="E668" s="28"/>
    </row>
    <row r="669" spans="2:5" ht="15.75">
      <c r="B669" s="3"/>
      <c r="C669" s="3"/>
      <c r="D669" s="3"/>
      <c r="E669" s="28"/>
    </row>
    <row r="670" spans="2:5" ht="15.75">
      <c r="B670" s="3"/>
      <c r="C670" s="3"/>
      <c r="D670" s="3"/>
      <c r="E670" s="28"/>
    </row>
    <row r="671" spans="2:5" ht="15.75">
      <c r="B671" s="3"/>
      <c r="C671" s="3"/>
      <c r="D671" s="3"/>
      <c r="E671" s="28"/>
    </row>
    <row r="672" spans="2:5" ht="15.75">
      <c r="B672" s="3"/>
      <c r="C672" s="3"/>
      <c r="D672" s="3"/>
      <c r="E672" s="28"/>
    </row>
    <row r="673" spans="2:5" ht="15.75">
      <c r="B673" s="3"/>
      <c r="C673" s="3"/>
      <c r="D673" s="3"/>
      <c r="E673" s="28"/>
    </row>
    <row r="674" spans="2:5" ht="15.75">
      <c r="B674" s="3"/>
      <c r="C674" s="3"/>
      <c r="D674" s="3"/>
      <c r="E674" s="28"/>
    </row>
    <row r="675" spans="2:5" ht="15.75">
      <c r="B675" s="3"/>
      <c r="C675" s="3"/>
      <c r="D675" s="3"/>
      <c r="E675" s="28"/>
    </row>
    <row r="676" spans="2:5" ht="15.75">
      <c r="B676" s="3"/>
      <c r="C676" s="3"/>
      <c r="D676" s="3"/>
      <c r="E676" s="28"/>
    </row>
    <row r="677" spans="2:5" ht="15.75">
      <c r="B677" s="3"/>
      <c r="C677" s="3"/>
      <c r="D677" s="3"/>
      <c r="E677" s="28"/>
    </row>
    <row r="678" spans="2:5" ht="15.75">
      <c r="B678" s="3"/>
      <c r="C678" s="3"/>
      <c r="D678" s="3"/>
      <c r="E678" s="28"/>
    </row>
    <row r="679" spans="2:5" ht="15.75">
      <c r="B679" s="3"/>
      <c r="C679" s="3"/>
      <c r="D679" s="3"/>
      <c r="E679" s="28"/>
    </row>
    <row r="680" spans="2:5" ht="15.75">
      <c r="B680" s="3"/>
      <c r="C680" s="3"/>
      <c r="D680" s="3"/>
      <c r="E680" s="28"/>
    </row>
    <row r="681" spans="2:5" ht="15.75">
      <c r="B681" s="3"/>
      <c r="C681" s="3"/>
      <c r="D681" s="3"/>
      <c r="E681" s="28"/>
    </row>
    <row r="682" spans="2:5" ht="15.75">
      <c r="B682" s="3"/>
      <c r="C682" s="3"/>
      <c r="D682" s="3"/>
      <c r="E682" s="28"/>
    </row>
    <row r="683" spans="2:5" ht="15.75">
      <c r="B683" s="3"/>
      <c r="C683" s="3"/>
      <c r="D683" s="3"/>
      <c r="E683" s="28"/>
    </row>
    <row r="684" spans="2:5" ht="15.75">
      <c r="B684" s="3"/>
      <c r="C684" s="3"/>
      <c r="D684" s="3"/>
      <c r="E684" s="28"/>
    </row>
    <row r="685" spans="2:5" ht="15.75">
      <c r="B685" s="3"/>
      <c r="C685" s="3"/>
      <c r="D685" s="3"/>
      <c r="E685" s="28"/>
    </row>
    <row r="686" spans="2:5" ht="15.75">
      <c r="B686" s="3"/>
      <c r="C686" s="3"/>
      <c r="D686" s="3"/>
      <c r="E686" s="28"/>
    </row>
    <row r="687" spans="2:5" ht="15.75">
      <c r="B687" s="3"/>
      <c r="C687" s="3"/>
      <c r="D687" s="3"/>
      <c r="E687" s="28"/>
    </row>
    <row r="688" spans="2:5" ht="15.75">
      <c r="B688" s="3"/>
      <c r="C688" s="3"/>
      <c r="D688" s="3"/>
      <c r="E688" s="28"/>
    </row>
    <row r="689" spans="2:5" ht="15.75">
      <c r="B689" s="3"/>
      <c r="C689" s="3"/>
      <c r="D689" s="3"/>
      <c r="E689" s="28"/>
    </row>
    <row r="690" spans="2:5" ht="15.75">
      <c r="B690" s="3"/>
      <c r="C690" s="3"/>
      <c r="D690" s="3"/>
      <c r="E690" s="28"/>
    </row>
    <row r="691" spans="2:5" ht="15.75">
      <c r="B691" s="3"/>
      <c r="C691" s="3"/>
      <c r="D691" s="3"/>
      <c r="E691" s="28"/>
    </row>
    <row r="692" spans="2:5" ht="15.75">
      <c r="B692" s="3"/>
      <c r="C692" s="3"/>
      <c r="D692" s="3"/>
      <c r="E692" s="28"/>
    </row>
    <row r="693" spans="2:5" ht="15.75">
      <c r="B693" s="3"/>
      <c r="C693" s="3"/>
      <c r="D693" s="3"/>
      <c r="E693" s="28"/>
    </row>
    <row r="694" spans="2:5" ht="15.75">
      <c r="B694" s="3"/>
      <c r="C694" s="3"/>
      <c r="D694" s="3"/>
      <c r="E694" s="28"/>
    </row>
    <row r="695" spans="2:5" ht="15.75">
      <c r="B695" s="3"/>
      <c r="C695" s="3"/>
      <c r="D695" s="3"/>
      <c r="E695" s="28"/>
    </row>
    <row r="696" spans="2:5" ht="15.75">
      <c r="B696" s="3"/>
      <c r="C696" s="3"/>
      <c r="D696" s="3"/>
      <c r="E696" s="28"/>
    </row>
    <row r="697" spans="2:5" ht="15.75">
      <c r="B697" s="3"/>
      <c r="C697" s="3"/>
      <c r="D697" s="3"/>
      <c r="E697" s="28"/>
    </row>
    <row r="698" spans="2:5" ht="15.75">
      <c r="B698" s="3"/>
      <c r="C698" s="3"/>
      <c r="D698" s="3"/>
      <c r="E698" s="28"/>
    </row>
    <row r="699" spans="2:5" ht="15.75">
      <c r="B699" s="3"/>
      <c r="C699" s="3"/>
      <c r="D699" s="3"/>
      <c r="E699" s="28"/>
    </row>
    <row r="700" spans="2:5" ht="15.75">
      <c r="B700" s="3"/>
      <c r="C700" s="3"/>
      <c r="D700" s="3"/>
      <c r="E700" s="28"/>
    </row>
    <row r="701" spans="2:5" ht="15.75">
      <c r="B701" s="3"/>
      <c r="C701" s="3"/>
      <c r="D701" s="3"/>
      <c r="E701" s="28"/>
    </row>
    <row r="702" spans="2:5" ht="15.75">
      <c r="B702" s="3"/>
      <c r="C702" s="3"/>
      <c r="D702" s="3"/>
      <c r="E702" s="28"/>
    </row>
    <row r="703" spans="2:5" ht="15.75">
      <c r="B703" s="3"/>
      <c r="C703" s="3"/>
      <c r="D703" s="3"/>
      <c r="E703" s="28"/>
    </row>
    <row r="704" spans="2:5" ht="15.75">
      <c r="B704" s="3"/>
      <c r="C704" s="3"/>
      <c r="D704" s="3"/>
      <c r="E704" s="28"/>
    </row>
    <row r="705" spans="2:5" ht="15.75">
      <c r="B705" s="3"/>
      <c r="C705" s="3"/>
      <c r="D705" s="3"/>
      <c r="E705" s="28"/>
    </row>
    <row r="706" spans="2:5" ht="15.75">
      <c r="B706" s="3"/>
      <c r="C706" s="3"/>
      <c r="D706" s="3"/>
      <c r="E706" s="28"/>
    </row>
    <row r="707" spans="2:5" ht="15.75">
      <c r="B707" s="3"/>
      <c r="C707" s="3"/>
      <c r="D707" s="3"/>
      <c r="E707" s="28"/>
    </row>
    <row r="708" spans="2:5" ht="15.75">
      <c r="B708" s="3"/>
      <c r="C708" s="3"/>
      <c r="D708" s="3"/>
      <c r="E708" s="28"/>
    </row>
    <row r="709" spans="2:5" ht="15.75">
      <c r="B709" s="3"/>
      <c r="C709" s="3"/>
      <c r="D709" s="3"/>
      <c r="E709" s="28"/>
    </row>
    <row r="710" spans="2:5" ht="15.75">
      <c r="B710" s="3"/>
      <c r="C710" s="3"/>
      <c r="D710" s="3"/>
      <c r="E710" s="28"/>
    </row>
    <row r="711" spans="2:5" ht="15.75">
      <c r="B711" s="3"/>
      <c r="C711" s="3"/>
      <c r="D711" s="3"/>
      <c r="E711" s="28"/>
    </row>
    <row r="712" spans="2:5" ht="15.75">
      <c r="B712" s="3"/>
      <c r="C712" s="3"/>
      <c r="D712" s="3"/>
      <c r="E712" s="28"/>
    </row>
    <row r="713" spans="2:5" ht="15.75">
      <c r="B713" s="3"/>
      <c r="C713" s="3"/>
      <c r="D713" s="3"/>
      <c r="E713" s="28"/>
    </row>
    <row r="714" spans="2:5" ht="15.75">
      <c r="B714" s="3"/>
      <c r="C714" s="3"/>
      <c r="D714" s="3"/>
      <c r="E714" s="28"/>
    </row>
    <row r="715" spans="2:5" ht="15.75">
      <c r="B715" s="3"/>
      <c r="C715" s="3"/>
      <c r="D715" s="3"/>
      <c r="E715" s="28"/>
    </row>
    <row r="716" spans="2:5" ht="15.75">
      <c r="B716" s="3"/>
      <c r="C716" s="3"/>
      <c r="D716" s="3"/>
      <c r="E716" s="28"/>
    </row>
    <row r="717" spans="2:5" ht="15.75">
      <c r="B717" s="3"/>
      <c r="C717" s="3"/>
      <c r="D717" s="3"/>
      <c r="E717" s="28"/>
    </row>
    <row r="718" spans="2:5" ht="15.75">
      <c r="B718" s="3"/>
      <c r="C718" s="3"/>
      <c r="D718" s="3"/>
      <c r="E718" s="28"/>
    </row>
    <row r="719" spans="2:5" ht="15.75">
      <c r="B719" s="3"/>
      <c r="C719" s="3"/>
      <c r="D719" s="3"/>
      <c r="E719" s="28"/>
    </row>
    <row r="720" spans="2:5" ht="15.75">
      <c r="B720" s="3"/>
      <c r="C720" s="3"/>
      <c r="D720" s="3"/>
      <c r="E720" s="28"/>
    </row>
    <row r="721" spans="2:5" ht="15.75">
      <c r="B721" s="3"/>
      <c r="C721" s="3"/>
      <c r="D721" s="3"/>
      <c r="E721" s="28"/>
    </row>
    <row r="722" spans="2:5" ht="15.75">
      <c r="B722" s="3"/>
      <c r="C722" s="3"/>
      <c r="D722" s="3"/>
      <c r="E722" s="28"/>
    </row>
    <row r="723" spans="2:5" ht="15.75">
      <c r="B723" s="3"/>
      <c r="C723" s="3"/>
      <c r="D723" s="3"/>
      <c r="E723" s="28"/>
    </row>
    <row r="724" spans="2:5" ht="15.75">
      <c r="B724" s="3"/>
      <c r="C724" s="3"/>
      <c r="D724" s="3"/>
      <c r="E724" s="28"/>
    </row>
    <row r="725" spans="2:5" ht="15.75">
      <c r="B725" s="3"/>
      <c r="C725" s="3"/>
      <c r="D725" s="3"/>
      <c r="E725" s="28"/>
    </row>
    <row r="726" spans="2:5" ht="15.75">
      <c r="B726" s="3"/>
      <c r="C726" s="3"/>
      <c r="D726" s="3"/>
      <c r="E726" s="28"/>
    </row>
    <row r="727" spans="2:5" ht="15.75">
      <c r="B727" s="3"/>
      <c r="C727" s="3"/>
      <c r="D727" s="3"/>
      <c r="E727" s="28"/>
    </row>
    <row r="728" spans="2:5" ht="15.75">
      <c r="B728" s="3"/>
      <c r="C728" s="3"/>
      <c r="D728" s="3"/>
      <c r="E728" s="28"/>
    </row>
    <row r="729" spans="2:5" ht="15.75">
      <c r="B729" s="3"/>
      <c r="C729" s="3"/>
      <c r="D729" s="3"/>
      <c r="E729" s="28"/>
    </row>
    <row r="730" spans="2:5" ht="15.75">
      <c r="B730" s="3"/>
      <c r="C730" s="3"/>
      <c r="D730" s="3"/>
      <c r="E730" s="28"/>
    </row>
    <row r="731" spans="2:5" ht="15.75">
      <c r="B731" s="3"/>
      <c r="C731" s="3"/>
      <c r="D731" s="3"/>
      <c r="E731" s="28"/>
    </row>
    <row r="732" spans="2:5" ht="15.75">
      <c r="B732" s="3"/>
      <c r="C732" s="3"/>
      <c r="D732" s="3"/>
      <c r="E732" s="28"/>
    </row>
    <row r="733" spans="2:5" ht="15.75">
      <c r="B733" s="3"/>
      <c r="C733" s="3"/>
      <c r="D733" s="3"/>
      <c r="E733" s="28"/>
    </row>
    <row r="734" spans="2:5" ht="15.75">
      <c r="B734" s="3"/>
      <c r="C734" s="3"/>
      <c r="D734" s="3"/>
      <c r="E734" s="28"/>
    </row>
    <row r="735" spans="2:5" ht="15.75">
      <c r="B735" s="3"/>
      <c r="C735" s="3"/>
      <c r="D735" s="3"/>
      <c r="E735" s="28"/>
    </row>
    <row r="736" spans="2:5" ht="15.75">
      <c r="B736" s="3"/>
      <c r="C736" s="3"/>
      <c r="D736" s="3"/>
      <c r="E736" s="28"/>
    </row>
    <row r="737" spans="2:5" ht="15.75">
      <c r="B737" s="3"/>
      <c r="C737" s="3"/>
      <c r="D737" s="3"/>
      <c r="E737" s="28"/>
    </row>
    <row r="738" spans="2:5" ht="15.75">
      <c r="B738" s="3"/>
      <c r="C738" s="3"/>
      <c r="D738" s="3"/>
      <c r="E738" s="28"/>
    </row>
    <row r="739" spans="2:5" ht="15.75">
      <c r="B739" s="3"/>
      <c r="C739" s="3"/>
      <c r="D739" s="3"/>
      <c r="E739" s="28"/>
    </row>
    <row r="740" spans="2:5" ht="15.75">
      <c r="B740" s="3"/>
      <c r="C740" s="3"/>
      <c r="D740" s="3"/>
      <c r="E740" s="28"/>
    </row>
    <row r="741" spans="2:5" ht="15.75">
      <c r="B741" s="3"/>
      <c r="C741" s="3"/>
      <c r="D741" s="3"/>
      <c r="E741" s="28"/>
    </row>
    <row r="742" spans="2:5" ht="15.75">
      <c r="B742" s="3"/>
      <c r="C742" s="3"/>
      <c r="D742" s="3"/>
      <c r="E742" s="28"/>
    </row>
    <row r="743" spans="2:5" ht="15.75">
      <c r="B743" s="3"/>
      <c r="C743" s="3"/>
      <c r="D743" s="3"/>
      <c r="E743" s="28"/>
    </row>
    <row r="744" spans="2:5" ht="15.75">
      <c r="B744" s="3"/>
      <c r="C744" s="3"/>
      <c r="D744" s="3"/>
      <c r="E744" s="28"/>
    </row>
    <row r="745" spans="2:5" ht="15.75">
      <c r="B745" s="3"/>
      <c r="C745" s="3"/>
      <c r="D745" s="3"/>
      <c r="E745" s="28"/>
    </row>
    <row r="746" spans="2:5" ht="15.75">
      <c r="B746" s="3"/>
      <c r="C746" s="3"/>
      <c r="D746" s="3"/>
      <c r="E746" s="28"/>
    </row>
    <row r="747" spans="2:5" ht="15.75">
      <c r="B747" s="3"/>
      <c r="C747" s="3"/>
      <c r="D747" s="3"/>
      <c r="E747" s="28"/>
    </row>
    <row r="748" spans="2:5" ht="15.75">
      <c r="B748" s="3"/>
      <c r="C748" s="3"/>
      <c r="D748" s="3"/>
      <c r="E748" s="28"/>
    </row>
    <row r="749" spans="2:5" ht="15.75">
      <c r="B749" s="3"/>
      <c r="C749" s="3"/>
      <c r="D749" s="3"/>
      <c r="E749" s="28"/>
    </row>
    <row r="750" spans="2:5" ht="15.75">
      <c r="B750" s="3"/>
      <c r="C750" s="3"/>
      <c r="D750" s="3"/>
      <c r="E750" s="28"/>
    </row>
    <row r="751" spans="2:5" ht="15.75">
      <c r="B751" s="3"/>
      <c r="C751" s="3"/>
      <c r="D751" s="3"/>
      <c r="E751" s="28"/>
    </row>
    <row r="752" spans="2:5" ht="15.75">
      <c r="B752" s="3"/>
      <c r="C752" s="3"/>
      <c r="D752" s="3"/>
      <c r="E752" s="28"/>
    </row>
    <row r="753" spans="2:5" ht="15.75">
      <c r="B753" s="3"/>
      <c r="C753" s="3"/>
      <c r="D753" s="3"/>
      <c r="E753" s="28"/>
    </row>
    <row r="754" spans="2:5" ht="15.75">
      <c r="B754" s="3"/>
      <c r="C754" s="3"/>
      <c r="D754" s="3"/>
      <c r="E754" s="28"/>
    </row>
    <row r="755" spans="2:5" ht="15.75">
      <c r="B755" s="3"/>
      <c r="C755" s="3"/>
      <c r="D755" s="3"/>
      <c r="E755" s="28"/>
    </row>
    <row r="756" spans="2:5" ht="15.75">
      <c r="B756" s="3"/>
      <c r="C756" s="3"/>
      <c r="D756" s="3"/>
      <c r="E756" s="28"/>
    </row>
    <row r="757" spans="2:5" ht="15.75">
      <c r="B757" s="3"/>
      <c r="C757" s="3"/>
      <c r="D757" s="3"/>
      <c r="E757" s="28"/>
    </row>
    <row r="758" spans="2:5" ht="15.75">
      <c r="B758" s="3"/>
      <c r="C758" s="3"/>
      <c r="D758" s="3"/>
      <c r="E758" s="28"/>
    </row>
    <row r="759" spans="2:5" ht="15.75">
      <c r="B759" s="3"/>
      <c r="C759" s="3"/>
      <c r="D759" s="3"/>
      <c r="E759" s="28"/>
    </row>
    <row r="760" spans="2:5" ht="15.75">
      <c r="B760" s="3"/>
      <c r="C760" s="3"/>
      <c r="D760" s="3"/>
      <c r="E760" s="28"/>
    </row>
  </sheetData>
  <sheetProtection/>
  <mergeCells count="12">
    <mergeCell ref="B7:E7"/>
    <mergeCell ref="B8:E8"/>
    <mergeCell ref="A486:E486"/>
    <mergeCell ref="A11:E11"/>
    <mergeCell ref="D12:E12"/>
    <mergeCell ref="B1:E1"/>
    <mergeCell ref="B2:E2"/>
    <mergeCell ref="B3:E3"/>
    <mergeCell ref="B4:E4"/>
    <mergeCell ref="B5:E5"/>
    <mergeCell ref="A10:E10"/>
    <mergeCell ref="B6:E6"/>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3.xml><?xml version="1.0" encoding="utf-8"?>
<worksheet xmlns="http://schemas.openxmlformats.org/spreadsheetml/2006/main" xmlns:r="http://schemas.openxmlformats.org/officeDocument/2006/relationships">
  <sheetPr>
    <tabColor rgb="FF92D050"/>
  </sheetPr>
  <dimension ref="A1:E571"/>
  <sheetViews>
    <sheetView zoomScale="115" zoomScaleNormal="115" zoomScalePageLayoutView="0" workbookViewId="0" topLeftCell="A1">
      <selection activeCell="A152" sqref="A152"/>
    </sheetView>
  </sheetViews>
  <sheetFormatPr defaultColWidth="9.00390625" defaultRowHeight="12.75"/>
  <cols>
    <col min="1" max="1" width="82.375" style="32" customWidth="1"/>
    <col min="2" max="2" width="15.875" style="18" customWidth="1"/>
    <col min="3" max="3" width="5.00390625" style="12" customWidth="1"/>
    <col min="4" max="4" width="14.75390625" style="15" customWidth="1"/>
    <col min="5" max="5" width="10.75390625" style="3" bestFit="1" customWidth="1"/>
    <col min="6" max="16384" width="9.125" style="3" customWidth="1"/>
  </cols>
  <sheetData>
    <row r="1" spans="1:4" ht="15.75">
      <c r="A1" s="151" t="s">
        <v>462</v>
      </c>
      <c r="B1" s="151"/>
      <c r="C1" s="151"/>
      <c r="D1" s="151"/>
    </row>
    <row r="2" spans="1:4" ht="15.75">
      <c r="A2" s="151" t="s">
        <v>460</v>
      </c>
      <c r="B2" s="151"/>
      <c r="C2" s="151"/>
      <c r="D2" s="151"/>
    </row>
    <row r="3" spans="1:4" ht="15.75">
      <c r="A3" s="151" t="s">
        <v>461</v>
      </c>
      <c r="B3" s="151"/>
      <c r="C3" s="151"/>
      <c r="D3" s="151"/>
    </row>
    <row r="4" spans="1:4" ht="15.75">
      <c r="A4" s="151" t="s">
        <v>458</v>
      </c>
      <c r="B4" s="151"/>
      <c r="C4" s="151"/>
      <c r="D4" s="151"/>
    </row>
    <row r="5" spans="1:4" ht="15.75">
      <c r="A5" s="151" t="s">
        <v>800</v>
      </c>
      <c r="B5" s="151"/>
      <c r="C5" s="151"/>
      <c r="D5" s="151"/>
    </row>
    <row r="6" spans="1:4" ht="15.75">
      <c r="A6" s="151" t="s">
        <v>879</v>
      </c>
      <c r="B6" s="152"/>
      <c r="C6" s="152"/>
      <c r="D6" s="152"/>
    </row>
    <row r="7" spans="1:4" ht="15.75">
      <c r="A7" s="151" t="s">
        <v>924</v>
      </c>
      <c r="B7" s="152"/>
      <c r="C7" s="152"/>
      <c r="D7" s="152"/>
    </row>
    <row r="9" spans="1:4" ht="72" customHeight="1">
      <c r="A9" s="148" t="s">
        <v>657</v>
      </c>
      <c r="B9" s="148"/>
      <c r="C9" s="148"/>
      <c r="D9" s="148"/>
    </row>
    <row r="10" spans="1:4" ht="15.75">
      <c r="A10" s="148"/>
      <c r="B10" s="148"/>
      <c r="C10" s="148"/>
      <c r="D10" s="148"/>
    </row>
    <row r="11" spans="3:4" ht="15.75">
      <c r="C11" s="149" t="s">
        <v>459</v>
      </c>
      <c r="D11" s="149"/>
    </row>
    <row r="12" spans="1:4" s="18" customFormat="1" ht="15.75">
      <c r="A12" s="86" t="s">
        <v>420</v>
      </c>
      <c r="B12" s="85" t="s">
        <v>370</v>
      </c>
      <c r="C12" s="87" t="s">
        <v>10</v>
      </c>
      <c r="D12" s="88" t="s">
        <v>405</v>
      </c>
    </row>
    <row r="13" spans="1:4" s="18" customFormat="1" ht="15.75">
      <c r="A13" s="1">
        <v>1</v>
      </c>
      <c r="B13" s="16">
        <v>2</v>
      </c>
      <c r="C13" s="89">
        <v>3</v>
      </c>
      <c r="D13" s="17">
        <v>4</v>
      </c>
    </row>
    <row r="14" spans="1:4" s="20" customFormat="1" ht="31.5">
      <c r="A14" s="36" t="s">
        <v>109</v>
      </c>
      <c r="B14" s="4" t="s">
        <v>74</v>
      </c>
      <c r="C14" s="4"/>
      <c r="D14" s="108">
        <f>D15+D58+D89+D106+D65+D78+D84+D18+D37+D114</f>
        <v>1201866.2629999998</v>
      </c>
    </row>
    <row r="15" spans="1:4" s="20" customFormat="1" ht="15.75">
      <c r="A15" s="2" t="s">
        <v>673</v>
      </c>
      <c r="B15" s="6" t="s">
        <v>674</v>
      </c>
      <c r="C15" s="6"/>
      <c r="D15" s="106">
        <f>D16</f>
        <v>0</v>
      </c>
    </row>
    <row r="16" spans="1:4" s="20" customFormat="1" ht="31.5">
      <c r="A16" s="2" t="s">
        <v>662</v>
      </c>
      <c r="B16" s="6" t="s">
        <v>675</v>
      </c>
      <c r="C16" s="6"/>
      <c r="D16" s="106">
        <f>D17</f>
        <v>0</v>
      </c>
    </row>
    <row r="17" spans="1:4" s="20" customFormat="1" ht="31.5">
      <c r="A17" s="2" t="s">
        <v>491</v>
      </c>
      <c r="B17" s="6" t="s">
        <v>675</v>
      </c>
      <c r="C17" s="6" t="s">
        <v>492</v>
      </c>
      <c r="D17" s="106">
        <v>0</v>
      </c>
    </row>
    <row r="18" spans="1:4" s="20" customFormat="1" ht="31.5">
      <c r="A18" s="2" t="s">
        <v>186</v>
      </c>
      <c r="B18" s="6" t="s">
        <v>75</v>
      </c>
      <c r="C18" s="6"/>
      <c r="D18" s="106">
        <f>D29+D31+D33+D35+D19+D21+D23+D25+D27</f>
        <v>392889.26999999996</v>
      </c>
    </row>
    <row r="19" spans="1:4" s="20" customFormat="1" ht="31.5">
      <c r="A19" s="2" t="s">
        <v>541</v>
      </c>
      <c r="B19" s="6" t="s">
        <v>835</v>
      </c>
      <c r="C19" s="6"/>
      <c r="D19" s="106">
        <f>D20</f>
        <v>198</v>
      </c>
    </row>
    <row r="20" spans="1:4" s="20" customFormat="1" ht="31.5">
      <c r="A20" s="2" t="s">
        <v>491</v>
      </c>
      <c r="B20" s="6" t="s">
        <v>835</v>
      </c>
      <c r="C20" s="6" t="s">
        <v>492</v>
      </c>
      <c r="D20" s="106">
        <v>198</v>
      </c>
    </row>
    <row r="21" spans="1:4" s="20" customFormat="1" ht="31.5">
      <c r="A21" s="2" t="s">
        <v>819</v>
      </c>
      <c r="B21" s="6" t="s">
        <v>836</v>
      </c>
      <c r="C21" s="6"/>
      <c r="D21" s="106">
        <f>D22</f>
        <v>578.47</v>
      </c>
    </row>
    <row r="22" spans="1:4" s="20" customFormat="1" ht="31.5">
      <c r="A22" s="2" t="s">
        <v>491</v>
      </c>
      <c r="B22" s="6" t="s">
        <v>836</v>
      </c>
      <c r="C22" s="6" t="s">
        <v>492</v>
      </c>
      <c r="D22" s="106">
        <v>578.47</v>
      </c>
    </row>
    <row r="23" spans="1:4" s="20" customFormat="1" ht="31.5">
      <c r="A23" s="2" t="s">
        <v>821</v>
      </c>
      <c r="B23" s="6" t="s">
        <v>837</v>
      </c>
      <c r="C23" s="6"/>
      <c r="D23" s="106">
        <f>D24</f>
        <v>100</v>
      </c>
    </row>
    <row r="24" spans="1:4" s="20" customFormat="1" ht="31.5">
      <c r="A24" s="2" t="s">
        <v>491</v>
      </c>
      <c r="B24" s="6" t="s">
        <v>837</v>
      </c>
      <c r="C24" s="6" t="s">
        <v>492</v>
      </c>
      <c r="D24" s="106">
        <v>100</v>
      </c>
    </row>
    <row r="25" spans="1:4" s="20" customFormat="1" ht="31.5">
      <c r="A25" s="2" t="s">
        <v>823</v>
      </c>
      <c r="B25" s="6" t="s">
        <v>838</v>
      </c>
      <c r="C25" s="6"/>
      <c r="D25" s="106">
        <f>D26</f>
        <v>100</v>
      </c>
    </row>
    <row r="26" spans="1:4" s="20" customFormat="1" ht="31.5">
      <c r="A26" s="2" t="s">
        <v>491</v>
      </c>
      <c r="B26" s="6" t="s">
        <v>838</v>
      </c>
      <c r="C26" s="6" t="s">
        <v>492</v>
      </c>
      <c r="D26" s="106">
        <v>100</v>
      </c>
    </row>
    <row r="27" spans="1:4" s="20" customFormat="1" ht="31.5">
      <c r="A27" s="2" t="s">
        <v>901</v>
      </c>
      <c r="B27" s="6" t="s">
        <v>902</v>
      </c>
      <c r="C27" s="6"/>
      <c r="D27" s="106">
        <f>D28</f>
        <v>1360</v>
      </c>
    </row>
    <row r="28" spans="1:4" s="20" customFormat="1" ht="31.5">
      <c r="A28" s="2" t="s">
        <v>491</v>
      </c>
      <c r="B28" s="6" t="s">
        <v>902</v>
      </c>
      <c r="C28" s="6" t="s">
        <v>492</v>
      </c>
      <c r="D28" s="106">
        <v>1360</v>
      </c>
    </row>
    <row r="29" spans="1:4" s="20" customFormat="1" ht="15.75">
      <c r="A29" s="2" t="s">
        <v>422</v>
      </c>
      <c r="B29" s="6" t="s">
        <v>190</v>
      </c>
      <c r="C29" s="6"/>
      <c r="D29" s="106">
        <f>D30</f>
        <v>120291</v>
      </c>
    </row>
    <row r="30" spans="1:4" s="20" customFormat="1" ht="31.5">
      <c r="A30" s="2" t="s">
        <v>491</v>
      </c>
      <c r="B30" s="6" t="s">
        <v>190</v>
      </c>
      <c r="C30" s="6" t="s">
        <v>492</v>
      </c>
      <c r="D30" s="106">
        <v>120291</v>
      </c>
    </row>
    <row r="31" spans="1:4" ht="159" customHeight="1">
      <c r="A31" s="2" t="s">
        <v>526</v>
      </c>
      <c r="B31" s="6" t="s">
        <v>187</v>
      </c>
      <c r="C31" s="6"/>
      <c r="D31" s="106">
        <f>D32</f>
        <v>197944</v>
      </c>
    </row>
    <row r="32" spans="1:4" ht="31.5">
      <c r="A32" s="2" t="s">
        <v>491</v>
      </c>
      <c r="B32" s="6" t="s">
        <v>187</v>
      </c>
      <c r="C32" s="6" t="s">
        <v>492</v>
      </c>
      <c r="D32" s="106">
        <v>197944</v>
      </c>
    </row>
    <row r="33" spans="1:4" ht="181.5" customHeight="1">
      <c r="A33" s="2" t="s">
        <v>7</v>
      </c>
      <c r="B33" s="6" t="s">
        <v>188</v>
      </c>
      <c r="C33" s="6"/>
      <c r="D33" s="106">
        <f>D34</f>
        <v>2751.8</v>
      </c>
    </row>
    <row r="34" spans="1:4" ht="31.5">
      <c r="A34" s="2" t="s">
        <v>491</v>
      </c>
      <c r="B34" s="6" t="s">
        <v>188</v>
      </c>
      <c r="C34" s="6" t="s">
        <v>492</v>
      </c>
      <c r="D34" s="106">
        <v>2751.8</v>
      </c>
    </row>
    <row r="35" spans="1:4" ht="190.5" customHeight="1">
      <c r="A35" s="2" t="s">
        <v>527</v>
      </c>
      <c r="B35" s="6" t="s">
        <v>189</v>
      </c>
      <c r="C35" s="6"/>
      <c r="D35" s="106">
        <f>D36</f>
        <v>69566</v>
      </c>
    </row>
    <row r="36" spans="1:4" ht="31.5">
      <c r="A36" s="2" t="s">
        <v>491</v>
      </c>
      <c r="B36" s="6" t="s">
        <v>189</v>
      </c>
      <c r="C36" s="6" t="s">
        <v>492</v>
      </c>
      <c r="D36" s="106">
        <v>69566</v>
      </c>
    </row>
    <row r="37" spans="1:4" s="20" customFormat="1" ht="31.5">
      <c r="A37" s="2" t="s">
        <v>83</v>
      </c>
      <c r="B37" s="6" t="s">
        <v>191</v>
      </c>
      <c r="C37" s="6"/>
      <c r="D37" s="106">
        <f>D57+D51+D46+D52+D54+D38+D40+D42+D44+D48</f>
        <v>571120.693</v>
      </c>
    </row>
    <row r="38" spans="1:4" s="20" customFormat="1" ht="31.5">
      <c r="A38" s="2" t="s">
        <v>541</v>
      </c>
      <c r="B38" s="6" t="s">
        <v>839</v>
      </c>
      <c r="C38" s="6"/>
      <c r="D38" s="106">
        <f>D39</f>
        <v>1119.5</v>
      </c>
    </row>
    <row r="39" spans="1:4" s="20" customFormat="1" ht="31.5">
      <c r="A39" s="2" t="s">
        <v>491</v>
      </c>
      <c r="B39" s="6" t="s">
        <v>839</v>
      </c>
      <c r="C39" s="6" t="s">
        <v>492</v>
      </c>
      <c r="D39" s="106">
        <v>1119.5</v>
      </c>
    </row>
    <row r="40" spans="1:4" s="20" customFormat="1" ht="31.5">
      <c r="A40" s="2" t="s">
        <v>819</v>
      </c>
      <c r="B40" s="6" t="s">
        <v>840</v>
      </c>
      <c r="C40" s="6"/>
      <c r="D40" s="106">
        <f>D41</f>
        <v>123</v>
      </c>
    </row>
    <row r="41" spans="1:4" s="20" customFormat="1" ht="31.5">
      <c r="A41" s="2" t="s">
        <v>491</v>
      </c>
      <c r="B41" s="6" t="s">
        <v>840</v>
      </c>
      <c r="C41" s="6" t="s">
        <v>492</v>
      </c>
      <c r="D41" s="106">
        <v>123</v>
      </c>
    </row>
    <row r="42" spans="1:4" s="20" customFormat="1" ht="31.5">
      <c r="A42" s="2" t="s">
        <v>821</v>
      </c>
      <c r="B42" s="6" t="s">
        <v>841</v>
      </c>
      <c r="C42" s="6"/>
      <c r="D42" s="106">
        <f>D43</f>
        <v>82</v>
      </c>
    </row>
    <row r="43" spans="1:4" s="20" customFormat="1" ht="31.5">
      <c r="A43" s="2" t="s">
        <v>491</v>
      </c>
      <c r="B43" s="6" t="s">
        <v>841</v>
      </c>
      <c r="C43" s="6" t="s">
        <v>492</v>
      </c>
      <c r="D43" s="106">
        <v>82</v>
      </c>
    </row>
    <row r="44" spans="1:4" s="20" customFormat="1" ht="31.5">
      <c r="A44" s="2" t="s">
        <v>823</v>
      </c>
      <c r="B44" s="6" t="s">
        <v>842</v>
      </c>
      <c r="C44" s="6"/>
      <c r="D44" s="106">
        <f>D45</f>
        <v>82</v>
      </c>
    </row>
    <row r="45" spans="1:4" s="20" customFormat="1" ht="31.5">
      <c r="A45" s="2" t="s">
        <v>491</v>
      </c>
      <c r="B45" s="6" t="s">
        <v>842</v>
      </c>
      <c r="C45" s="6" t="s">
        <v>492</v>
      </c>
      <c r="D45" s="106">
        <v>82</v>
      </c>
    </row>
    <row r="46" spans="1:4" s="20" customFormat="1" ht="15.75">
      <c r="A46" s="2" t="s">
        <v>652</v>
      </c>
      <c r="B46" s="6" t="s">
        <v>651</v>
      </c>
      <c r="C46" s="6"/>
      <c r="D46" s="106">
        <f>D47</f>
        <v>5419.9</v>
      </c>
    </row>
    <row r="47" spans="1:4" s="20" customFormat="1" ht="31.5">
      <c r="A47" s="2" t="s">
        <v>491</v>
      </c>
      <c r="B47" s="6" t="s">
        <v>651</v>
      </c>
      <c r="C47" s="6" t="s">
        <v>492</v>
      </c>
      <c r="D47" s="106">
        <v>5419.9</v>
      </c>
    </row>
    <row r="48" spans="1:4" s="20" customFormat="1" ht="31.5">
      <c r="A48" s="2" t="s">
        <v>901</v>
      </c>
      <c r="B48" s="6" t="s">
        <v>900</v>
      </c>
      <c r="C48" s="6"/>
      <c r="D48" s="106">
        <f>D49</f>
        <v>2040</v>
      </c>
    </row>
    <row r="49" spans="1:4" s="20" customFormat="1" ht="31.5">
      <c r="A49" s="2" t="s">
        <v>491</v>
      </c>
      <c r="B49" s="6" t="s">
        <v>900</v>
      </c>
      <c r="C49" s="6" t="s">
        <v>492</v>
      </c>
      <c r="D49" s="106">
        <v>2040</v>
      </c>
    </row>
    <row r="50" spans="1:4" s="20" customFormat="1" ht="31.5">
      <c r="A50" s="2" t="s">
        <v>493</v>
      </c>
      <c r="B50" s="6" t="s">
        <v>195</v>
      </c>
      <c r="C50" s="6"/>
      <c r="D50" s="106">
        <f>D51</f>
        <v>163188.193</v>
      </c>
    </row>
    <row r="51" spans="1:5" s="20" customFormat="1" ht="31.5">
      <c r="A51" s="2" t="s">
        <v>491</v>
      </c>
      <c r="B51" s="6" t="s">
        <v>195</v>
      </c>
      <c r="C51" s="6" t="s">
        <v>492</v>
      </c>
      <c r="D51" s="106">
        <v>163188.193</v>
      </c>
      <c r="E51" s="90"/>
    </row>
    <row r="52" spans="1:4" ht="151.5" customHeight="1">
      <c r="A52" s="2" t="s">
        <v>528</v>
      </c>
      <c r="B52" s="6" t="s">
        <v>192</v>
      </c>
      <c r="C52" s="6"/>
      <c r="D52" s="106">
        <f>D53</f>
        <v>347329.7</v>
      </c>
    </row>
    <row r="53" spans="1:4" ht="31.5">
      <c r="A53" s="2" t="s">
        <v>491</v>
      </c>
      <c r="B53" s="6" t="s">
        <v>192</v>
      </c>
      <c r="C53" s="6" t="s">
        <v>492</v>
      </c>
      <c r="D53" s="106">
        <v>347329.7</v>
      </c>
    </row>
    <row r="54" spans="1:4" ht="161.25" customHeight="1">
      <c r="A54" s="2" t="s">
        <v>529</v>
      </c>
      <c r="B54" s="6" t="s">
        <v>193</v>
      </c>
      <c r="C54" s="6"/>
      <c r="D54" s="106">
        <f>D55</f>
        <v>15376.5</v>
      </c>
    </row>
    <row r="55" spans="1:4" ht="31.5">
      <c r="A55" s="2" t="s">
        <v>491</v>
      </c>
      <c r="B55" s="6" t="s">
        <v>193</v>
      </c>
      <c r="C55" s="6" t="s">
        <v>492</v>
      </c>
      <c r="D55" s="106">
        <v>15376.5</v>
      </c>
    </row>
    <row r="56" spans="1:4" ht="182.25" customHeight="1">
      <c r="A56" s="2" t="s">
        <v>530</v>
      </c>
      <c r="B56" s="6" t="s">
        <v>194</v>
      </c>
      <c r="C56" s="6"/>
      <c r="D56" s="106">
        <f>D57</f>
        <v>36359.9</v>
      </c>
    </row>
    <row r="57" spans="1:4" ht="31.5">
      <c r="A57" s="2" t="s">
        <v>491</v>
      </c>
      <c r="B57" s="6" t="s">
        <v>194</v>
      </c>
      <c r="C57" s="6" t="s">
        <v>492</v>
      </c>
      <c r="D57" s="106">
        <v>36359.9</v>
      </c>
    </row>
    <row r="58" spans="1:4" s="20" customFormat="1" ht="31.5">
      <c r="A58" s="2" t="s">
        <v>196</v>
      </c>
      <c r="B58" s="6" t="s">
        <v>197</v>
      </c>
      <c r="C58" s="6"/>
      <c r="D58" s="106">
        <f>D61+D63+D59</f>
        <v>57713.2</v>
      </c>
    </row>
    <row r="59" spans="1:4" s="20" customFormat="1" ht="31.5">
      <c r="A59" s="2" t="s">
        <v>901</v>
      </c>
      <c r="B59" s="6" t="s">
        <v>903</v>
      </c>
      <c r="C59" s="6"/>
      <c r="D59" s="106">
        <f>D60</f>
        <v>400</v>
      </c>
    </row>
    <row r="60" spans="1:4" s="20" customFormat="1" ht="31.5">
      <c r="A60" s="2" t="s">
        <v>491</v>
      </c>
      <c r="B60" s="6" t="s">
        <v>903</v>
      </c>
      <c r="C60" s="6" t="s">
        <v>492</v>
      </c>
      <c r="D60" s="106">
        <v>400</v>
      </c>
    </row>
    <row r="61" spans="1:4" ht="15.75">
      <c r="A61" s="2" t="s">
        <v>183</v>
      </c>
      <c r="B61" s="6" t="s">
        <v>198</v>
      </c>
      <c r="C61" s="6"/>
      <c r="D61" s="106">
        <f>D62</f>
        <v>42978</v>
      </c>
    </row>
    <row r="62" spans="1:4" ht="31.5">
      <c r="A62" s="2" t="s">
        <v>491</v>
      </c>
      <c r="B62" s="6" t="s">
        <v>198</v>
      </c>
      <c r="C62" s="6" t="s">
        <v>492</v>
      </c>
      <c r="D62" s="106">
        <v>42978</v>
      </c>
    </row>
    <row r="63" spans="1:4" ht="47.25">
      <c r="A63" s="2" t="s">
        <v>589</v>
      </c>
      <c r="B63" s="6" t="s">
        <v>42</v>
      </c>
      <c r="C63" s="6"/>
      <c r="D63" s="106">
        <f>D64</f>
        <v>14335.2</v>
      </c>
    </row>
    <row r="64" spans="1:4" ht="31.5">
      <c r="A64" s="2" t="s">
        <v>491</v>
      </c>
      <c r="B64" s="6" t="s">
        <v>42</v>
      </c>
      <c r="C64" s="6" t="s">
        <v>492</v>
      </c>
      <c r="D64" s="106">
        <v>14335.2</v>
      </c>
    </row>
    <row r="65" spans="1:4" ht="31.5">
      <c r="A65" s="2" t="s">
        <v>322</v>
      </c>
      <c r="B65" s="6" t="s">
        <v>200</v>
      </c>
      <c r="C65" s="6"/>
      <c r="D65" s="106">
        <f>D68+D75+D73+D71+D66</f>
        <v>26811.2</v>
      </c>
    </row>
    <row r="66" spans="1:4" ht="31.5">
      <c r="A66" s="2" t="s">
        <v>901</v>
      </c>
      <c r="B66" s="6" t="s">
        <v>932</v>
      </c>
      <c r="C66" s="6"/>
      <c r="D66" s="106">
        <f>D67</f>
        <v>103.8</v>
      </c>
    </row>
    <row r="67" spans="1:4" ht="31.5">
      <c r="A67" s="2" t="s">
        <v>491</v>
      </c>
      <c r="B67" s="6" t="s">
        <v>932</v>
      </c>
      <c r="C67" s="6" t="s">
        <v>492</v>
      </c>
      <c r="D67" s="106">
        <v>103.8</v>
      </c>
    </row>
    <row r="68" spans="1:4" ht="15.75">
      <c r="A68" s="2" t="s">
        <v>452</v>
      </c>
      <c r="B68" s="6" t="s">
        <v>64</v>
      </c>
      <c r="C68" s="6"/>
      <c r="D68" s="106">
        <f>D69+D70</f>
        <v>2100</v>
      </c>
    </row>
    <row r="69" spans="1:4" ht="15.75">
      <c r="A69" s="2" t="s">
        <v>496</v>
      </c>
      <c r="B69" s="6" t="s">
        <v>64</v>
      </c>
      <c r="C69" s="6" t="s">
        <v>495</v>
      </c>
      <c r="D69" s="106">
        <v>500</v>
      </c>
    </row>
    <row r="70" spans="1:4" ht="31.5">
      <c r="A70" s="2" t="s">
        <v>491</v>
      </c>
      <c r="B70" s="6" t="s">
        <v>64</v>
      </c>
      <c r="C70" s="6" t="s">
        <v>492</v>
      </c>
      <c r="D70" s="106">
        <v>1600</v>
      </c>
    </row>
    <row r="71" spans="1:4" ht="15.75">
      <c r="A71" s="2" t="s">
        <v>843</v>
      </c>
      <c r="B71" s="6" t="s">
        <v>844</v>
      </c>
      <c r="C71" s="6"/>
      <c r="D71" s="106">
        <f>D72</f>
        <v>3599.2</v>
      </c>
    </row>
    <row r="72" spans="1:4" ht="31.5">
      <c r="A72" s="2" t="s">
        <v>491</v>
      </c>
      <c r="B72" s="6" t="s">
        <v>844</v>
      </c>
      <c r="C72" s="6" t="s">
        <v>492</v>
      </c>
      <c r="D72" s="106">
        <v>3599.2</v>
      </c>
    </row>
    <row r="73" spans="1:4" ht="63">
      <c r="A73" s="2" t="s">
        <v>669</v>
      </c>
      <c r="B73" s="6" t="s">
        <v>66</v>
      </c>
      <c r="C73" s="6"/>
      <c r="D73" s="106">
        <f>D74</f>
        <v>3201.2</v>
      </c>
    </row>
    <row r="74" spans="1:4" ht="15.75">
      <c r="A74" s="2" t="s">
        <v>496</v>
      </c>
      <c r="B74" s="6" t="s">
        <v>66</v>
      </c>
      <c r="C74" s="6" t="s">
        <v>495</v>
      </c>
      <c r="D74" s="106">
        <v>3201.2</v>
      </c>
    </row>
    <row r="75" spans="1:4" ht="78.75">
      <c r="A75" s="2" t="s">
        <v>670</v>
      </c>
      <c r="B75" s="6" t="s">
        <v>65</v>
      </c>
      <c r="C75" s="6"/>
      <c r="D75" s="106">
        <f>D76+D77</f>
        <v>17807</v>
      </c>
    </row>
    <row r="76" spans="1:4" ht="15.75">
      <c r="A76" s="2" t="s">
        <v>496</v>
      </c>
      <c r="B76" s="6" t="s">
        <v>65</v>
      </c>
      <c r="C76" s="6" t="s">
        <v>495</v>
      </c>
      <c r="D76" s="106">
        <v>11293</v>
      </c>
    </row>
    <row r="77" spans="1:4" ht="31.5">
      <c r="A77" s="2" t="s">
        <v>491</v>
      </c>
      <c r="B77" s="6" t="s">
        <v>65</v>
      </c>
      <c r="C77" s="6" t="s">
        <v>492</v>
      </c>
      <c r="D77" s="106">
        <v>6514</v>
      </c>
    </row>
    <row r="78" spans="1:4" ht="31.5">
      <c r="A78" s="2" t="s">
        <v>84</v>
      </c>
      <c r="B78" s="6" t="s">
        <v>202</v>
      </c>
      <c r="C78" s="6"/>
      <c r="D78" s="106">
        <f>D79</f>
        <v>2500</v>
      </c>
    </row>
    <row r="79" spans="1:4" ht="15.75">
      <c r="A79" s="2" t="s">
        <v>184</v>
      </c>
      <c r="B79" s="6" t="s">
        <v>67</v>
      </c>
      <c r="C79" s="6"/>
      <c r="D79" s="106">
        <f>D80+D81+D82</f>
        <v>2500</v>
      </c>
    </row>
    <row r="80" spans="1:4" ht="47.25">
      <c r="A80" s="2" t="s">
        <v>483</v>
      </c>
      <c r="B80" s="6" t="s">
        <v>67</v>
      </c>
      <c r="C80" s="6" t="s">
        <v>484</v>
      </c>
      <c r="D80" s="106">
        <v>1510</v>
      </c>
    </row>
    <row r="81" spans="1:4" ht="31.5">
      <c r="A81" s="2" t="s">
        <v>509</v>
      </c>
      <c r="B81" s="6" t="s">
        <v>67</v>
      </c>
      <c r="C81" s="6" t="s">
        <v>485</v>
      </c>
      <c r="D81" s="106">
        <v>720</v>
      </c>
    </row>
    <row r="82" spans="1:4" ht="31.5">
      <c r="A82" s="2" t="s">
        <v>491</v>
      </c>
      <c r="B82" s="6" t="s">
        <v>67</v>
      </c>
      <c r="C82" s="6" t="s">
        <v>492</v>
      </c>
      <c r="D82" s="106">
        <v>270</v>
      </c>
    </row>
    <row r="83" spans="1:4" ht="31.5">
      <c r="A83" s="2" t="s">
        <v>734</v>
      </c>
      <c r="B83" s="6" t="s">
        <v>733</v>
      </c>
      <c r="C83" s="6"/>
      <c r="D83" s="106">
        <v>0</v>
      </c>
    </row>
    <row r="84" spans="1:4" ht="31.5">
      <c r="A84" s="2" t="s">
        <v>206</v>
      </c>
      <c r="B84" s="6" t="s">
        <v>204</v>
      </c>
      <c r="C84" s="6"/>
      <c r="D84" s="106">
        <f>D85</f>
        <v>37372</v>
      </c>
    </row>
    <row r="85" spans="1:4" ht="47.25">
      <c r="A85" s="2" t="s">
        <v>450</v>
      </c>
      <c r="B85" s="6" t="s">
        <v>68</v>
      </c>
      <c r="C85" s="6"/>
      <c r="D85" s="106">
        <f>D86+D87+D88</f>
        <v>37372</v>
      </c>
    </row>
    <row r="86" spans="1:4" ht="47.25">
      <c r="A86" s="2" t="s">
        <v>483</v>
      </c>
      <c r="B86" s="6" t="s">
        <v>68</v>
      </c>
      <c r="C86" s="6" t="s">
        <v>484</v>
      </c>
      <c r="D86" s="106">
        <v>30511</v>
      </c>
    </row>
    <row r="87" spans="1:4" ht="31.5">
      <c r="A87" s="2" t="s">
        <v>509</v>
      </c>
      <c r="B87" s="6" t="s">
        <v>68</v>
      </c>
      <c r="C87" s="6" t="s">
        <v>485</v>
      </c>
      <c r="D87" s="106">
        <v>6678</v>
      </c>
    </row>
    <row r="88" spans="1:4" ht="15.75">
      <c r="A88" s="2" t="s">
        <v>486</v>
      </c>
      <c r="B88" s="6" t="s">
        <v>68</v>
      </c>
      <c r="C88" s="6" t="s">
        <v>487</v>
      </c>
      <c r="D88" s="106">
        <v>183</v>
      </c>
    </row>
    <row r="89" spans="1:4" ht="47.25">
      <c r="A89" s="2" t="s">
        <v>85</v>
      </c>
      <c r="B89" s="6" t="s">
        <v>205</v>
      </c>
      <c r="C89" s="6"/>
      <c r="D89" s="106">
        <f>D90+D92+D94+D98+D100+D96+D104+D102</f>
        <v>59646.3</v>
      </c>
    </row>
    <row r="90" spans="1:4" ht="15.75">
      <c r="A90" s="2" t="s">
        <v>181</v>
      </c>
      <c r="B90" s="6" t="s">
        <v>347</v>
      </c>
      <c r="C90" s="6"/>
      <c r="D90" s="106">
        <f>D91</f>
        <v>1628</v>
      </c>
    </row>
    <row r="91" spans="1:4" ht="31.5">
      <c r="A91" s="2" t="s">
        <v>491</v>
      </c>
      <c r="B91" s="6" t="s">
        <v>347</v>
      </c>
      <c r="C91" s="6" t="s">
        <v>492</v>
      </c>
      <c r="D91" s="106">
        <v>1628</v>
      </c>
    </row>
    <row r="92" spans="1:4" ht="31.5">
      <c r="A92" s="2" t="s">
        <v>182</v>
      </c>
      <c r="B92" s="6" t="s">
        <v>348</v>
      </c>
      <c r="C92" s="6"/>
      <c r="D92" s="106">
        <f>D93</f>
        <v>13120</v>
      </c>
    </row>
    <row r="93" spans="1:4" ht="31.5">
      <c r="A93" s="2" t="s">
        <v>491</v>
      </c>
      <c r="B93" s="6" t="s">
        <v>348</v>
      </c>
      <c r="C93" s="6" t="s">
        <v>492</v>
      </c>
      <c r="D93" s="106">
        <v>13120</v>
      </c>
    </row>
    <row r="94" spans="1:4" ht="78.75">
      <c r="A94" s="2" t="s">
        <v>286</v>
      </c>
      <c r="B94" s="6" t="s">
        <v>69</v>
      </c>
      <c r="C94" s="17"/>
      <c r="D94" s="106">
        <f>D95</f>
        <v>22465.4</v>
      </c>
    </row>
    <row r="95" spans="1:4" ht="31.5">
      <c r="A95" s="2" t="s">
        <v>491</v>
      </c>
      <c r="B95" s="6" t="s">
        <v>69</v>
      </c>
      <c r="C95" s="6" t="s">
        <v>492</v>
      </c>
      <c r="D95" s="106">
        <v>22465.4</v>
      </c>
    </row>
    <row r="96" spans="1:4" ht="127.5" customHeight="1">
      <c r="A96" s="2" t="s">
        <v>707</v>
      </c>
      <c r="B96" s="6" t="s">
        <v>72</v>
      </c>
      <c r="C96" s="6"/>
      <c r="D96" s="106">
        <f>D97</f>
        <v>280.8</v>
      </c>
    </row>
    <row r="97" spans="1:4" s="32" customFormat="1" ht="20.25" customHeight="1">
      <c r="A97" s="2" t="s">
        <v>496</v>
      </c>
      <c r="B97" s="91" t="s">
        <v>72</v>
      </c>
      <c r="C97" s="91" t="s">
        <v>495</v>
      </c>
      <c r="D97" s="105">
        <v>280.8</v>
      </c>
    </row>
    <row r="98" spans="1:4" ht="47.25">
      <c r="A98" s="2" t="s">
        <v>531</v>
      </c>
      <c r="B98" s="6" t="s">
        <v>70</v>
      </c>
      <c r="C98" s="6"/>
      <c r="D98" s="106">
        <f>D99</f>
        <v>10818.7</v>
      </c>
    </row>
    <row r="99" spans="1:4" ht="31.5">
      <c r="A99" s="2" t="s">
        <v>491</v>
      </c>
      <c r="B99" s="6" t="s">
        <v>70</v>
      </c>
      <c r="C99" s="6" t="s">
        <v>492</v>
      </c>
      <c r="D99" s="106">
        <v>10818.7</v>
      </c>
    </row>
    <row r="100" spans="1:4" ht="63">
      <c r="A100" s="2" t="s">
        <v>532</v>
      </c>
      <c r="B100" s="6" t="s">
        <v>71</v>
      </c>
      <c r="C100" s="6"/>
      <c r="D100" s="106">
        <f>D101</f>
        <v>973.6</v>
      </c>
    </row>
    <row r="101" spans="1:4" ht="31.5">
      <c r="A101" s="2" t="s">
        <v>491</v>
      </c>
      <c r="B101" s="6" t="s">
        <v>71</v>
      </c>
      <c r="C101" s="6" t="s">
        <v>495</v>
      </c>
      <c r="D101" s="106">
        <v>973.6</v>
      </c>
    </row>
    <row r="102" spans="1:4" ht="63">
      <c r="A102" s="2" t="s">
        <v>654</v>
      </c>
      <c r="B102" s="6" t="s">
        <v>653</v>
      </c>
      <c r="C102" s="6"/>
      <c r="D102" s="106">
        <f>D103</f>
        <v>675.2</v>
      </c>
    </row>
    <row r="103" spans="1:4" ht="31.5">
      <c r="A103" s="2" t="s">
        <v>491</v>
      </c>
      <c r="B103" s="6" t="s">
        <v>653</v>
      </c>
      <c r="C103" s="6" t="s">
        <v>495</v>
      </c>
      <c r="D103" s="106">
        <v>675.2</v>
      </c>
    </row>
    <row r="104" spans="1:4" ht="54.75" customHeight="1">
      <c r="A104" s="2" t="s">
        <v>667</v>
      </c>
      <c r="B104" s="6" t="s">
        <v>39</v>
      </c>
      <c r="C104" s="6"/>
      <c r="D104" s="106">
        <f>D105</f>
        <v>9684.6</v>
      </c>
    </row>
    <row r="105" spans="1:4" ht="31.5">
      <c r="A105" s="2" t="s">
        <v>491</v>
      </c>
      <c r="B105" s="6" t="s">
        <v>39</v>
      </c>
      <c r="C105" s="6" t="s">
        <v>492</v>
      </c>
      <c r="D105" s="106">
        <v>9684.6</v>
      </c>
    </row>
    <row r="106" spans="1:4" ht="47.25">
      <c r="A106" s="2" t="s">
        <v>86</v>
      </c>
      <c r="B106" s="6" t="s">
        <v>207</v>
      </c>
      <c r="C106" s="6"/>
      <c r="D106" s="106">
        <f>D109+D111+D107</f>
        <v>43433.6</v>
      </c>
    </row>
    <row r="107" spans="1:4" ht="31.5">
      <c r="A107" s="2" t="s">
        <v>90</v>
      </c>
      <c r="B107" s="6" t="s">
        <v>73</v>
      </c>
      <c r="C107" s="6"/>
      <c r="D107" s="106">
        <f>D108</f>
        <v>1370.7</v>
      </c>
    </row>
    <row r="108" spans="1:4" ht="15.75">
      <c r="A108" s="2" t="s">
        <v>496</v>
      </c>
      <c r="B108" s="6" t="s">
        <v>73</v>
      </c>
      <c r="C108" s="6" t="s">
        <v>495</v>
      </c>
      <c r="D108" s="106">
        <v>1370.7</v>
      </c>
    </row>
    <row r="109" spans="1:4" ht="31.5">
      <c r="A109" s="2" t="s">
        <v>513</v>
      </c>
      <c r="B109" s="6" t="s">
        <v>77</v>
      </c>
      <c r="C109" s="6"/>
      <c r="D109" s="106">
        <f>D110</f>
        <v>144</v>
      </c>
    </row>
    <row r="110" spans="1:4" ht="31.5">
      <c r="A110" s="2" t="s">
        <v>509</v>
      </c>
      <c r="B110" s="6" t="s">
        <v>77</v>
      </c>
      <c r="C110" s="6" t="s">
        <v>485</v>
      </c>
      <c r="D110" s="106">
        <v>144</v>
      </c>
    </row>
    <row r="111" spans="1:4" ht="158.25" customHeight="1">
      <c r="A111" s="2" t="s">
        <v>287</v>
      </c>
      <c r="B111" s="6" t="s">
        <v>354</v>
      </c>
      <c r="C111" s="17"/>
      <c r="D111" s="106">
        <f>D112</f>
        <v>41918.9</v>
      </c>
    </row>
    <row r="112" spans="1:4" ht="15.75">
      <c r="A112" s="2" t="s">
        <v>496</v>
      </c>
      <c r="B112" s="6" t="s">
        <v>354</v>
      </c>
      <c r="C112" s="6" t="s">
        <v>495</v>
      </c>
      <c r="D112" s="106">
        <v>41918.9</v>
      </c>
    </row>
    <row r="113" spans="1:4" ht="49.5" customHeight="1">
      <c r="A113" s="2" t="s">
        <v>714</v>
      </c>
      <c r="B113" s="6" t="s">
        <v>713</v>
      </c>
      <c r="C113" s="6"/>
      <c r="D113" s="106">
        <v>0</v>
      </c>
    </row>
    <row r="114" spans="1:4" ht="31.5">
      <c r="A114" s="2" t="s">
        <v>710</v>
      </c>
      <c r="B114" s="6" t="s">
        <v>711</v>
      </c>
      <c r="C114" s="6"/>
      <c r="D114" s="106">
        <f>D115</f>
        <v>10380</v>
      </c>
    </row>
    <row r="115" spans="1:4" ht="15.75">
      <c r="A115" s="2" t="s">
        <v>183</v>
      </c>
      <c r="B115" s="6" t="s">
        <v>712</v>
      </c>
      <c r="C115" s="6"/>
      <c r="D115" s="106">
        <f>D116</f>
        <v>10380</v>
      </c>
    </row>
    <row r="116" spans="1:4" ht="31.5">
      <c r="A116" s="2" t="s">
        <v>491</v>
      </c>
      <c r="B116" s="6" t="s">
        <v>712</v>
      </c>
      <c r="C116" s="6" t="s">
        <v>492</v>
      </c>
      <c r="D116" s="106">
        <v>10380</v>
      </c>
    </row>
    <row r="117" spans="1:4" s="20" customFormat="1" ht="47.25">
      <c r="A117" s="36" t="s">
        <v>110</v>
      </c>
      <c r="B117" s="4" t="s">
        <v>208</v>
      </c>
      <c r="C117" s="4"/>
      <c r="D117" s="108">
        <f>D118+D123+D126</f>
        <v>99244</v>
      </c>
    </row>
    <row r="118" spans="1:4" s="20" customFormat="1" ht="63">
      <c r="A118" s="2" t="s">
        <v>511</v>
      </c>
      <c r="B118" s="6" t="s">
        <v>210</v>
      </c>
      <c r="C118" s="6"/>
      <c r="D118" s="106">
        <f>D119</f>
        <v>19225</v>
      </c>
    </row>
    <row r="119" spans="1:4" ht="15.75">
      <c r="A119" s="2" t="s">
        <v>510</v>
      </c>
      <c r="B119" s="6" t="s">
        <v>350</v>
      </c>
      <c r="C119" s="6"/>
      <c r="D119" s="106">
        <f>D120+D121+D122</f>
        <v>19225</v>
      </c>
    </row>
    <row r="120" spans="1:4" ht="47.25">
      <c r="A120" s="2" t="s">
        <v>483</v>
      </c>
      <c r="B120" s="6" t="s">
        <v>350</v>
      </c>
      <c r="C120" s="6" t="s">
        <v>484</v>
      </c>
      <c r="D120" s="106">
        <v>17268</v>
      </c>
    </row>
    <row r="121" spans="1:4" ht="31.5">
      <c r="A121" s="2" t="s">
        <v>509</v>
      </c>
      <c r="B121" s="6" t="s">
        <v>350</v>
      </c>
      <c r="C121" s="6" t="s">
        <v>485</v>
      </c>
      <c r="D121" s="106">
        <v>1954</v>
      </c>
    </row>
    <row r="122" spans="1:4" ht="15.75">
      <c r="A122" s="2" t="s">
        <v>486</v>
      </c>
      <c r="B122" s="6" t="s">
        <v>350</v>
      </c>
      <c r="C122" s="6" t="s">
        <v>487</v>
      </c>
      <c r="D122" s="106">
        <v>3</v>
      </c>
    </row>
    <row r="123" spans="1:4" ht="63">
      <c r="A123" s="2" t="s">
        <v>209</v>
      </c>
      <c r="B123" s="6" t="s">
        <v>212</v>
      </c>
      <c r="C123" s="6"/>
      <c r="D123" s="106">
        <f>D124</f>
        <v>66395</v>
      </c>
    </row>
    <row r="124" spans="1:4" ht="15.75">
      <c r="A124" s="2" t="s">
        <v>505</v>
      </c>
      <c r="B124" s="6" t="s">
        <v>351</v>
      </c>
      <c r="C124" s="6"/>
      <c r="D124" s="106">
        <f>D125</f>
        <v>66395</v>
      </c>
    </row>
    <row r="125" spans="1:4" ht="15.75">
      <c r="A125" s="2" t="s">
        <v>390</v>
      </c>
      <c r="B125" s="6" t="s">
        <v>351</v>
      </c>
      <c r="C125" s="6" t="s">
        <v>494</v>
      </c>
      <c r="D125" s="106">
        <v>66395</v>
      </c>
    </row>
    <row r="126" spans="1:4" ht="31.5">
      <c r="A126" s="2" t="s">
        <v>211</v>
      </c>
      <c r="B126" s="6" t="s">
        <v>352</v>
      </c>
      <c r="C126" s="6"/>
      <c r="D126" s="106">
        <f>D127</f>
        <v>13624</v>
      </c>
    </row>
    <row r="127" spans="1:4" ht="15.75">
      <c r="A127" s="2" t="s">
        <v>176</v>
      </c>
      <c r="B127" s="6" t="s">
        <v>353</v>
      </c>
      <c r="C127" s="6"/>
      <c r="D127" s="106">
        <f>D128+D129+D130</f>
        <v>13624</v>
      </c>
    </row>
    <row r="128" spans="1:4" ht="47.25">
      <c r="A128" s="2" t="s">
        <v>483</v>
      </c>
      <c r="B128" s="6" t="s">
        <v>353</v>
      </c>
      <c r="C128" s="6" t="s">
        <v>484</v>
      </c>
      <c r="D128" s="106">
        <v>12265</v>
      </c>
    </row>
    <row r="129" spans="1:4" ht="31.5">
      <c r="A129" s="2" t="s">
        <v>509</v>
      </c>
      <c r="B129" s="6" t="s">
        <v>353</v>
      </c>
      <c r="C129" s="6" t="s">
        <v>485</v>
      </c>
      <c r="D129" s="106">
        <v>1358</v>
      </c>
    </row>
    <row r="130" spans="1:4" ht="15.75">
      <c r="A130" s="2" t="s">
        <v>486</v>
      </c>
      <c r="B130" s="6" t="s">
        <v>353</v>
      </c>
      <c r="C130" s="6" t="s">
        <v>487</v>
      </c>
      <c r="D130" s="106">
        <v>1</v>
      </c>
    </row>
    <row r="131" spans="1:4" s="20" customFormat="1" ht="47.25">
      <c r="A131" s="36" t="s">
        <v>213</v>
      </c>
      <c r="B131" s="4" t="s">
        <v>214</v>
      </c>
      <c r="C131" s="4"/>
      <c r="D131" s="108">
        <f>D132+D135+D138+D143</f>
        <v>60663.1</v>
      </c>
    </row>
    <row r="132" spans="1:4" ht="31.5">
      <c r="A132" s="2" t="s">
        <v>215</v>
      </c>
      <c r="B132" s="6" t="s">
        <v>216</v>
      </c>
      <c r="C132" s="6"/>
      <c r="D132" s="106">
        <f>D133</f>
        <v>13147</v>
      </c>
    </row>
    <row r="133" spans="1:4" ht="15.75">
      <c r="A133" s="2" t="s">
        <v>497</v>
      </c>
      <c r="B133" s="6" t="s">
        <v>217</v>
      </c>
      <c r="C133" s="6"/>
      <c r="D133" s="106">
        <f>D134</f>
        <v>13147</v>
      </c>
    </row>
    <row r="134" spans="1:4" ht="31.5">
      <c r="A134" s="2" t="s">
        <v>491</v>
      </c>
      <c r="B134" s="6" t="s">
        <v>217</v>
      </c>
      <c r="C134" s="6" t="s">
        <v>492</v>
      </c>
      <c r="D134" s="106">
        <v>13147</v>
      </c>
    </row>
    <row r="135" spans="1:4" ht="31.5">
      <c r="A135" s="2" t="s">
        <v>218</v>
      </c>
      <c r="B135" s="6" t="s">
        <v>219</v>
      </c>
      <c r="C135" s="6"/>
      <c r="D135" s="106">
        <f>D136</f>
        <v>44551</v>
      </c>
    </row>
    <row r="136" spans="1:4" ht="15.75">
      <c r="A136" s="2" t="s">
        <v>804</v>
      </c>
      <c r="B136" s="6" t="s">
        <v>803</v>
      </c>
      <c r="C136" s="6"/>
      <c r="D136" s="106">
        <f>D137</f>
        <v>44551</v>
      </c>
    </row>
    <row r="137" spans="1:4" ht="31.5">
      <c r="A137" s="2" t="s">
        <v>491</v>
      </c>
      <c r="B137" s="6" t="s">
        <v>803</v>
      </c>
      <c r="C137" s="6" t="s">
        <v>492</v>
      </c>
      <c r="D137" s="106">
        <v>44551</v>
      </c>
    </row>
    <row r="138" spans="1:4" ht="31.5">
      <c r="A138" s="2" t="s">
        <v>6</v>
      </c>
      <c r="B138" s="6" t="s">
        <v>220</v>
      </c>
      <c r="C138" s="6"/>
      <c r="D138" s="106">
        <f>D141+D139</f>
        <v>2795.1</v>
      </c>
    </row>
    <row r="139" spans="1:4" ht="31.5">
      <c r="A139" s="2" t="s">
        <v>794</v>
      </c>
      <c r="B139" s="6" t="s">
        <v>793</v>
      </c>
      <c r="C139" s="6"/>
      <c r="D139" s="106">
        <f>D140</f>
        <v>345.1</v>
      </c>
    </row>
    <row r="140" spans="1:4" ht="31.5">
      <c r="A140" s="2" t="s">
        <v>491</v>
      </c>
      <c r="B140" s="6" t="s">
        <v>793</v>
      </c>
      <c r="C140" s="6" t="s">
        <v>492</v>
      </c>
      <c r="D140" s="106">
        <v>345.1</v>
      </c>
    </row>
    <row r="141" spans="1:4" ht="15.75">
      <c r="A141" s="2" t="s">
        <v>425</v>
      </c>
      <c r="B141" s="6" t="s">
        <v>221</v>
      </c>
      <c r="C141" s="6"/>
      <c r="D141" s="106">
        <f>D142</f>
        <v>2450</v>
      </c>
    </row>
    <row r="142" spans="1:4" ht="31.5">
      <c r="A142" s="2" t="s">
        <v>491</v>
      </c>
      <c r="B142" s="6" t="s">
        <v>221</v>
      </c>
      <c r="C142" s="6" t="s">
        <v>492</v>
      </c>
      <c r="D142" s="106">
        <v>2450</v>
      </c>
    </row>
    <row r="143" spans="1:4" ht="31.5">
      <c r="A143" s="2" t="s">
        <v>845</v>
      </c>
      <c r="B143" s="6" t="s">
        <v>846</v>
      </c>
      <c r="C143" s="6"/>
      <c r="D143" s="106">
        <f>D144+D146</f>
        <v>170</v>
      </c>
    </row>
    <row r="144" spans="1:4" ht="15.75">
      <c r="A144" s="2" t="s">
        <v>804</v>
      </c>
      <c r="B144" s="6" t="s">
        <v>847</v>
      </c>
      <c r="C144" s="6"/>
      <c r="D144" s="106">
        <f>D145</f>
        <v>0</v>
      </c>
    </row>
    <row r="145" spans="1:4" ht="31.5">
      <c r="A145" s="2" t="s">
        <v>491</v>
      </c>
      <c r="B145" s="6" t="s">
        <v>847</v>
      </c>
      <c r="C145" s="6" t="s">
        <v>492</v>
      </c>
      <c r="D145" s="106">
        <v>0</v>
      </c>
    </row>
    <row r="146" spans="1:4" ht="47.25">
      <c r="A146" s="2" t="s">
        <v>934</v>
      </c>
      <c r="B146" s="6" t="s">
        <v>935</v>
      </c>
      <c r="C146" s="6"/>
      <c r="D146" s="106">
        <f>D147</f>
        <v>170</v>
      </c>
    </row>
    <row r="147" spans="1:4" ht="31.5">
      <c r="A147" s="2" t="s">
        <v>491</v>
      </c>
      <c r="B147" s="6" t="s">
        <v>935</v>
      </c>
      <c r="C147" s="6" t="s">
        <v>492</v>
      </c>
      <c r="D147" s="106">
        <v>170</v>
      </c>
    </row>
    <row r="148" spans="1:4" s="20" customFormat="1" ht="47.25">
      <c r="A148" s="36" t="s">
        <v>0</v>
      </c>
      <c r="B148" s="4" t="s">
        <v>222</v>
      </c>
      <c r="C148" s="4"/>
      <c r="D148" s="108">
        <f>D150</f>
        <v>2300</v>
      </c>
    </row>
    <row r="149" spans="1:4" s="20" customFormat="1" ht="31.5">
      <c r="A149" s="2" t="s">
        <v>524</v>
      </c>
      <c r="B149" s="6" t="s">
        <v>223</v>
      </c>
      <c r="C149" s="6"/>
      <c r="D149" s="106">
        <f>D150</f>
        <v>2300</v>
      </c>
    </row>
    <row r="150" spans="1:4" ht="15.75">
      <c r="A150" s="2" t="s">
        <v>384</v>
      </c>
      <c r="B150" s="6" t="s">
        <v>62</v>
      </c>
      <c r="C150" s="6"/>
      <c r="D150" s="106">
        <f>D151</f>
        <v>2300</v>
      </c>
    </row>
    <row r="151" spans="1:4" ht="15.75">
      <c r="A151" s="2" t="s">
        <v>486</v>
      </c>
      <c r="B151" s="6" t="s">
        <v>62</v>
      </c>
      <c r="C151" s="6" t="s">
        <v>487</v>
      </c>
      <c r="D151" s="106">
        <v>2300</v>
      </c>
    </row>
    <row r="152" spans="1:4" s="20" customFormat="1" ht="50.25" customHeight="1">
      <c r="A152" s="36" t="s">
        <v>1</v>
      </c>
      <c r="B152" s="4" t="s">
        <v>224</v>
      </c>
      <c r="C152" s="4"/>
      <c r="D152" s="108">
        <f>D153+D166+D172</f>
        <v>11063.5</v>
      </c>
    </row>
    <row r="153" spans="1:4" s="20" customFormat="1" ht="31.5">
      <c r="A153" s="37" t="s">
        <v>335</v>
      </c>
      <c r="B153" s="22" t="s">
        <v>324</v>
      </c>
      <c r="C153" s="22"/>
      <c r="D153" s="109">
        <f>D154+D158+D161</f>
        <v>6424</v>
      </c>
    </row>
    <row r="154" spans="1:4" s="20" customFormat="1" ht="31.5">
      <c r="A154" s="2" t="s">
        <v>519</v>
      </c>
      <c r="B154" s="6" t="s">
        <v>325</v>
      </c>
      <c r="C154" s="6"/>
      <c r="D154" s="106">
        <f>D155</f>
        <v>2600</v>
      </c>
    </row>
    <row r="155" spans="1:4" s="20" customFormat="1" ht="15.75">
      <c r="A155" s="2" t="s">
        <v>815</v>
      </c>
      <c r="B155" s="6" t="s">
        <v>816</v>
      </c>
      <c r="C155" s="6"/>
      <c r="D155" s="106">
        <v>2600</v>
      </c>
    </row>
    <row r="156" spans="1:4" s="20" customFormat="1" ht="15.75">
      <c r="A156" s="2" t="s">
        <v>486</v>
      </c>
      <c r="B156" s="6" t="s">
        <v>816</v>
      </c>
      <c r="C156" s="6" t="s">
        <v>487</v>
      </c>
      <c r="D156" s="106">
        <v>2600</v>
      </c>
    </row>
    <row r="157" spans="1:4" ht="31.5">
      <c r="A157" s="2" t="s">
        <v>724</v>
      </c>
      <c r="B157" s="6" t="s">
        <v>723</v>
      </c>
      <c r="C157" s="6"/>
      <c r="D157" s="106">
        <v>0</v>
      </c>
    </row>
    <row r="158" spans="1:4" ht="31.5">
      <c r="A158" s="2" t="s">
        <v>722</v>
      </c>
      <c r="B158" s="6" t="s">
        <v>336</v>
      </c>
      <c r="C158" s="6"/>
      <c r="D158" s="106">
        <f>D159</f>
        <v>2824</v>
      </c>
    </row>
    <row r="159" spans="1:4" ht="31.5">
      <c r="A159" s="2" t="s">
        <v>488</v>
      </c>
      <c r="B159" s="6" t="s">
        <v>337</v>
      </c>
      <c r="C159" s="6"/>
      <c r="D159" s="106">
        <f>D160</f>
        <v>2824</v>
      </c>
    </row>
    <row r="160" spans="1:4" ht="31.5">
      <c r="A160" s="2" t="s">
        <v>491</v>
      </c>
      <c r="B160" s="6" t="s">
        <v>337</v>
      </c>
      <c r="C160" s="6" t="s">
        <v>492</v>
      </c>
      <c r="D160" s="106">
        <v>2824</v>
      </c>
    </row>
    <row r="161" spans="1:4" ht="63">
      <c r="A161" s="2" t="s">
        <v>58</v>
      </c>
      <c r="B161" s="6" t="s">
        <v>338</v>
      </c>
      <c r="C161" s="6"/>
      <c r="D161" s="106">
        <f>D162</f>
        <v>1000</v>
      </c>
    </row>
    <row r="162" spans="1:4" s="20" customFormat="1" ht="15.75">
      <c r="A162" s="2" t="s">
        <v>115</v>
      </c>
      <c r="B162" s="6" t="s">
        <v>341</v>
      </c>
      <c r="C162" s="6"/>
      <c r="D162" s="106">
        <f>D163+D164+D165</f>
        <v>1000</v>
      </c>
    </row>
    <row r="163" spans="1:4" s="20" customFormat="1" ht="31.5">
      <c r="A163" s="2" t="s">
        <v>509</v>
      </c>
      <c r="B163" s="6" t="s">
        <v>341</v>
      </c>
      <c r="C163" s="6" t="s">
        <v>485</v>
      </c>
      <c r="D163" s="106">
        <v>420</v>
      </c>
    </row>
    <row r="164" spans="1:4" s="20" customFormat="1" ht="15.75">
      <c r="A164" s="2" t="s">
        <v>496</v>
      </c>
      <c r="B164" s="6" t="s">
        <v>341</v>
      </c>
      <c r="C164" s="6" t="s">
        <v>495</v>
      </c>
      <c r="D164" s="106">
        <v>80</v>
      </c>
    </row>
    <row r="165" spans="1:4" s="20" customFormat="1" ht="15.75">
      <c r="A165" s="2" t="s">
        <v>486</v>
      </c>
      <c r="B165" s="6" t="s">
        <v>341</v>
      </c>
      <c r="C165" s="6" t="s">
        <v>487</v>
      </c>
      <c r="D165" s="106">
        <v>500</v>
      </c>
    </row>
    <row r="166" spans="1:4" ht="15.75">
      <c r="A166" s="2" t="s">
        <v>330</v>
      </c>
      <c r="B166" s="6" t="s">
        <v>327</v>
      </c>
      <c r="C166" s="6"/>
      <c r="D166" s="106">
        <f>D167</f>
        <v>500</v>
      </c>
    </row>
    <row r="167" spans="1:4" ht="15.75">
      <c r="A167" s="2" t="s">
        <v>333</v>
      </c>
      <c r="B167" s="6" t="s">
        <v>328</v>
      </c>
      <c r="C167" s="6"/>
      <c r="D167" s="106">
        <f>D170+D168</f>
        <v>500</v>
      </c>
    </row>
    <row r="168" spans="1:4" ht="15.75">
      <c r="A168" s="2" t="s">
        <v>817</v>
      </c>
      <c r="B168" s="6" t="s">
        <v>818</v>
      </c>
      <c r="C168" s="6"/>
      <c r="D168" s="106">
        <f>D169</f>
        <v>500</v>
      </c>
    </row>
    <row r="169" spans="1:4" ht="15.75">
      <c r="A169" s="2" t="s">
        <v>486</v>
      </c>
      <c r="B169" s="6" t="s">
        <v>818</v>
      </c>
      <c r="C169" s="6" t="s">
        <v>487</v>
      </c>
      <c r="D169" s="106">
        <v>500</v>
      </c>
    </row>
    <row r="170" spans="1:4" ht="15.75">
      <c r="A170" s="2" t="s">
        <v>115</v>
      </c>
      <c r="B170" s="6" t="s">
        <v>329</v>
      </c>
      <c r="C170" s="6"/>
      <c r="D170" s="106">
        <f>D171</f>
        <v>0</v>
      </c>
    </row>
    <row r="171" spans="1:4" ht="15.75">
      <c r="A171" s="2" t="s">
        <v>486</v>
      </c>
      <c r="B171" s="6" t="s">
        <v>329</v>
      </c>
      <c r="C171" s="6" t="s">
        <v>487</v>
      </c>
      <c r="D171" s="106">
        <v>0</v>
      </c>
    </row>
    <row r="172" spans="1:4" ht="18.75" customHeight="1">
      <c r="A172" s="37" t="s">
        <v>334</v>
      </c>
      <c r="B172" s="22" t="s">
        <v>331</v>
      </c>
      <c r="C172" s="22"/>
      <c r="D172" s="109">
        <f>D173</f>
        <v>4139.5</v>
      </c>
    </row>
    <row r="173" spans="1:4" ht="31.5">
      <c r="A173" s="2" t="s">
        <v>87</v>
      </c>
      <c r="B173" s="6" t="s">
        <v>332</v>
      </c>
      <c r="C173" s="6"/>
      <c r="D173" s="106">
        <f>D174+D176</f>
        <v>4139.5</v>
      </c>
    </row>
    <row r="174" spans="1:4" ht="47.25">
      <c r="A174" s="2" t="s">
        <v>520</v>
      </c>
      <c r="B174" s="6" t="s">
        <v>339</v>
      </c>
      <c r="C174" s="6"/>
      <c r="D174" s="106">
        <f>D175</f>
        <v>672.4</v>
      </c>
    </row>
    <row r="175" spans="1:4" ht="31.5">
      <c r="A175" s="2" t="s">
        <v>509</v>
      </c>
      <c r="B175" s="6" t="s">
        <v>339</v>
      </c>
      <c r="C175" s="6" t="s">
        <v>485</v>
      </c>
      <c r="D175" s="106">
        <v>672.4</v>
      </c>
    </row>
    <row r="176" spans="1:4" ht="31.5">
      <c r="A176" s="2" t="s">
        <v>521</v>
      </c>
      <c r="B176" s="6" t="s">
        <v>340</v>
      </c>
      <c r="C176" s="6"/>
      <c r="D176" s="106">
        <f>D177</f>
        <v>3467.1</v>
      </c>
    </row>
    <row r="177" spans="1:4" ht="31.5">
      <c r="A177" s="2" t="s">
        <v>509</v>
      </c>
      <c r="B177" s="6" t="s">
        <v>340</v>
      </c>
      <c r="C177" s="6" t="s">
        <v>485</v>
      </c>
      <c r="D177" s="106">
        <v>3467.1</v>
      </c>
    </row>
    <row r="178" spans="1:4" s="20" customFormat="1" ht="31.5">
      <c r="A178" s="36" t="s">
        <v>2</v>
      </c>
      <c r="B178" s="4" t="s">
        <v>225</v>
      </c>
      <c r="C178" s="4"/>
      <c r="D178" s="108">
        <f>D179+D196+D201+D204+D208</f>
        <v>137839.3</v>
      </c>
    </row>
    <row r="179" spans="1:4" s="20" customFormat="1" ht="47.25">
      <c r="A179" s="2" t="s">
        <v>227</v>
      </c>
      <c r="B179" s="6" t="s">
        <v>226</v>
      </c>
      <c r="C179" s="6"/>
      <c r="D179" s="106">
        <f>D189+D192+D194+D180+D182+D184+D187</f>
        <v>93862.2</v>
      </c>
    </row>
    <row r="180" spans="1:4" s="20" customFormat="1" ht="15.75">
      <c r="A180" s="2" t="s">
        <v>898</v>
      </c>
      <c r="B180" s="6" t="s">
        <v>894</v>
      </c>
      <c r="C180" s="6"/>
      <c r="D180" s="106">
        <f>D181</f>
        <v>150</v>
      </c>
    </row>
    <row r="181" spans="1:4" s="20" customFormat="1" ht="31.5">
      <c r="A181" s="2" t="s">
        <v>491</v>
      </c>
      <c r="B181" s="6" t="s">
        <v>894</v>
      </c>
      <c r="C181" s="6" t="s">
        <v>492</v>
      </c>
      <c r="D181" s="106">
        <v>150</v>
      </c>
    </row>
    <row r="182" spans="1:4" ht="47.25">
      <c r="A182" s="2" t="s">
        <v>668</v>
      </c>
      <c r="B182" s="6" t="s">
        <v>542</v>
      </c>
      <c r="C182" s="6"/>
      <c r="D182" s="106">
        <f>D183</f>
        <v>1838</v>
      </c>
    </row>
    <row r="183" spans="1:4" ht="31.5">
      <c r="A183" s="2" t="s">
        <v>491</v>
      </c>
      <c r="B183" s="6" t="s">
        <v>542</v>
      </c>
      <c r="C183" s="6" t="s">
        <v>492</v>
      </c>
      <c r="D183" s="106">
        <v>1838</v>
      </c>
    </row>
    <row r="184" spans="1:4" ht="69" customHeight="1">
      <c r="A184" s="2" t="s">
        <v>590</v>
      </c>
      <c r="B184" s="6" t="s">
        <v>44</v>
      </c>
      <c r="C184" s="6"/>
      <c r="D184" s="106">
        <f>D186+D185</f>
        <v>38517.2</v>
      </c>
    </row>
    <row r="185" spans="1:4" ht="21" customHeight="1">
      <c r="A185" s="2" t="s">
        <v>390</v>
      </c>
      <c r="B185" s="6" t="s">
        <v>44</v>
      </c>
      <c r="C185" s="6" t="s">
        <v>494</v>
      </c>
      <c r="D185" s="106">
        <v>9763.2</v>
      </c>
    </row>
    <row r="186" spans="1:4" ht="31.5">
      <c r="A186" s="2" t="s">
        <v>491</v>
      </c>
      <c r="B186" s="6" t="s">
        <v>44</v>
      </c>
      <c r="C186" s="6" t="s">
        <v>492</v>
      </c>
      <c r="D186" s="106">
        <v>28754</v>
      </c>
    </row>
    <row r="187" spans="1:4" ht="31.5">
      <c r="A187" s="2" t="s">
        <v>901</v>
      </c>
      <c r="B187" s="6" t="s">
        <v>933</v>
      </c>
      <c r="C187" s="6"/>
      <c r="D187" s="106">
        <v>7.98</v>
      </c>
    </row>
    <row r="188" spans="1:4" ht="31.5">
      <c r="A188" s="2" t="s">
        <v>491</v>
      </c>
      <c r="B188" s="6" t="s">
        <v>933</v>
      </c>
      <c r="C188" s="6" t="s">
        <v>492</v>
      </c>
      <c r="D188" s="106">
        <v>7.98</v>
      </c>
    </row>
    <row r="189" spans="1:4" s="20" customFormat="1" ht="15.75">
      <c r="A189" s="2" t="s">
        <v>506</v>
      </c>
      <c r="B189" s="6" t="s">
        <v>228</v>
      </c>
      <c r="C189" s="6"/>
      <c r="D189" s="106">
        <f>D191+D190</f>
        <v>34143</v>
      </c>
    </row>
    <row r="190" spans="1:4" s="20" customFormat="1" ht="15.75">
      <c r="A190" s="2" t="s">
        <v>390</v>
      </c>
      <c r="B190" s="6" t="s">
        <v>228</v>
      </c>
      <c r="C190" s="6" t="s">
        <v>494</v>
      </c>
      <c r="D190" s="106">
        <v>600</v>
      </c>
    </row>
    <row r="191" spans="1:4" s="20" customFormat="1" ht="31.5">
      <c r="A191" s="2" t="s">
        <v>491</v>
      </c>
      <c r="B191" s="6" t="s">
        <v>228</v>
      </c>
      <c r="C191" s="6" t="s">
        <v>492</v>
      </c>
      <c r="D191" s="106">
        <v>33543</v>
      </c>
    </row>
    <row r="192" spans="1:4" ht="15.75">
      <c r="A192" s="2" t="s">
        <v>421</v>
      </c>
      <c r="B192" s="6" t="s">
        <v>229</v>
      </c>
      <c r="C192" s="6"/>
      <c r="D192" s="106">
        <f>D193</f>
        <v>18856.02</v>
      </c>
    </row>
    <row r="193" spans="1:4" ht="31.5">
      <c r="A193" s="2" t="s">
        <v>491</v>
      </c>
      <c r="B193" s="6" t="s">
        <v>229</v>
      </c>
      <c r="C193" s="6" t="s">
        <v>492</v>
      </c>
      <c r="D193" s="106">
        <v>18856.02</v>
      </c>
    </row>
    <row r="194" spans="1:4" ht="15.75">
      <c r="A194" s="2" t="s">
        <v>507</v>
      </c>
      <c r="B194" s="6" t="s">
        <v>230</v>
      </c>
      <c r="C194" s="6"/>
      <c r="D194" s="106">
        <f>D195</f>
        <v>350</v>
      </c>
    </row>
    <row r="195" spans="1:4" ht="31.5">
      <c r="A195" s="2" t="s">
        <v>509</v>
      </c>
      <c r="B195" s="6" t="s">
        <v>230</v>
      </c>
      <c r="C195" s="6" t="s">
        <v>485</v>
      </c>
      <c r="D195" s="106">
        <v>350</v>
      </c>
    </row>
    <row r="196" spans="1:4" s="20" customFormat="1" ht="31.5">
      <c r="A196" s="2" t="s">
        <v>4</v>
      </c>
      <c r="B196" s="6" t="s">
        <v>231</v>
      </c>
      <c r="C196" s="6"/>
      <c r="D196" s="106">
        <f>D197+D199</f>
        <v>38568.1</v>
      </c>
    </row>
    <row r="197" spans="1:4" s="20" customFormat="1" ht="15.75">
      <c r="A197" s="2" t="s">
        <v>183</v>
      </c>
      <c r="B197" s="6" t="s">
        <v>232</v>
      </c>
      <c r="C197" s="6"/>
      <c r="D197" s="106">
        <f>D198</f>
        <v>27897</v>
      </c>
    </row>
    <row r="198" spans="1:4" s="20" customFormat="1" ht="31.5">
      <c r="A198" s="2" t="s">
        <v>491</v>
      </c>
      <c r="B198" s="6" t="s">
        <v>232</v>
      </c>
      <c r="C198" s="6" t="s">
        <v>492</v>
      </c>
      <c r="D198" s="106">
        <v>27897</v>
      </c>
    </row>
    <row r="199" spans="1:4" s="20" customFormat="1" ht="47.25">
      <c r="A199" s="2" t="s">
        <v>589</v>
      </c>
      <c r="B199" s="6" t="s">
        <v>43</v>
      </c>
      <c r="C199" s="6"/>
      <c r="D199" s="106">
        <f>D200</f>
        <v>10671.1</v>
      </c>
    </row>
    <row r="200" spans="1:4" s="20" customFormat="1" ht="31.5">
      <c r="A200" s="2" t="s">
        <v>491</v>
      </c>
      <c r="B200" s="6" t="s">
        <v>43</v>
      </c>
      <c r="C200" s="6" t="s">
        <v>492</v>
      </c>
      <c r="D200" s="106">
        <v>10671.1</v>
      </c>
    </row>
    <row r="201" spans="1:4" s="20" customFormat="1" ht="31.5">
      <c r="A201" s="2" t="s">
        <v>59</v>
      </c>
      <c r="B201" s="6" t="s">
        <v>233</v>
      </c>
      <c r="C201" s="6"/>
      <c r="D201" s="106">
        <f>D202</f>
        <v>3500</v>
      </c>
    </row>
    <row r="202" spans="1:4" ht="15.75">
      <c r="A202" s="2" t="s">
        <v>489</v>
      </c>
      <c r="B202" s="6" t="s">
        <v>234</v>
      </c>
      <c r="C202" s="6"/>
      <c r="D202" s="106">
        <f>D203</f>
        <v>3500</v>
      </c>
    </row>
    <row r="203" spans="1:4" ht="31.5">
      <c r="A203" s="2" t="s">
        <v>509</v>
      </c>
      <c r="B203" s="6" t="s">
        <v>234</v>
      </c>
      <c r="C203" s="6" t="s">
        <v>485</v>
      </c>
      <c r="D203" s="106">
        <v>3500</v>
      </c>
    </row>
    <row r="204" spans="1:4" s="20" customFormat="1" ht="31.5">
      <c r="A204" s="2" t="s">
        <v>235</v>
      </c>
      <c r="B204" s="6" t="s">
        <v>236</v>
      </c>
      <c r="C204" s="6"/>
      <c r="D204" s="106">
        <f>D205</f>
        <v>1007</v>
      </c>
    </row>
    <row r="205" spans="1:4" ht="15.75">
      <c r="A205" s="2" t="s">
        <v>490</v>
      </c>
      <c r="B205" s="6" t="s">
        <v>237</v>
      </c>
      <c r="C205" s="6"/>
      <c r="D205" s="106">
        <f>D206</f>
        <v>1007</v>
      </c>
    </row>
    <row r="206" spans="1:4" ht="31.5">
      <c r="A206" s="2" t="s">
        <v>509</v>
      </c>
      <c r="B206" s="6" t="s">
        <v>237</v>
      </c>
      <c r="C206" s="6" t="s">
        <v>485</v>
      </c>
      <c r="D206" s="106">
        <v>1007</v>
      </c>
    </row>
    <row r="207" spans="1:4" ht="67.5" customHeight="1">
      <c r="A207" s="2" t="s">
        <v>719</v>
      </c>
      <c r="B207" s="6" t="s">
        <v>569</v>
      </c>
      <c r="C207" s="6"/>
      <c r="D207" s="106">
        <v>0</v>
      </c>
    </row>
    <row r="208" spans="1:4" ht="67.5" customHeight="1">
      <c r="A208" s="2" t="s">
        <v>76</v>
      </c>
      <c r="B208" s="6" t="s">
        <v>720</v>
      </c>
      <c r="C208" s="6"/>
      <c r="D208" s="106">
        <f>D209</f>
        <v>902</v>
      </c>
    </row>
    <row r="209" spans="1:4" ht="63">
      <c r="A209" s="2" t="s">
        <v>565</v>
      </c>
      <c r="B209" s="6" t="s">
        <v>721</v>
      </c>
      <c r="C209" s="6"/>
      <c r="D209" s="106">
        <f>D210</f>
        <v>902</v>
      </c>
    </row>
    <row r="210" spans="1:4" ht="31.5">
      <c r="A210" s="2" t="s">
        <v>491</v>
      </c>
      <c r="B210" s="6" t="s">
        <v>721</v>
      </c>
      <c r="C210" s="6" t="s">
        <v>492</v>
      </c>
      <c r="D210" s="106">
        <v>902</v>
      </c>
    </row>
    <row r="211" spans="1:4" s="20" customFormat="1" ht="31.5">
      <c r="A211" s="36" t="s">
        <v>117</v>
      </c>
      <c r="B211" s="4" t="s">
        <v>238</v>
      </c>
      <c r="C211" s="4"/>
      <c r="D211" s="108">
        <f>D212+D217+D227+D244+D240+D247</f>
        <v>103621.4</v>
      </c>
    </row>
    <row r="212" spans="1:4" s="20" customFormat="1" ht="31.5">
      <c r="A212" s="2" t="s">
        <v>239</v>
      </c>
      <c r="B212" s="6" t="s">
        <v>240</v>
      </c>
      <c r="C212" s="6"/>
      <c r="D212" s="106">
        <f>D213</f>
        <v>4747</v>
      </c>
    </row>
    <row r="213" spans="1:4" s="20" customFormat="1" ht="15.75">
      <c r="A213" s="2" t="s">
        <v>510</v>
      </c>
      <c r="B213" s="6" t="s">
        <v>241</v>
      </c>
      <c r="C213" s="6"/>
      <c r="D213" s="106">
        <f>D214+D215+D216</f>
        <v>4747</v>
      </c>
    </row>
    <row r="214" spans="1:4" s="20" customFormat="1" ht="47.25">
      <c r="A214" s="2" t="s">
        <v>483</v>
      </c>
      <c r="B214" s="6" t="s">
        <v>241</v>
      </c>
      <c r="C214" s="6" t="s">
        <v>484</v>
      </c>
      <c r="D214" s="106">
        <v>3860</v>
      </c>
    </row>
    <row r="215" spans="1:4" s="20" customFormat="1" ht="31.5">
      <c r="A215" s="2" t="s">
        <v>509</v>
      </c>
      <c r="B215" s="6" t="s">
        <v>241</v>
      </c>
      <c r="C215" s="6" t="s">
        <v>485</v>
      </c>
      <c r="D215" s="106">
        <v>630</v>
      </c>
    </row>
    <row r="216" spans="1:4" s="20" customFormat="1" ht="15.75">
      <c r="A216" s="2" t="s">
        <v>486</v>
      </c>
      <c r="B216" s="6" t="s">
        <v>241</v>
      </c>
      <c r="C216" s="6" t="s">
        <v>487</v>
      </c>
      <c r="D216" s="106">
        <v>257</v>
      </c>
    </row>
    <row r="217" spans="1:4" s="20" customFormat="1" ht="47.25">
      <c r="A217" s="2" t="s">
        <v>512</v>
      </c>
      <c r="B217" s="6" t="s">
        <v>242</v>
      </c>
      <c r="C217" s="6"/>
      <c r="D217" s="106">
        <f>D218+D223+D225</f>
        <v>84456</v>
      </c>
    </row>
    <row r="218" spans="1:4" s="20" customFormat="1" ht="15.75">
      <c r="A218" s="2" t="s">
        <v>510</v>
      </c>
      <c r="B218" s="6" t="s">
        <v>243</v>
      </c>
      <c r="C218" s="6"/>
      <c r="D218" s="106">
        <f>D219+D220+D222+D221</f>
        <v>79783</v>
      </c>
    </row>
    <row r="219" spans="1:4" s="20" customFormat="1" ht="47.25">
      <c r="A219" s="2" t="s">
        <v>483</v>
      </c>
      <c r="B219" s="6" t="s">
        <v>243</v>
      </c>
      <c r="C219" s="6" t="s">
        <v>484</v>
      </c>
      <c r="D219" s="106">
        <v>61383</v>
      </c>
    </row>
    <row r="220" spans="1:4" s="20" customFormat="1" ht="31.5">
      <c r="A220" s="2" t="s">
        <v>509</v>
      </c>
      <c r="B220" s="6" t="s">
        <v>243</v>
      </c>
      <c r="C220" s="6" t="s">
        <v>485</v>
      </c>
      <c r="D220" s="106">
        <v>17621.2</v>
      </c>
    </row>
    <row r="221" spans="1:4" s="20" customFormat="1" ht="15.75">
      <c r="A221" s="2" t="s">
        <v>496</v>
      </c>
      <c r="B221" s="6" t="s">
        <v>243</v>
      </c>
      <c r="C221" s="6" t="s">
        <v>495</v>
      </c>
      <c r="D221" s="106">
        <v>27.8</v>
      </c>
    </row>
    <row r="222" spans="1:4" s="20" customFormat="1" ht="15.75">
      <c r="A222" s="2" t="s">
        <v>486</v>
      </c>
      <c r="B222" s="6" t="s">
        <v>243</v>
      </c>
      <c r="C222" s="6" t="s">
        <v>487</v>
      </c>
      <c r="D222" s="106">
        <v>751</v>
      </c>
    </row>
    <row r="223" spans="1:4" ht="31.5">
      <c r="A223" s="2" t="s">
        <v>31</v>
      </c>
      <c r="B223" s="6" t="s">
        <v>244</v>
      </c>
      <c r="C223" s="6"/>
      <c r="D223" s="106">
        <f>D224</f>
        <v>3031</v>
      </c>
    </row>
    <row r="224" spans="1:4" ht="47.25">
      <c r="A224" s="2" t="s">
        <v>483</v>
      </c>
      <c r="B224" s="6" t="s">
        <v>244</v>
      </c>
      <c r="C224" s="6" t="s">
        <v>484</v>
      </c>
      <c r="D224" s="106">
        <v>3031</v>
      </c>
    </row>
    <row r="225" spans="1:4" ht="15.75">
      <c r="A225" s="50" t="s">
        <v>850</v>
      </c>
      <c r="B225" s="51" t="s">
        <v>851</v>
      </c>
      <c r="C225" s="51"/>
      <c r="D225" s="110">
        <f>D226</f>
        <v>1642</v>
      </c>
    </row>
    <row r="226" spans="1:4" ht="15.75">
      <c r="A226" s="50" t="s">
        <v>390</v>
      </c>
      <c r="B226" s="51" t="s">
        <v>851</v>
      </c>
      <c r="C226" s="51" t="s">
        <v>494</v>
      </c>
      <c r="D226" s="110">
        <v>1642</v>
      </c>
    </row>
    <row r="227" spans="1:4" ht="36" customHeight="1">
      <c r="A227" s="2" t="s">
        <v>514</v>
      </c>
      <c r="B227" s="6" t="s">
        <v>245</v>
      </c>
      <c r="C227" s="6"/>
      <c r="D227" s="106">
        <f>D228+D232+D235+D237+D230</f>
        <v>9968</v>
      </c>
    </row>
    <row r="228" spans="1:4" ht="36" customHeight="1">
      <c r="A228" s="2" t="s">
        <v>517</v>
      </c>
      <c r="B228" s="6" t="s">
        <v>246</v>
      </c>
      <c r="C228" s="6"/>
      <c r="D228" s="106">
        <f>D229</f>
        <v>2021.2</v>
      </c>
    </row>
    <row r="229" spans="1:4" ht="19.5" customHeight="1">
      <c r="A229" s="2" t="s">
        <v>390</v>
      </c>
      <c r="B229" s="6" t="s">
        <v>246</v>
      </c>
      <c r="C229" s="6" t="s">
        <v>494</v>
      </c>
      <c r="D229" s="106">
        <v>2021.2</v>
      </c>
    </row>
    <row r="230" spans="1:4" ht="47.25">
      <c r="A230" s="2" t="s">
        <v>640</v>
      </c>
      <c r="B230" s="6" t="s">
        <v>641</v>
      </c>
      <c r="C230" s="6"/>
      <c r="D230" s="106">
        <f>D231</f>
        <v>31</v>
      </c>
    </row>
    <row r="231" spans="1:4" ht="31.5">
      <c r="A231" s="2" t="s">
        <v>509</v>
      </c>
      <c r="B231" s="6" t="s">
        <v>641</v>
      </c>
      <c r="C231" s="6" t="s">
        <v>485</v>
      </c>
      <c r="D231" s="106">
        <v>31</v>
      </c>
    </row>
    <row r="232" spans="1:4" ht="31.5">
      <c r="A232" s="2" t="s">
        <v>513</v>
      </c>
      <c r="B232" s="6" t="s">
        <v>249</v>
      </c>
      <c r="C232" s="6"/>
      <c r="D232" s="106">
        <f>D233+D234</f>
        <v>4888.3</v>
      </c>
    </row>
    <row r="233" spans="1:4" ht="47.25">
      <c r="A233" s="2" t="s">
        <v>483</v>
      </c>
      <c r="B233" s="6" t="s">
        <v>249</v>
      </c>
      <c r="C233" s="6" t="s">
        <v>484</v>
      </c>
      <c r="D233" s="106">
        <v>4172.3</v>
      </c>
    </row>
    <row r="234" spans="1:4" ht="31.5">
      <c r="A234" s="2" t="s">
        <v>509</v>
      </c>
      <c r="B234" s="6" t="s">
        <v>249</v>
      </c>
      <c r="C234" s="6" t="s">
        <v>485</v>
      </c>
      <c r="D234" s="106">
        <v>716</v>
      </c>
    </row>
    <row r="235" spans="1:4" ht="47.25">
      <c r="A235" s="2" t="s">
        <v>515</v>
      </c>
      <c r="B235" s="6" t="s">
        <v>247</v>
      </c>
      <c r="C235" s="6"/>
      <c r="D235" s="106">
        <f>D236</f>
        <v>1342.2</v>
      </c>
    </row>
    <row r="236" spans="1:4" ht="47.25">
      <c r="A236" s="2" t="s">
        <v>483</v>
      </c>
      <c r="B236" s="6" t="s">
        <v>247</v>
      </c>
      <c r="C236" s="6" t="s">
        <v>484</v>
      </c>
      <c r="D236" s="106">
        <v>1342.2</v>
      </c>
    </row>
    <row r="237" spans="1:4" ht="31.5">
      <c r="A237" s="2" t="s">
        <v>516</v>
      </c>
      <c r="B237" s="6" t="s">
        <v>248</v>
      </c>
      <c r="C237" s="6"/>
      <c r="D237" s="106">
        <f>D238+D239</f>
        <v>1685.3</v>
      </c>
    </row>
    <row r="238" spans="1:4" ht="47.25">
      <c r="A238" s="2" t="s">
        <v>483</v>
      </c>
      <c r="B238" s="6" t="s">
        <v>248</v>
      </c>
      <c r="C238" s="6" t="s">
        <v>484</v>
      </c>
      <c r="D238" s="106">
        <v>1606.3</v>
      </c>
    </row>
    <row r="239" spans="1:4" ht="31.5">
      <c r="A239" s="2" t="s">
        <v>509</v>
      </c>
      <c r="B239" s="6" t="s">
        <v>248</v>
      </c>
      <c r="C239" s="6" t="s">
        <v>485</v>
      </c>
      <c r="D239" s="106">
        <v>79</v>
      </c>
    </row>
    <row r="240" spans="1:4" ht="31.5">
      <c r="A240" s="2" t="s">
        <v>715</v>
      </c>
      <c r="B240" s="6" t="s">
        <v>643</v>
      </c>
      <c r="C240" s="6"/>
      <c r="D240" s="106">
        <f>D242</f>
        <v>2600</v>
      </c>
    </row>
    <row r="241" spans="1:4" ht="15.75">
      <c r="A241" s="2" t="s">
        <v>875</v>
      </c>
      <c r="B241" s="6" t="s">
        <v>876</v>
      </c>
      <c r="C241" s="6"/>
      <c r="D241" s="106">
        <f>D242</f>
        <v>2600</v>
      </c>
    </row>
    <row r="242" spans="1:4" ht="15.75">
      <c r="A242" s="2" t="s">
        <v>486</v>
      </c>
      <c r="B242" s="6" t="s">
        <v>876</v>
      </c>
      <c r="C242" s="6" t="s">
        <v>487</v>
      </c>
      <c r="D242" s="106">
        <v>2600</v>
      </c>
    </row>
    <row r="243" spans="1:4" ht="31.5">
      <c r="A243" s="2" t="s">
        <v>718</v>
      </c>
      <c r="B243" s="6" t="s">
        <v>570</v>
      </c>
      <c r="C243" s="6"/>
      <c r="D243" s="106">
        <v>0</v>
      </c>
    </row>
    <row r="244" spans="1:4" ht="31.5">
      <c r="A244" s="2" t="s">
        <v>716</v>
      </c>
      <c r="B244" s="6" t="s">
        <v>658</v>
      </c>
      <c r="C244" s="6"/>
      <c r="D244" s="106">
        <f>D245</f>
        <v>578</v>
      </c>
    </row>
    <row r="245" spans="1:4" ht="15.75">
      <c r="A245" s="2" t="s">
        <v>121</v>
      </c>
      <c r="B245" s="6" t="s">
        <v>717</v>
      </c>
      <c r="C245" s="6"/>
      <c r="D245" s="106">
        <f>D246</f>
        <v>578</v>
      </c>
    </row>
    <row r="246" spans="1:4" ht="15.75">
      <c r="A246" s="2" t="s">
        <v>496</v>
      </c>
      <c r="B246" s="6" t="s">
        <v>717</v>
      </c>
      <c r="C246" s="6" t="s">
        <v>495</v>
      </c>
      <c r="D246" s="106">
        <v>578</v>
      </c>
    </row>
    <row r="247" spans="1:4" ht="31.5">
      <c r="A247" s="2" t="s">
        <v>708</v>
      </c>
      <c r="B247" s="6" t="s">
        <v>747</v>
      </c>
      <c r="C247" s="6"/>
      <c r="D247" s="106">
        <f>D249</f>
        <v>1272.4</v>
      </c>
    </row>
    <row r="248" spans="1:4" ht="15.75">
      <c r="A248" s="2" t="s">
        <v>709</v>
      </c>
      <c r="B248" s="6" t="s">
        <v>748</v>
      </c>
      <c r="C248" s="6"/>
      <c r="D248" s="106">
        <f>D249</f>
        <v>1272.4</v>
      </c>
    </row>
    <row r="249" spans="1:4" ht="31.5">
      <c r="A249" s="2" t="s">
        <v>509</v>
      </c>
      <c r="B249" s="6" t="s">
        <v>748</v>
      </c>
      <c r="C249" s="6" t="s">
        <v>485</v>
      </c>
      <c r="D249" s="106">
        <v>1272.4</v>
      </c>
    </row>
    <row r="250" spans="1:4" s="20" customFormat="1" ht="63">
      <c r="A250" s="36" t="s">
        <v>250</v>
      </c>
      <c r="B250" s="4" t="s">
        <v>251</v>
      </c>
      <c r="C250" s="4"/>
      <c r="D250" s="108">
        <f>D264+D267+D295+D312+D329+D334+D258+D286+D251+D261</f>
        <v>422985.103</v>
      </c>
    </row>
    <row r="251" spans="1:4" s="20" customFormat="1" ht="15.75">
      <c r="A251" s="2" t="s">
        <v>899</v>
      </c>
      <c r="B251" s="6" t="s">
        <v>659</v>
      </c>
      <c r="C251" s="6"/>
      <c r="D251" s="106">
        <f>D256+D252+D254</f>
        <v>187539.856</v>
      </c>
    </row>
    <row r="252" spans="1:4" s="20" customFormat="1" ht="63">
      <c r="A252" s="2" t="s">
        <v>886</v>
      </c>
      <c r="B252" s="51" t="s">
        <v>887</v>
      </c>
      <c r="C252" s="51"/>
      <c r="D252" s="110">
        <f>D253</f>
        <v>37926</v>
      </c>
    </row>
    <row r="253" spans="1:4" s="20" customFormat="1" ht="15.75">
      <c r="A253" s="2" t="s">
        <v>390</v>
      </c>
      <c r="B253" s="51" t="s">
        <v>887</v>
      </c>
      <c r="C253" s="51" t="s">
        <v>494</v>
      </c>
      <c r="D253" s="110">
        <v>37926</v>
      </c>
    </row>
    <row r="254" spans="1:4" s="20" customFormat="1" ht="47.25">
      <c r="A254" s="2" t="s">
        <v>888</v>
      </c>
      <c r="B254" s="51" t="s">
        <v>889</v>
      </c>
      <c r="C254" s="51"/>
      <c r="D254" s="110">
        <f>D255</f>
        <v>90000</v>
      </c>
    </row>
    <row r="255" spans="1:4" s="20" customFormat="1" ht="15.75">
      <c r="A255" s="50" t="s">
        <v>390</v>
      </c>
      <c r="B255" s="51" t="s">
        <v>889</v>
      </c>
      <c r="C255" s="51" t="s">
        <v>494</v>
      </c>
      <c r="D255" s="110">
        <v>90000</v>
      </c>
    </row>
    <row r="256" spans="1:4" s="20" customFormat="1" ht="15.75">
      <c r="A256" s="2" t="s">
        <v>644</v>
      </c>
      <c r="B256" s="6" t="s">
        <v>660</v>
      </c>
      <c r="C256" s="6"/>
      <c r="D256" s="106">
        <f>D257</f>
        <v>59613.856</v>
      </c>
    </row>
    <row r="257" spans="1:4" s="20" customFormat="1" ht="15.75">
      <c r="A257" s="2" t="s">
        <v>390</v>
      </c>
      <c r="B257" s="6" t="s">
        <v>660</v>
      </c>
      <c r="C257" s="6" t="s">
        <v>494</v>
      </c>
      <c r="D257" s="106">
        <v>59613.856</v>
      </c>
    </row>
    <row r="258" spans="1:4" s="20" customFormat="1" ht="31.5">
      <c r="A258" s="2" t="s">
        <v>525</v>
      </c>
      <c r="B258" s="6" t="s">
        <v>252</v>
      </c>
      <c r="C258" s="6"/>
      <c r="D258" s="106">
        <f>D259</f>
        <v>2821</v>
      </c>
    </row>
    <row r="259" spans="1:4" s="20" customFormat="1" ht="15.75">
      <c r="A259" s="2" t="s">
        <v>539</v>
      </c>
      <c r="B259" s="6" t="s">
        <v>538</v>
      </c>
      <c r="C259" s="6"/>
      <c r="D259" s="106">
        <f>D260</f>
        <v>2821</v>
      </c>
    </row>
    <row r="260" spans="1:4" s="20" customFormat="1" ht="31.5">
      <c r="A260" s="2" t="s">
        <v>343</v>
      </c>
      <c r="B260" s="6" t="s">
        <v>538</v>
      </c>
      <c r="C260" s="6" t="s">
        <v>498</v>
      </c>
      <c r="D260" s="106">
        <v>2821</v>
      </c>
    </row>
    <row r="261" spans="1:4" s="20" customFormat="1" ht="15.75">
      <c r="A261" s="2" t="s">
        <v>726</v>
      </c>
      <c r="B261" s="6" t="s">
        <v>725</v>
      </c>
      <c r="C261" s="6"/>
      <c r="D261" s="106">
        <f>D262</f>
        <v>2834</v>
      </c>
    </row>
    <row r="262" spans="1:4" s="20" customFormat="1" ht="15.75">
      <c r="A262" s="50" t="s">
        <v>825</v>
      </c>
      <c r="B262" s="51" t="s">
        <v>826</v>
      </c>
      <c r="C262" s="51"/>
      <c r="D262" s="110">
        <f>D263</f>
        <v>2834</v>
      </c>
    </row>
    <row r="263" spans="1:4" s="20" customFormat="1" ht="15.75">
      <c r="A263" s="50" t="s">
        <v>390</v>
      </c>
      <c r="B263" s="51" t="s">
        <v>826</v>
      </c>
      <c r="C263" s="51" t="s">
        <v>494</v>
      </c>
      <c r="D263" s="110">
        <v>2834</v>
      </c>
    </row>
    <row r="264" spans="1:4" ht="63">
      <c r="A264" s="2" t="s">
        <v>522</v>
      </c>
      <c r="B264" s="6" t="s">
        <v>253</v>
      </c>
      <c r="C264" s="6"/>
      <c r="D264" s="106">
        <f>D265</f>
        <v>40973.4</v>
      </c>
    </row>
    <row r="265" spans="1:4" ht="31.5">
      <c r="A265" s="2" t="s">
        <v>343</v>
      </c>
      <c r="B265" s="6" t="s">
        <v>344</v>
      </c>
      <c r="C265" s="6"/>
      <c r="D265" s="106">
        <f>D266</f>
        <v>40973.4</v>
      </c>
    </row>
    <row r="266" spans="1:5" ht="31.5">
      <c r="A266" s="2" t="s">
        <v>177</v>
      </c>
      <c r="B266" s="6" t="s">
        <v>344</v>
      </c>
      <c r="C266" s="6" t="s">
        <v>498</v>
      </c>
      <c r="D266" s="106">
        <v>40973.4</v>
      </c>
      <c r="E266" s="92"/>
    </row>
    <row r="267" spans="1:4" ht="31.5">
      <c r="A267" s="2" t="s">
        <v>727</v>
      </c>
      <c r="B267" s="6" t="s">
        <v>254</v>
      </c>
      <c r="C267" s="6"/>
      <c r="D267" s="106">
        <f>D268+D270+D272+D276+D283+D278+D280+D274</f>
        <v>74614.583</v>
      </c>
    </row>
    <row r="268" spans="1:4" ht="31.5">
      <c r="A268" s="2" t="s">
        <v>541</v>
      </c>
      <c r="B268" s="6" t="s">
        <v>828</v>
      </c>
      <c r="C268" s="6"/>
      <c r="D268" s="106">
        <f>D269</f>
        <v>770</v>
      </c>
    </row>
    <row r="269" spans="1:4" ht="15.75">
      <c r="A269" s="2" t="s">
        <v>390</v>
      </c>
      <c r="B269" s="6" t="s">
        <v>828</v>
      </c>
      <c r="C269" s="6" t="s">
        <v>494</v>
      </c>
      <c r="D269" s="106">
        <v>770</v>
      </c>
    </row>
    <row r="270" spans="1:4" ht="15.75">
      <c r="A270" s="2" t="s">
        <v>829</v>
      </c>
      <c r="B270" s="6" t="s">
        <v>830</v>
      </c>
      <c r="C270" s="6"/>
      <c r="D270" s="106">
        <f>D271</f>
        <v>6400</v>
      </c>
    </row>
    <row r="271" spans="1:4" ht="31.5">
      <c r="A271" s="50" t="s">
        <v>177</v>
      </c>
      <c r="B271" s="6" t="s">
        <v>830</v>
      </c>
      <c r="C271" s="6" t="s">
        <v>498</v>
      </c>
      <c r="D271" s="106">
        <v>6400</v>
      </c>
    </row>
    <row r="272" spans="1:4" ht="31.5">
      <c r="A272" s="2" t="s">
        <v>752</v>
      </c>
      <c r="B272" s="6" t="s">
        <v>647</v>
      </c>
      <c r="C272" s="6"/>
      <c r="D272" s="106">
        <f>D273</f>
        <v>6648.6</v>
      </c>
    </row>
    <row r="273" spans="1:4" ht="15.75">
      <c r="A273" s="2" t="s">
        <v>390</v>
      </c>
      <c r="B273" s="6" t="s">
        <v>647</v>
      </c>
      <c r="C273" s="6" t="s">
        <v>494</v>
      </c>
      <c r="D273" s="106">
        <v>6648.6</v>
      </c>
    </row>
    <row r="274" spans="1:4" ht="31.5">
      <c r="A274" s="50" t="s">
        <v>819</v>
      </c>
      <c r="B274" s="51" t="s">
        <v>907</v>
      </c>
      <c r="C274" s="51"/>
      <c r="D274" s="110">
        <f>D275</f>
        <v>300</v>
      </c>
    </row>
    <row r="275" spans="1:4" ht="15.75">
      <c r="A275" s="50" t="s">
        <v>390</v>
      </c>
      <c r="B275" s="51" t="s">
        <v>907</v>
      </c>
      <c r="C275" s="51" t="s">
        <v>494</v>
      </c>
      <c r="D275" s="110">
        <v>300</v>
      </c>
    </row>
    <row r="276" spans="1:4" ht="47.25">
      <c r="A276" s="2" t="s">
        <v>646</v>
      </c>
      <c r="B276" s="6" t="s">
        <v>645</v>
      </c>
      <c r="C276" s="6"/>
      <c r="D276" s="106">
        <f>D277</f>
        <v>36455.2</v>
      </c>
    </row>
    <row r="277" spans="1:4" ht="15.75">
      <c r="A277" s="2" t="s">
        <v>648</v>
      </c>
      <c r="B277" s="6" t="s">
        <v>645</v>
      </c>
      <c r="C277" s="6" t="s">
        <v>494</v>
      </c>
      <c r="D277" s="106">
        <v>36455.2</v>
      </c>
    </row>
    <row r="278" spans="1:4" ht="15.75">
      <c r="A278" s="2" t="s">
        <v>831</v>
      </c>
      <c r="B278" s="6" t="s">
        <v>832</v>
      </c>
      <c r="C278" s="6"/>
      <c r="D278" s="106">
        <f>D279</f>
        <v>4195.5</v>
      </c>
    </row>
    <row r="279" spans="1:4" ht="15.75">
      <c r="A279" s="2" t="s">
        <v>390</v>
      </c>
      <c r="B279" s="6" t="s">
        <v>832</v>
      </c>
      <c r="C279" s="6" t="s">
        <v>494</v>
      </c>
      <c r="D279" s="106">
        <v>4195.5</v>
      </c>
    </row>
    <row r="280" spans="1:4" ht="15.75">
      <c r="A280" s="2" t="s">
        <v>833</v>
      </c>
      <c r="B280" s="6" t="s">
        <v>834</v>
      </c>
      <c r="C280" s="6"/>
      <c r="D280" s="106">
        <f>D281+D282</f>
        <v>11815</v>
      </c>
    </row>
    <row r="281" spans="1:4" ht="31.5">
      <c r="A281" s="2" t="s">
        <v>509</v>
      </c>
      <c r="B281" s="6" t="s">
        <v>834</v>
      </c>
      <c r="C281" s="6" t="s">
        <v>485</v>
      </c>
      <c r="D281" s="106">
        <v>6000</v>
      </c>
    </row>
    <row r="282" spans="1:4" ht="15.75">
      <c r="A282" s="2" t="s">
        <v>390</v>
      </c>
      <c r="B282" s="6" t="s">
        <v>834</v>
      </c>
      <c r="C282" s="6" t="s">
        <v>494</v>
      </c>
      <c r="D282" s="106">
        <v>5815</v>
      </c>
    </row>
    <row r="283" spans="1:4" ht="69" customHeight="1">
      <c r="A283" s="2" t="s">
        <v>672</v>
      </c>
      <c r="B283" s="6" t="s">
        <v>255</v>
      </c>
      <c r="C283" s="6"/>
      <c r="D283" s="106">
        <f>D284</f>
        <v>8030.283</v>
      </c>
    </row>
    <row r="284" spans="1:4" ht="15.75">
      <c r="A284" s="2" t="s">
        <v>390</v>
      </c>
      <c r="B284" s="6" t="s">
        <v>255</v>
      </c>
      <c r="C284" s="6" t="s">
        <v>494</v>
      </c>
      <c r="D284" s="106">
        <v>8030.283</v>
      </c>
    </row>
    <row r="285" spans="1:4" ht="31.5">
      <c r="A285" s="2" t="s">
        <v>728</v>
      </c>
      <c r="B285" s="6" t="s">
        <v>63</v>
      </c>
      <c r="C285" s="6"/>
      <c r="D285" s="106">
        <v>0</v>
      </c>
    </row>
    <row r="286" spans="1:4" ht="31.5">
      <c r="A286" s="2" t="s">
        <v>256</v>
      </c>
      <c r="B286" s="6" t="s">
        <v>257</v>
      </c>
      <c r="C286" s="6"/>
      <c r="D286" s="106">
        <f>D287+D289+D293+D291</f>
        <v>46541.314</v>
      </c>
    </row>
    <row r="287" spans="1:4" ht="65.25" customHeight="1">
      <c r="A287" s="2" t="s">
        <v>650</v>
      </c>
      <c r="B287" s="6" t="s">
        <v>649</v>
      </c>
      <c r="C287" s="6"/>
      <c r="D287" s="106">
        <f>D288</f>
        <v>5837</v>
      </c>
    </row>
    <row r="288" spans="1:4" ht="19.5" customHeight="1">
      <c r="A288" s="2" t="s">
        <v>486</v>
      </c>
      <c r="B288" s="6" t="s">
        <v>649</v>
      </c>
      <c r="C288" s="6" t="s">
        <v>487</v>
      </c>
      <c r="D288" s="106">
        <v>5837</v>
      </c>
    </row>
    <row r="289" spans="1:4" ht="31.5">
      <c r="A289" s="2" t="s">
        <v>40</v>
      </c>
      <c r="B289" s="6" t="s">
        <v>37</v>
      </c>
      <c r="C289" s="6"/>
      <c r="D289" s="106">
        <f>D290</f>
        <v>33288.233</v>
      </c>
    </row>
    <row r="290" spans="1:4" ht="31.5">
      <c r="A290" s="2" t="s">
        <v>177</v>
      </c>
      <c r="B290" s="6" t="s">
        <v>37</v>
      </c>
      <c r="C290" s="6" t="s">
        <v>498</v>
      </c>
      <c r="D290" s="106">
        <v>33288.233</v>
      </c>
    </row>
    <row r="291" spans="1:4" ht="47.25">
      <c r="A291" s="2" t="s">
        <v>905</v>
      </c>
      <c r="B291" s="51" t="s">
        <v>904</v>
      </c>
      <c r="C291" s="51"/>
      <c r="D291" s="110">
        <f>D292</f>
        <v>2398.7</v>
      </c>
    </row>
    <row r="292" spans="1:4" ht="31.5">
      <c r="A292" s="2" t="s">
        <v>509</v>
      </c>
      <c r="B292" s="51" t="s">
        <v>904</v>
      </c>
      <c r="C292" s="51" t="s">
        <v>485</v>
      </c>
      <c r="D292" s="110">
        <v>2398.7</v>
      </c>
    </row>
    <row r="293" spans="1:4" ht="31.5">
      <c r="A293" s="50" t="s">
        <v>343</v>
      </c>
      <c r="B293" s="51" t="s">
        <v>827</v>
      </c>
      <c r="C293" s="51"/>
      <c r="D293" s="110">
        <f>D294</f>
        <v>5017.381</v>
      </c>
    </row>
    <row r="294" spans="1:4" ht="31.5">
      <c r="A294" s="50" t="s">
        <v>177</v>
      </c>
      <c r="B294" s="51" t="s">
        <v>827</v>
      </c>
      <c r="C294" s="51" t="s">
        <v>498</v>
      </c>
      <c r="D294" s="110">
        <v>5017.381</v>
      </c>
    </row>
    <row r="295" spans="1:4" ht="47.25">
      <c r="A295" s="2" t="s">
        <v>258</v>
      </c>
      <c r="B295" s="6" t="s">
        <v>259</v>
      </c>
      <c r="C295" s="6"/>
      <c r="D295" s="106">
        <f>D308+D310+D296+D300+D306+D304+D298+D302</f>
        <v>34137.355</v>
      </c>
    </row>
    <row r="296" spans="1:4" ht="64.5" customHeight="1">
      <c r="A296" s="2" t="s">
        <v>434</v>
      </c>
      <c r="B296" s="6" t="s">
        <v>260</v>
      </c>
      <c r="C296" s="6"/>
      <c r="D296" s="106">
        <f>D297</f>
        <v>250</v>
      </c>
    </row>
    <row r="297" spans="1:4" ht="15.75">
      <c r="A297" s="2" t="s">
        <v>496</v>
      </c>
      <c r="B297" s="6" t="s">
        <v>260</v>
      </c>
      <c r="C297" s="6" t="s">
        <v>495</v>
      </c>
      <c r="D297" s="106">
        <v>250</v>
      </c>
    </row>
    <row r="298" spans="1:4" ht="78.75">
      <c r="A298" s="2" t="s">
        <v>655</v>
      </c>
      <c r="B298" s="6" t="s">
        <v>656</v>
      </c>
      <c r="C298" s="6"/>
      <c r="D298" s="106">
        <f>D299</f>
        <v>1225</v>
      </c>
    </row>
    <row r="299" spans="1:4" ht="31.5">
      <c r="A299" s="2" t="s">
        <v>177</v>
      </c>
      <c r="B299" s="6" t="s">
        <v>656</v>
      </c>
      <c r="C299" s="6" t="s">
        <v>498</v>
      </c>
      <c r="D299" s="106">
        <v>1225</v>
      </c>
    </row>
    <row r="300" spans="1:4" ht="69" customHeight="1">
      <c r="A300" s="2" t="s">
        <v>433</v>
      </c>
      <c r="B300" s="6" t="s">
        <v>91</v>
      </c>
      <c r="C300" s="6"/>
      <c r="D300" s="106">
        <f>D301</f>
        <v>11304.309</v>
      </c>
    </row>
    <row r="301" spans="1:4" ht="31.5">
      <c r="A301" s="2" t="s">
        <v>177</v>
      </c>
      <c r="B301" s="6" t="s">
        <v>91</v>
      </c>
      <c r="C301" s="6" t="s">
        <v>498</v>
      </c>
      <c r="D301" s="106">
        <v>11304.309</v>
      </c>
    </row>
    <row r="302" spans="1:4" ht="15.75">
      <c r="A302" s="2" t="s">
        <v>567</v>
      </c>
      <c r="B302" s="6" t="s">
        <v>566</v>
      </c>
      <c r="C302" s="6"/>
      <c r="D302" s="106">
        <f>D303</f>
        <v>6732.495</v>
      </c>
    </row>
    <row r="303" spans="1:4" ht="15.75">
      <c r="A303" s="2" t="s">
        <v>496</v>
      </c>
      <c r="B303" s="6" t="s">
        <v>566</v>
      </c>
      <c r="C303" s="6" t="s">
        <v>495</v>
      </c>
      <c r="D303" s="106">
        <v>6732.495</v>
      </c>
    </row>
    <row r="304" spans="1:4" ht="47.25">
      <c r="A304" s="2" t="s">
        <v>663</v>
      </c>
      <c r="B304" s="6" t="s">
        <v>664</v>
      </c>
      <c r="C304" s="6"/>
      <c r="D304" s="106">
        <f>D305</f>
        <v>0</v>
      </c>
    </row>
    <row r="305" spans="1:4" ht="31.5">
      <c r="A305" s="2" t="s">
        <v>343</v>
      </c>
      <c r="B305" s="6" t="s">
        <v>664</v>
      </c>
      <c r="C305" s="6" t="s">
        <v>498</v>
      </c>
      <c r="D305" s="106">
        <v>0</v>
      </c>
    </row>
    <row r="306" spans="1:4" ht="15.75">
      <c r="A306" s="2" t="s">
        <v>537</v>
      </c>
      <c r="B306" s="6" t="s">
        <v>665</v>
      </c>
      <c r="C306" s="6"/>
      <c r="D306" s="106">
        <f>D307</f>
        <v>4211.222</v>
      </c>
    </row>
    <row r="307" spans="1:4" ht="15.75">
      <c r="A307" s="2" t="s">
        <v>496</v>
      </c>
      <c r="B307" s="6" t="s">
        <v>665</v>
      </c>
      <c r="C307" s="6" t="s">
        <v>495</v>
      </c>
      <c r="D307" s="106">
        <v>4211.222</v>
      </c>
    </row>
    <row r="308" spans="1:4" ht="52.5" customHeight="1">
      <c r="A308" s="2" t="s">
        <v>671</v>
      </c>
      <c r="B308" s="6" t="s">
        <v>78</v>
      </c>
      <c r="C308" s="6"/>
      <c r="D308" s="106">
        <f>D309</f>
        <v>3538.729</v>
      </c>
    </row>
    <row r="309" spans="1:4" ht="31.5">
      <c r="A309" s="2" t="s">
        <v>177</v>
      </c>
      <c r="B309" s="6" t="s">
        <v>78</v>
      </c>
      <c r="C309" s="6" t="s">
        <v>498</v>
      </c>
      <c r="D309" s="106">
        <v>3538.729</v>
      </c>
    </row>
    <row r="310" spans="1:4" ht="31.5">
      <c r="A310" s="2" t="s">
        <v>533</v>
      </c>
      <c r="B310" s="6" t="s">
        <v>568</v>
      </c>
      <c r="C310" s="6"/>
      <c r="D310" s="106">
        <f>D311</f>
        <v>6875.6</v>
      </c>
    </row>
    <row r="311" spans="1:4" ht="15.75">
      <c r="A311" s="2" t="s">
        <v>496</v>
      </c>
      <c r="B311" s="6" t="s">
        <v>568</v>
      </c>
      <c r="C311" s="6" t="s">
        <v>495</v>
      </c>
      <c r="D311" s="106">
        <v>6875.6</v>
      </c>
    </row>
    <row r="312" spans="1:4" s="20" customFormat="1" ht="30.75" customHeight="1">
      <c r="A312" s="2" t="s">
        <v>282</v>
      </c>
      <c r="B312" s="6" t="s">
        <v>283</v>
      </c>
      <c r="C312" s="6"/>
      <c r="D312" s="106">
        <f>D318+D320+D322+D315+D325+D328+D313</f>
        <v>15805.5</v>
      </c>
    </row>
    <row r="313" spans="1:4" s="20" customFormat="1" ht="30.75" customHeight="1">
      <c r="A313" s="2" t="s">
        <v>541</v>
      </c>
      <c r="B313" s="6" t="s">
        <v>877</v>
      </c>
      <c r="C313" s="6"/>
      <c r="D313" s="106">
        <f>D314</f>
        <v>150</v>
      </c>
    </row>
    <row r="314" spans="1:4" s="20" customFormat="1" ht="18" customHeight="1">
      <c r="A314" s="2" t="s">
        <v>390</v>
      </c>
      <c r="B314" s="6" t="s">
        <v>877</v>
      </c>
      <c r="C314" s="6" t="s">
        <v>494</v>
      </c>
      <c r="D314" s="106">
        <v>150</v>
      </c>
    </row>
    <row r="315" spans="1:4" s="20" customFormat="1" ht="21.75" customHeight="1">
      <c r="A315" s="2" t="s">
        <v>41</v>
      </c>
      <c r="B315" s="6" t="s">
        <v>38</v>
      </c>
      <c r="C315" s="6"/>
      <c r="D315" s="106">
        <f>D316+D317</f>
        <v>3720.5</v>
      </c>
    </row>
    <row r="316" spans="1:4" s="20" customFormat="1" ht="30.75" customHeight="1">
      <c r="A316" s="2" t="s">
        <v>509</v>
      </c>
      <c r="B316" s="6" t="s">
        <v>38</v>
      </c>
      <c r="C316" s="6" t="s">
        <v>485</v>
      </c>
      <c r="D316" s="106">
        <v>3290.5</v>
      </c>
    </row>
    <row r="317" spans="1:4" s="20" customFormat="1" ht="17.25" customHeight="1">
      <c r="A317" s="2" t="s">
        <v>390</v>
      </c>
      <c r="B317" s="6" t="s">
        <v>38</v>
      </c>
      <c r="C317" s="6" t="s">
        <v>494</v>
      </c>
      <c r="D317" s="106">
        <v>430</v>
      </c>
    </row>
    <row r="318" spans="1:4" ht="35.25" customHeight="1">
      <c r="A318" s="2" t="s">
        <v>470</v>
      </c>
      <c r="B318" s="6" t="s">
        <v>53</v>
      </c>
      <c r="C318" s="6"/>
      <c r="D318" s="106">
        <f>D319</f>
        <v>900</v>
      </c>
    </row>
    <row r="319" spans="1:4" ht="35.25" customHeight="1">
      <c r="A319" s="2" t="s">
        <v>509</v>
      </c>
      <c r="B319" s="6" t="s">
        <v>53</v>
      </c>
      <c r="C319" s="6" t="s">
        <v>485</v>
      </c>
      <c r="D319" s="106">
        <v>900</v>
      </c>
    </row>
    <row r="320" spans="1:4" ht="31.5">
      <c r="A320" s="2" t="s">
        <v>108</v>
      </c>
      <c r="B320" s="6" t="s">
        <v>54</v>
      </c>
      <c r="C320" s="6"/>
      <c r="D320" s="106">
        <f>D321</f>
        <v>500</v>
      </c>
    </row>
    <row r="321" spans="1:4" ht="31.5">
      <c r="A321" s="2" t="s">
        <v>509</v>
      </c>
      <c r="B321" s="6" t="s">
        <v>54</v>
      </c>
      <c r="C321" s="6" t="s">
        <v>485</v>
      </c>
      <c r="D321" s="106">
        <v>500</v>
      </c>
    </row>
    <row r="322" spans="1:4" ht="15.75">
      <c r="A322" s="2" t="s">
        <v>298</v>
      </c>
      <c r="B322" s="6" t="s">
        <v>55</v>
      </c>
      <c r="C322" s="6"/>
      <c r="D322" s="106">
        <f>D323+D324</f>
        <v>9339.714</v>
      </c>
    </row>
    <row r="323" spans="1:4" ht="31.5">
      <c r="A323" s="2" t="s">
        <v>509</v>
      </c>
      <c r="B323" s="6" t="s">
        <v>55</v>
      </c>
      <c r="C323" s="6" t="s">
        <v>485</v>
      </c>
      <c r="D323" s="106">
        <v>9331.394</v>
      </c>
    </row>
    <row r="324" spans="1:4" ht="15.75">
      <c r="A324" s="2" t="s">
        <v>486</v>
      </c>
      <c r="B324" s="6" t="s">
        <v>55</v>
      </c>
      <c r="C324" s="6" t="s">
        <v>487</v>
      </c>
      <c r="D324" s="106">
        <v>8.32</v>
      </c>
    </row>
    <row r="325" spans="1:4" ht="15.75">
      <c r="A325" s="2" t="s">
        <v>850</v>
      </c>
      <c r="B325" s="6" t="s">
        <v>852</v>
      </c>
      <c r="C325" s="6"/>
      <c r="D325" s="110">
        <f>D326</f>
        <v>1137</v>
      </c>
    </row>
    <row r="326" spans="1:4" ht="15.75">
      <c r="A326" s="2" t="s">
        <v>390</v>
      </c>
      <c r="B326" s="6" t="s">
        <v>852</v>
      </c>
      <c r="C326" s="6" t="s">
        <v>494</v>
      </c>
      <c r="D326" s="110">
        <v>1137</v>
      </c>
    </row>
    <row r="327" spans="1:4" ht="15.75">
      <c r="A327" s="2" t="s">
        <v>813</v>
      </c>
      <c r="B327" s="6" t="s">
        <v>814</v>
      </c>
      <c r="C327" s="6"/>
      <c r="D327" s="106">
        <f>D328</f>
        <v>58.286</v>
      </c>
    </row>
    <row r="328" spans="1:4" ht="15.75">
      <c r="A328" s="2" t="s">
        <v>486</v>
      </c>
      <c r="B328" s="6" t="s">
        <v>814</v>
      </c>
      <c r="C328" s="6" t="s">
        <v>487</v>
      </c>
      <c r="D328" s="106">
        <v>58.286</v>
      </c>
    </row>
    <row r="329" spans="1:4" s="20" customFormat="1" ht="35.25" customHeight="1">
      <c r="A329" s="2" t="s">
        <v>52</v>
      </c>
      <c r="B329" s="6" t="s">
        <v>56</v>
      </c>
      <c r="C329" s="6"/>
      <c r="D329" s="106">
        <f>D330+D332</f>
        <v>7218.095</v>
      </c>
    </row>
    <row r="330" spans="1:4" ht="21.75" customHeight="1">
      <c r="A330" s="2" t="s">
        <v>345</v>
      </c>
      <c r="B330" s="6" t="s">
        <v>346</v>
      </c>
      <c r="C330" s="6"/>
      <c r="D330" s="106">
        <f>D331</f>
        <v>6898.095</v>
      </c>
    </row>
    <row r="331" spans="1:4" ht="35.25" customHeight="1">
      <c r="A331" s="2" t="s">
        <v>509</v>
      </c>
      <c r="B331" s="6" t="s">
        <v>346</v>
      </c>
      <c r="C331" s="6" t="s">
        <v>485</v>
      </c>
      <c r="D331" s="106">
        <v>6898.095</v>
      </c>
    </row>
    <row r="332" spans="1:4" ht="51.75" customHeight="1">
      <c r="A332" s="2" t="s">
        <v>878</v>
      </c>
      <c r="B332" s="6" t="s">
        <v>349</v>
      </c>
      <c r="C332" s="6"/>
      <c r="D332" s="106">
        <f>D333</f>
        <v>320</v>
      </c>
    </row>
    <row r="333" spans="1:4" ht="33" customHeight="1">
      <c r="A333" s="2" t="s">
        <v>509</v>
      </c>
      <c r="B333" s="6" t="s">
        <v>349</v>
      </c>
      <c r="C333" s="6" t="s">
        <v>485</v>
      </c>
      <c r="D333" s="106">
        <v>320</v>
      </c>
    </row>
    <row r="334" spans="1:4" ht="19.5" customHeight="1">
      <c r="A334" s="2" t="s">
        <v>729</v>
      </c>
      <c r="B334" s="6" t="s">
        <v>92</v>
      </c>
      <c r="C334" s="6"/>
      <c r="D334" s="106">
        <f>D335</f>
        <v>10500</v>
      </c>
    </row>
    <row r="335" spans="1:4" ht="20.25" customHeight="1">
      <c r="A335" s="2" t="s">
        <v>93</v>
      </c>
      <c r="B335" s="6" t="s">
        <v>94</v>
      </c>
      <c r="C335" s="6"/>
      <c r="D335" s="106">
        <f>D336</f>
        <v>10500</v>
      </c>
    </row>
    <row r="336" spans="1:4" ht="32.25" customHeight="1">
      <c r="A336" s="2" t="s">
        <v>509</v>
      </c>
      <c r="B336" s="6" t="s">
        <v>94</v>
      </c>
      <c r="C336" s="6" t="s">
        <v>485</v>
      </c>
      <c r="D336" s="106">
        <v>10500</v>
      </c>
    </row>
    <row r="337" spans="1:4" s="20" customFormat="1" ht="48" customHeight="1">
      <c r="A337" s="36" t="s">
        <v>3</v>
      </c>
      <c r="B337" s="93" t="s">
        <v>261</v>
      </c>
      <c r="C337" s="4"/>
      <c r="D337" s="108">
        <f>D338+D353</f>
        <v>125988.093</v>
      </c>
    </row>
    <row r="338" spans="1:4" s="20" customFormat="1" ht="33.75" customHeight="1">
      <c r="A338" s="2" t="s">
        <v>523</v>
      </c>
      <c r="B338" s="16" t="s">
        <v>262</v>
      </c>
      <c r="C338" s="6"/>
      <c r="D338" s="106">
        <f>D348+D339+D351+D346+D344+D342</f>
        <v>125566.093</v>
      </c>
    </row>
    <row r="339" spans="1:4" ht="31.5">
      <c r="A339" s="2" t="s">
        <v>534</v>
      </c>
      <c r="B339" s="6" t="s">
        <v>535</v>
      </c>
      <c r="C339" s="6"/>
      <c r="D339" s="106">
        <f>D340+D341</f>
        <v>71254</v>
      </c>
    </row>
    <row r="340" spans="1:4" ht="31.5">
      <c r="A340" s="2" t="s">
        <v>509</v>
      </c>
      <c r="B340" s="6" t="s">
        <v>535</v>
      </c>
      <c r="C340" s="6" t="s">
        <v>485</v>
      </c>
      <c r="D340" s="106">
        <v>56754</v>
      </c>
    </row>
    <row r="341" spans="1:4" ht="15.75">
      <c r="A341" s="2" t="s">
        <v>390</v>
      </c>
      <c r="B341" s="6" t="s">
        <v>535</v>
      </c>
      <c r="C341" s="6" t="s">
        <v>494</v>
      </c>
      <c r="D341" s="106">
        <v>14500</v>
      </c>
    </row>
    <row r="342" spans="1:4" s="20" customFormat="1" ht="33.75" customHeight="1">
      <c r="A342" s="2" t="s">
        <v>819</v>
      </c>
      <c r="B342" s="6" t="s">
        <v>820</v>
      </c>
      <c r="C342" s="6"/>
      <c r="D342" s="106">
        <f>D343</f>
        <v>7560.373</v>
      </c>
    </row>
    <row r="343" spans="1:4" s="20" customFormat="1" ht="33.75" customHeight="1">
      <c r="A343" s="2" t="s">
        <v>509</v>
      </c>
      <c r="B343" s="6" t="s">
        <v>820</v>
      </c>
      <c r="C343" s="16">
        <v>200</v>
      </c>
      <c r="D343" s="106">
        <v>7560.373</v>
      </c>
    </row>
    <row r="344" spans="1:4" s="20" customFormat="1" ht="33.75" customHeight="1">
      <c r="A344" s="2" t="s">
        <v>821</v>
      </c>
      <c r="B344" s="6" t="s">
        <v>822</v>
      </c>
      <c r="C344" s="6"/>
      <c r="D344" s="106">
        <f>D345</f>
        <v>300</v>
      </c>
    </row>
    <row r="345" spans="1:4" s="20" customFormat="1" ht="33.75" customHeight="1">
      <c r="A345" s="2" t="s">
        <v>509</v>
      </c>
      <c r="B345" s="6" t="s">
        <v>822</v>
      </c>
      <c r="C345" s="16">
        <v>200</v>
      </c>
      <c r="D345" s="106">
        <v>300</v>
      </c>
    </row>
    <row r="346" spans="1:4" s="20" customFormat="1" ht="33.75" customHeight="1">
      <c r="A346" s="2" t="s">
        <v>823</v>
      </c>
      <c r="B346" s="6" t="s">
        <v>824</v>
      </c>
      <c r="C346" s="6"/>
      <c r="D346" s="106">
        <f>D347</f>
        <v>300</v>
      </c>
    </row>
    <row r="347" spans="1:4" s="20" customFormat="1" ht="33.75" customHeight="1">
      <c r="A347" s="2" t="s">
        <v>509</v>
      </c>
      <c r="B347" s="6" t="s">
        <v>824</v>
      </c>
      <c r="C347" s="16">
        <v>200</v>
      </c>
      <c r="D347" s="106">
        <v>300</v>
      </c>
    </row>
    <row r="348" spans="1:4" ht="15.75">
      <c r="A348" s="2" t="s">
        <v>441</v>
      </c>
      <c r="B348" s="6" t="s">
        <v>263</v>
      </c>
      <c r="C348" s="6"/>
      <c r="D348" s="106">
        <f>D349+D350</f>
        <v>42782.003</v>
      </c>
    </row>
    <row r="349" spans="1:4" ht="30.75" customHeight="1">
      <c r="A349" s="2" t="s">
        <v>509</v>
      </c>
      <c r="B349" s="6" t="s">
        <v>263</v>
      </c>
      <c r="C349" s="6" t="s">
        <v>485</v>
      </c>
      <c r="D349" s="106">
        <v>22292.003</v>
      </c>
    </row>
    <row r="350" spans="1:4" ht="15.75">
      <c r="A350" s="2" t="s">
        <v>390</v>
      </c>
      <c r="B350" s="6" t="s">
        <v>263</v>
      </c>
      <c r="C350" s="6" t="s">
        <v>494</v>
      </c>
      <c r="D350" s="106">
        <v>20490</v>
      </c>
    </row>
    <row r="351" spans="1:4" ht="63">
      <c r="A351" s="2" t="s">
        <v>672</v>
      </c>
      <c r="B351" s="6" t="s">
        <v>779</v>
      </c>
      <c r="C351" s="6"/>
      <c r="D351" s="106">
        <f>D352</f>
        <v>3369.717</v>
      </c>
    </row>
    <row r="352" spans="1:4" ht="15.75">
      <c r="A352" s="2" t="s">
        <v>390</v>
      </c>
      <c r="B352" s="6" t="s">
        <v>779</v>
      </c>
      <c r="C352" s="6" t="s">
        <v>494</v>
      </c>
      <c r="D352" s="106">
        <v>3369.717</v>
      </c>
    </row>
    <row r="353" spans="1:4" ht="31.5">
      <c r="A353" s="2" t="s">
        <v>264</v>
      </c>
      <c r="B353" s="6" t="s">
        <v>265</v>
      </c>
      <c r="C353" s="6"/>
      <c r="D353" s="106">
        <f>D354</f>
        <v>422</v>
      </c>
    </row>
    <row r="354" spans="1:4" ht="15.75">
      <c r="A354" s="2" t="s">
        <v>503</v>
      </c>
      <c r="B354" s="16" t="s">
        <v>266</v>
      </c>
      <c r="C354" s="23"/>
      <c r="D354" s="106">
        <f>D355</f>
        <v>422</v>
      </c>
    </row>
    <row r="355" spans="1:4" ht="31.5">
      <c r="A355" s="2" t="s">
        <v>509</v>
      </c>
      <c r="B355" s="16" t="s">
        <v>266</v>
      </c>
      <c r="C355" s="16">
        <v>200</v>
      </c>
      <c r="D355" s="106">
        <v>422</v>
      </c>
    </row>
    <row r="356" spans="1:4" s="20" customFormat="1" ht="31.5">
      <c r="A356" s="36" t="s">
        <v>267</v>
      </c>
      <c r="B356" s="4" t="s">
        <v>268</v>
      </c>
      <c r="C356" s="4"/>
      <c r="D356" s="108">
        <v>0</v>
      </c>
    </row>
    <row r="357" spans="1:4" s="20" customFormat="1" ht="47.25">
      <c r="A357" s="36" t="s">
        <v>269</v>
      </c>
      <c r="B357" s="4" t="s">
        <v>270</v>
      </c>
      <c r="C357" s="4"/>
      <c r="D357" s="108">
        <f>D358+D361</f>
        <v>4738</v>
      </c>
    </row>
    <row r="358" spans="1:4" s="20" customFormat="1" ht="31.5">
      <c r="A358" s="2" t="s">
        <v>730</v>
      </c>
      <c r="B358" s="6" t="s">
        <v>271</v>
      </c>
      <c r="C358" s="6"/>
      <c r="D358" s="106">
        <f>D359</f>
        <v>800</v>
      </c>
    </row>
    <row r="359" spans="1:4" ht="15.75">
      <c r="A359" s="2" t="s">
        <v>132</v>
      </c>
      <c r="B359" s="6" t="s">
        <v>272</v>
      </c>
      <c r="C359" s="6"/>
      <c r="D359" s="106">
        <f>D360</f>
        <v>800</v>
      </c>
    </row>
    <row r="360" spans="1:4" ht="15.75">
      <c r="A360" s="2" t="s">
        <v>486</v>
      </c>
      <c r="B360" s="6" t="s">
        <v>272</v>
      </c>
      <c r="C360" s="6" t="s">
        <v>487</v>
      </c>
      <c r="D360" s="106">
        <v>800</v>
      </c>
    </row>
    <row r="361" spans="1:4" ht="63">
      <c r="A361" s="2" t="s">
        <v>518</v>
      </c>
      <c r="B361" s="6" t="s">
        <v>273</v>
      </c>
      <c r="C361" s="6"/>
      <c r="D361" s="106">
        <f>D362</f>
        <v>3938</v>
      </c>
    </row>
    <row r="362" spans="1:4" ht="15.75">
      <c r="A362" s="2" t="s">
        <v>442</v>
      </c>
      <c r="B362" s="6" t="s">
        <v>274</v>
      </c>
      <c r="C362" s="6"/>
      <c r="D362" s="106">
        <f>D363+D364+D365</f>
        <v>3938</v>
      </c>
    </row>
    <row r="363" spans="1:4" ht="50.25" customHeight="1">
      <c r="A363" s="2" t="s">
        <v>483</v>
      </c>
      <c r="B363" s="6" t="s">
        <v>274</v>
      </c>
      <c r="C363" s="6" t="s">
        <v>484</v>
      </c>
      <c r="D363" s="106">
        <v>3375</v>
      </c>
    </row>
    <row r="364" spans="1:4" ht="35.25" customHeight="1">
      <c r="A364" s="2" t="s">
        <v>509</v>
      </c>
      <c r="B364" s="6" t="s">
        <v>274</v>
      </c>
      <c r="C364" s="6" t="s">
        <v>485</v>
      </c>
      <c r="D364" s="106">
        <v>530</v>
      </c>
    </row>
    <row r="365" spans="1:4" ht="16.5" customHeight="1">
      <c r="A365" s="2" t="s">
        <v>486</v>
      </c>
      <c r="B365" s="6" t="s">
        <v>274</v>
      </c>
      <c r="C365" s="6" t="s">
        <v>487</v>
      </c>
      <c r="D365" s="106">
        <v>33</v>
      </c>
    </row>
    <row r="366" spans="1:4" ht="31.5">
      <c r="A366" s="36" t="s">
        <v>275</v>
      </c>
      <c r="B366" s="4" t="s">
        <v>276</v>
      </c>
      <c r="C366" s="4"/>
      <c r="D366" s="108">
        <f>D367+D370+D371</f>
        <v>780</v>
      </c>
    </row>
    <row r="367" spans="1:4" ht="31.5">
      <c r="A367" s="2" t="s">
        <v>731</v>
      </c>
      <c r="B367" s="6" t="s">
        <v>277</v>
      </c>
      <c r="C367" s="4"/>
      <c r="D367" s="106">
        <f>D368</f>
        <v>560</v>
      </c>
    </row>
    <row r="368" spans="1:4" ht="15.75">
      <c r="A368" s="2" t="s">
        <v>442</v>
      </c>
      <c r="B368" s="6" t="s">
        <v>278</v>
      </c>
      <c r="C368" s="6"/>
      <c r="D368" s="106">
        <f>D369</f>
        <v>560</v>
      </c>
    </row>
    <row r="369" spans="1:4" ht="33.75" customHeight="1">
      <c r="A369" s="2" t="s">
        <v>509</v>
      </c>
      <c r="B369" s="6" t="s">
        <v>278</v>
      </c>
      <c r="C369" s="6" t="s">
        <v>485</v>
      </c>
      <c r="D369" s="106">
        <v>560</v>
      </c>
    </row>
    <row r="370" spans="1:4" ht="31.5">
      <c r="A370" s="2" t="s">
        <v>61</v>
      </c>
      <c r="B370" s="6" t="s">
        <v>279</v>
      </c>
      <c r="C370" s="6"/>
      <c r="D370" s="106">
        <v>0</v>
      </c>
    </row>
    <row r="371" spans="1:4" ht="31.5">
      <c r="A371" s="2" t="s">
        <v>732</v>
      </c>
      <c r="B371" s="6" t="s">
        <v>281</v>
      </c>
      <c r="C371" s="6"/>
      <c r="D371" s="106">
        <f>D372</f>
        <v>220</v>
      </c>
    </row>
    <row r="372" spans="1:4" ht="15.75">
      <c r="A372" s="2" t="s">
        <v>452</v>
      </c>
      <c r="B372" s="6" t="s">
        <v>280</v>
      </c>
      <c r="C372" s="6"/>
      <c r="D372" s="106">
        <f>D373</f>
        <v>220</v>
      </c>
    </row>
    <row r="373" spans="1:4" ht="31.5">
      <c r="A373" s="2" t="s">
        <v>491</v>
      </c>
      <c r="B373" s="6" t="s">
        <v>280</v>
      </c>
      <c r="C373" s="6" t="s">
        <v>492</v>
      </c>
      <c r="D373" s="106">
        <v>220</v>
      </c>
    </row>
    <row r="374" spans="1:4" s="20" customFormat="1" ht="47.25">
      <c r="A374" s="36" t="s">
        <v>746</v>
      </c>
      <c r="B374" s="4" t="s">
        <v>735</v>
      </c>
      <c r="C374" s="4"/>
      <c r="D374" s="108">
        <f>D379+D375</f>
        <v>250</v>
      </c>
    </row>
    <row r="375" spans="1:4" ht="36.75" customHeight="1">
      <c r="A375" s="2" t="s">
        <v>741</v>
      </c>
      <c r="B375" s="6" t="s">
        <v>742</v>
      </c>
      <c r="C375" s="6"/>
      <c r="D375" s="106">
        <f>D376</f>
        <v>50</v>
      </c>
    </row>
    <row r="376" spans="1:4" ht="31.5">
      <c r="A376" s="2" t="s">
        <v>743</v>
      </c>
      <c r="B376" s="6" t="s">
        <v>744</v>
      </c>
      <c r="C376" s="6"/>
      <c r="D376" s="106">
        <f>D377</f>
        <v>50</v>
      </c>
    </row>
    <row r="377" spans="1:4" ht="15.75">
      <c r="A377" s="2" t="s">
        <v>507</v>
      </c>
      <c r="B377" s="6" t="s">
        <v>745</v>
      </c>
      <c r="C377" s="6"/>
      <c r="D377" s="106">
        <f>D378</f>
        <v>50</v>
      </c>
    </row>
    <row r="378" spans="1:4" ht="31.5">
      <c r="A378" s="2" t="s">
        <v>509</v>
      </c>
      <c r="B378" s="6" t="s">
        <v>745</v>
      </c>
      <c r="C378" s="6" t="s">
        <v>485</v>
      </c>
      <c r="D378" s="106">
        <v>50</v>
      </c>
    </row>
    <row r="379" spans="1:4" ht="47.25">
      <c r="A379" s="2" t="s">
        <v>736</v>
      </c>
      <c r="B379" s="6" t="s">
        <v>737</v>
      </c>
      <c r="C379" s="6"/>
      <c r="D379" s="106">
        <f>D380</f>
        <v>200</v>
      </c>
    </row>
    <row r="380" spans="1:4" ht="47.25">
      <c r="A380" s="2" t="s">
        <v>738</v>
      </c>
      <c r="B380" s="6" t="s">
        <v>739</v>
      </c>
      <c r="C380" s="6"/>
      <c r="D380" s="106">
        <f>D381</f>
        <v>200</v>
      </c>
    </row>
    <row r="381" spans="1:4" ht="15.75">
      <c r="A381" s="2" t="s">
        <v>507</v>
      </c>
      <c r="B381" s="6" t="s">
        <v>740</v>
      </c>
      <c r="C381" s="6"/>
      <c r="D381" s="106">
        <f>D382</f>
        <v>200</v>
      </c>
    </row>
    <row r="382" spans="1:4" ht="31.5">
      <c r="A382" s="2" t="s">
        <v>509</v>
      </c>
      <c r="B382" s="6" t="s">
        <v>740</v>
      </c>
      <c r="C382" s="6" t="s">
        <v>485</v>
      </c>
      <c r="D382" s="106">
        <v>200</v>
      </c>
    </row>
    <row r="383" spans="1:4" ht="15.75">
      <c r="A383" s="36" t="s">
        <v>185</v>
      </c>
      <c r="B383" s="4"/>
      <c r="C383" s="4"/>
      <c r="D383" s="108">
        <f>D14+D117+D131+D148+D152+D178+D211+D250+D337+D356+D357+D366+D374</f>
        <v>2171338.7589999996</v>
      </c>
    </row>
    <row r="384" spans="1:4" ht="15.75">
      <c r="A384" s="94"/>
      <c r="B384" s="95"/>
      <c r="C384" s="95"/>
      <c r="D384" s="96"/>
    </row>
    <row r="385" spans="1:4" ht="15.75">
      <c r="A385" s="7"/>
      <c r="B385" s="97"/>
      <c r="C385" s="97"/>
      <c r="D385" s="26"/>
    </row>
    <row r="386" spans="1:4" s="98" customFormat="1" ht="21" customHeight="1">
      <c r="A386" s="147" t="s">
        <v>45</v>
      </c>
      <c r="B386" s="147"/>
      <c r="C386" s="147"/>
      <c r="D386" s="147"/>
    </row>
    <row r="387" ht="15.75">
      <c r="D387" s="28"/>
    </row>
    <row r="388" ht="15.75">
      <c r="D388" s="28"/>
    </row>
    <row r="389" ht="15.75">
      <c r="D389" s="28"/>
    </row>
    <row r="390" ht="15.75">
      <c r="D390" s="28"/>
    </row>
    <row r="391" ht="15.75">
      <c r="D391" s="28"/>
    </row>
    <row r="392" ht="15.75">
      <c r="D392" s="28"/>
    </row>
    <row r="393" ht="15.75">
      <c r="D393" s="28"/>
    </row>
    <row r="394" ht="15.75">
      <c r="D394" s="28"/>
    </row>
    <row r="395" ht="15.75">
      <c r="D395" s="28"/>
    </row>
    <row r="396" ht="15.75">
      <c r="D396" s="28"/>
    </row>
    <row r="397" ht="15.75">
      <c r="D397" s="28"/>
    </row>
    <row r="398" ht="15.75">
      <c r="D398" s="28"/>
    </row>
    <row r="399" ht="15.75">
      <c r="D399" s="28"/>
    </row>
    <row r="400" ht="15.75">
      <c r="D400" s="28"/>
    </row>
    <row r="401" ht="15.75">
      <c r="D401" s="28"/>
    </row>
    <row r="402" ht="15.75">
      <c r="D402" s="28"/>
    </row>
    <row r="403" ht="15.75">
      <c r="D403" s="28"/>
    </row>
    <row r="404" ht="15.75">
      <c r="D404" s="28"/>
    </row>
    <row r="405" ht="15.75">
      <c r="D405" s="28"/>
    </row>
    <row r="406" ht="15.75">
      <c r="D406" s="28"/>
    </row>
    <row r="407" ht="15.75">
      <c r="D407" s="28"/>
    </row>
    <row r="408" ht="15.75">
      <c r="D408" s="28"/>
    </row>
    <row r="409" ht="15.75">
      <c r="D409" s="28"/>
    </row>
    <row r="410" ht="15.75">
      <c r="D410" s="28"/>
    </row>
    <row r="411" ht="15.75">
      <c r="D411" s="28"/>
    </row>
    <row r="412" ht="15.75">
      <c r="D412" s="28"/>
    </row>
    <row r="413" ht="15.75">
      <c r="D413" s="28"/>
    </row>
    <row r="414" ht="15.75">
      <c r="D414" s="28"/>
    </row>
    <row r="415" ht="15.75">
      <c r="D415" s="28"/>
    </row>
    <row r="416" ht="15.75">
      <c r="D416" s="28"/>
    </row>
    <row r="417" ht="15.75">
      <c r="D417" s="28"/>
    </row>
    <row r="418" ht="15.75">
      <c r="D418" s="28"/>
    </row>
    <row r="419" ht="15.75">
      <c r="D419" s="28"/>
    </row>
    <row r="420" ht="15.75">
      <c r="D420" s="28"/>
    </row>
    <row r="421" ht="15.75">
      <c r="D421" s="28"/>
    </row>
    <row r="422" ht="15.75">
      <c r="D422" s="28"/>
    </row>
    <row r="423" ht="15.75">
      <c r="D423" s="28"/>
    </row>
    <row r="424" ht="15.75">
      <c r="D424" s="28"/>
    </row>
    <row r="425" ht="15.75">
      <c r="D425" s="28"/>
    </row>
    <row r="426" ht="15.75">
      <c r="D426" s="28"/>
    </row>
    <row r="427" ht="15.75">
      <c r="D427" s="28"/>
    </row>
    <row r="428" ht="15.75">
      <c r="D428" s="28"/>
    </row>
    <row r="429" ht="15.75">
      <c r="D429" s="28"/>
    </row>
    <row r="430" ht="15.75">
      <c r="D430" s="28"/>
    </row>
    <row r="431" ht="15.75">
      <c r="D431" s="28"/>
    </row>
    <row r="432" ht="15.75">
      <c r="D432" s="28"/>
    </row>
    <row r="433" ht="15.75">
      <c r="D433" s="28"/>
    </row>
    <row r="434" ht="15.75">
      <c r="D434" s="28"/>
    </row>
    <row r="435" ht="15.75">
      <c r="D435" s="28"/>
    </row>
    <row r="436" ht="15.75">
      <c r="D436" s="28"/>
    </row>
    <row r="437" ht="15.75">
      <c r="D437" s="28"/>
    </row>
    <row r="438" ht="15.75">
      <c r="D438" s="28"/>
    </row>
    <row r="439" ht="15.75">
      <c r="D439" s="28"/>
    </row>
    <row r="440" ht="15.75">
      <c r="D440" s="28"/>
    </row>
    <row r="441" ht="15.75">
      <c r="D441" s="28"/>
    </row>
    <row r="442" ht="15.75">
      <c r="D442" s="28"/>
    </row>
    <row r="443" ht="15.75">
      <c r="D443" s="28"/>
    </row>
    <row r="444" ht="15.75">
      <c r="D444" s="28"/>
    </row>
    <row r="445" ht="15.75">
      <c r="D445" s="28"/>
    </row>
    <row r="446" ht="15.75">
      <c r="D446" s="28"/>
    </row>
    <row r="447" ht="15.75">
      <c r="D447" s="28"/>
    </row>
    <row r="448" ht="15.75">
      <c r="D448" s="28"/>
    </row>
    <row r="449" ht="15.75">
      <c r="D449" s="28"/>
    </row>
    <row r="450" ht="15.75">
      <c r="D450" s="28"/>
    </row>
    <row r="451" ht="15.75">
      <c r="D451" s="28"/>
    </row>
    <row r="452" ht="15.75">
      <c r="D452" s="28"/>
    </row>
    <row r="453" ht="15.75">
      <c r="D453" s="28"/>
    </row>
    <row r="454" ht="15.75">
      <c r="D454" s="28"/>
    </row>
    <row r="455" ht="15.75">
      <c r="D455" s="28"/>
    </row>
    <row r="456" ht="15.75">
      <c r="D456" s="28"/>
    </row>
    <row r="457" ht="15.75">
      <c r="D457" s="28"/>
    </row>
    <row r="458" ht="15.75">
      <c r="D458" s="28"/>
    </row>
    <row r="459" ht="15.75">
      <c r="D459" s="28"/>
    </row>
    <row r="460" ht="15.75">
      <c r="D460" s="28"/>
    </row>
    <row r="461" ht="15.75">
      <c r="D461" s="28"/>
    </row>
    <row r="462" ht="15.75">
      <c r="D462" s="28"/>
    </row>
    <row r="463" ht="15.75">
      <c r="D463" s="28"/>
    </row>
    <row r="464" ht="15.75">
      <c r="D464" s="28"/>
    </row>
    <row r="465" ht="15.75">
      <c r="D465" s="28"/>
    </row>
    <row r="466" ht="15.75">
      <c r="D466" s="28"/>
    </row>
    <row r="467" ht="15.75">
      <c r="D467" s="28"/>
    </row>
    <row r="468" ht="15.75">
      <c r="D468" s="28"/>
    </row>
    <row r="469" ht="15.75">
      <c r="D469" s="28"/>
    </row>
    <row r="470" ht="15.75">
      <c r="D470" s="28"/>
    </row>
    <row r="471" ht="15.75">
      <c r="D471" s="28"/>
    </row>
    <row r="472" ht="15.75">
      <c r="D472" s="28"/>
    </row>
    <row r="473" ht="15.75">
      <c r="D473" s="28"/>
    </row>
    <row r="474" ht="15.75">
      <c r="D474" s="28"/>
    </row>
    <row r="475" ht="15.75">
      <c r="D475" s="28"/>
    </row>
    <row r="476" ht="15.75">
      <c r="D476" s="28"/>
    </row>
    <row r="477" ht="15.75">
      <c r="D477" s="28"/>
    </row>
    <row r="478" ht="15.75">
      <c r="D478" s="28"/>
    </row>
    <row r="479" ht="15.75">
      <c r="D479" s="28"/>
    </row>
    <row r="480" ht="15.75">
      <c r="D480" s="28"/>
    </row>
    <row r="481" ht="15.75">
      <c r="D481" s="28"/>
    </row>
    <row r="482" ht="15.75">
      <c r="D482" s="28"/>
    </row>
    <row r="483" ht="15.75">
      <c r="D483" s="28"/>
    </row>
    <row r="484" ht="15.75">
      <c r="D484" s="28"/>
    </row>
    <row r="485" ht="15.75">
      <c r="D485" s="28"/>
    </row>
    <row r="486" ht="15.75">
      <c r="D486" s="28"/>
    </row>
    <row r="487" ht="15.75">
      <c r="D487" s="28"/>
    </row>
    <row r="488" ht="15.75">
      <c r="D488" s="28"/>
    </row>
    <row r="489" ht="15.75">
      <c r="D489" s="28"/>
    </row>
    <row r="490" ht="15.75">
      <c r="D490" s="28"/>
    </row>
    <row r="491" ht="15.75">
      <c r="D491" s="28"/>
    </row>
    <row r="492" ht="15.75">
      <c r="D492" s="28"/>
    </row>
    <row r="493" ht="15.75">
      <c r="D493" s="28"/>
    </row>
    <row r="494" ht="15.75">
      <c r="D494" s="28"/>
    </row>
    <row r="495" ht="15.75">
      <c r="D495" s="28"/>
    </row>
    <row r="496" ht="15.75">
      <c r="D496" s="28"/>
    </row>
    <row r="497" ht="15.75">
      <c r="D497" s="28"/>
    </row>
    <row r="498" ht="15.75">
      <c r="D498" s="28"/>
    </row>
    <row r="499" ht="15.75">
      <c r="D499" s="28"/>
    </row>
    <row r="500" ht="15.75">
      <c r="D500" s="28"/>
    </row>
    <row r="501" ht="15.75">
      <c r="D501" s="28"/>
    </row>
    <row r="502" ht="15.75">
      <c r="D502" s="28"/>
    </row>
    <row r="503" ht="15.75">
      <c r="D503" s="28"/>
    </row>
    <row r="504" ht="15.75">
      <c r="D504" s="28"/>
    </row>
    <row r="505" ht="15.75">
      <c r="D505" s="28"/>
    </row>
    <row r="506" ht="15.75">
      <c r="D506" s="28"/>
    </row>
    <row r="507" ht="15.75">
      <c r="D507" s="28"/>
    </row>
    <row r="508" ht="15.75">
      <c r="D508" s="28"/>
    </row>
    <row r="509" ht="15.75">
      <c r="D509" s="28"/>
    </row>
    <row r="510" ht="15.75">
      <c r="D510" s="28"/>
    </row>
    <row r="511" ht="15.75">
      <c r="D511" s="28"/>
    </row>
    <row r="512" ht="15.75">
      <c r="D512" s="28"/>
    </row>
    <row r="513" ht="15.75">
      <c r="D513" s="28"/>
    </row>
    <row r="514" ht="15.75">
      <c r="D514" s="28"/>
    </row>
    <row r="515" ht="15.75">
      <c r="D515" s="28"/>
    </row>
    <row r="516" ht="15.75">
      <c r="D516" s="28"/>
    </row>
    <row r="517" ht="15.75">
      <c r="D517" s="28"/>
    </row>
    <row r="518" ht="15.75">
      <c r="D518" s="28"/>
    </row>
    <row r="519" ht="15.75">
      <c r="D519" s="28"/>
    </row>
    <row r="520" ht="15.75">
      <c r="D520" s="28"/>
    </row>
    <row r="521" ht="15.75">
      <c r="D521" s="28"/>
    </row>
    <row r="522" ht="15.75">
      <c r="D522" s="28"/>
    </row>
    <row r="523" ht="15.75">
      <c r="D523" s="28"/>
    </row>
    <row r="524" ht="15.75">
      <c r="D524" s="28"/>
    </row>
    <row r="525" ht="15.75">
      <c r="D525" s="28"/>
    </row>
    <row r="526" ht="15.75">
      <c r="D526" s="28"/>
    </row>
    <row r="527" ht="15.75">
      <c r="D527" s="28"/>
    </row>
    <row r="528" ht="15.75">
      <c r="D528" s="28"/>
    </row>
    <row r="529" ht="15.75">
      <c r="D529" s="28"/>
    </row>
    <row r="530" ht="15.75">
      <c r="D530" s="28"/>
    </row>
    <row r="531" ht="15.75">
      <c r="D531" s="28"/>
    </row>
    <row r="532" ht="15.75">
      <c r="D532" s="28"/>
    </row>
    <row r="533" ht="15.75">
      <c r="D533" s="28"/>
    </row>
    <row r="534" ht="15.75">
      <c r="D534" s="28"/>
    </row>
    <row r="535" ht="15.75">
      <c r="D535" s="28"/>
    </row>
    <row r="536" ht="15.75">
      <c r="D536" s="28"/>
    </row>
    <row r="537" ht="15.75">
      <c r="D537" s="28"/>
    </row>
    <row r="538" ht="15.75">
      <c r="D538" s="28"/>
    </row>
    <row r="539" ht="15.75">
      <c r="D539" s="28"/>
    </row>
    <row r="540" ht="15.75">
      <c r="D540" s="28"/>
    </row>
    <row r="541" ht="15.75">
      <c r="D541" s="28"/>
    </row>
    <row r="542" ht="15.75">
      <c r="D542" s="28"/>
    </row>
    <row r="543" ht="15.75">
      <c r="D543" s="28"/>
    </row>
    <row r="544" ht="15.75">
      <c r="D544" s="28"/>
    </row>
    <row r="545" ht="15.75">
      <c r="D545" s="28"/>
    </row>
    <row r="546" ht="15.75">
      <c r="D546" s="28"/>
    </row>
    <row r="547" ht="15.75">
      <c r="D547" s="28"/>
    </row>
    <row r="548" ht="15.75">
      <c r="D548" s="28"/>
    </row>
    <row r="549" ht="15.75">
      <c r="D549" s="28"/>
    </row>
    <row r="550" ht="15.75">
      <c r="D550" s="28"/>
    </row>
    <row r="551" ht="15.75">
      <c r="D551" s="28"/>
    </row>
    <row r="552" ht="15.75">
      <c r="D552" s="28"/>
    </row>
    <row r="553" ht="15.75">
      <c r="D553" s="28"/>
    </row>
    <row r="554" ht="15.75">
      <c r="D554" s="28"/>
    </row>
    <row r="555" ht="15.75">
      <c r="D555" s="28"/>
    </row>
    <row r="556" ht="15.75">
      <c r="D556" s="28"/>
    </row>
    <row r="557" ht="15.75">
      <c r="D557" s="28"/>
    </row>
    <row r="558" ht="15.75">
      <c r="D558" s="28"/>
    </row>
    <row r="559" ht="15.75">
      <c r="D559" s="28"/>
    </row>
    <row r="560" ht="15.75">
      <c r="D560" s="28"/>
    </row>
    <row r="561" ht="15.75">
      <c r="D561" s="28"/>
    </row>
    <row r="562" ht="15.75">
      <c r="D562" s="28"/>
    </row>
    <row r="563" ht="15.75">
      <c r="D563" s="28"/>
    </row>
    <row r="564" ht="15.75">
      <c r="D564" s="28"/>
    </row>
    <row r="565" ht="15.75">
      <c r="D565" s="28"/>
    </row>
    <row r="566" ht="15.75">
      <c r="D566" s="28"/>
    </row>
    <row r="567" ht="15.75">
      <c r="D567" s="28"/>
    </row>
    <row r="568" ht="15.75">
      <c r="D568" s="28"/>
    </row>
    <row r="569" ht="15.75">
      <c r="D569" s="28"/>
    </row>
    <row r="570" ht="15.75">
      <c r="D570" s="28"/>
    </row>
    <row r="571" ht="15.75">
      <c r="D571" s="28"/>
    </row>
  </sheetData>
  <sheetProtection/>
  <mergeCells count="11">
    <mergeCell ref="A7:D7"/>
    <mergeCell ref="A386:D386"/>
    <mergeCell ref="A10:D10"/>
    <mergeCell ref="C11:D11"/>
    <mergeCell ref="A9:D9"/>
    <mergeCell ref="A1:D1"/>
    <mergeCell ref="A2:D2"/>
    <mergeCell ref="A3:D3"/>
    <mergeCell ref="A4:D4"/>
    <mergeCell ref="A5:D5"/>
    <mergeCell ref="A6:D6"/>
  </mergeCells>
  <printOptions/>
  <pageMargins left="0.5905511811023623" right="0.3937007874015748" top="0.3937007874015748" bottom="0.3937007874015748" header="0.31496062992125984" footer="0.31496062992125984"/>
  <pageSetup horizontalDpi="600" verticalDpi="600" orientation="portrait" paperSize="9" scale="80" r:id="rId1"/>
</worksheet>
</file>

<file path=xl/worksheets/sheet4.xml><?xml version="1.0" encoding="utf-8"?>
<worksheet xmlns="http://schemas.openxmlformats.org/spreadsheetml/2006/main" xmlns:r="http://schemas.openxmlformats.org/officeDocument/2006/relationships">
  <sheetPr>
    <tabColor rgb="FF92D050"/>
  </sheetPr>
  <dimension ref="A1:G436"/>
  <sheetViews>
    <sheetView zoomScalePageLayoutView="0" workbookViewId="0" topLeftCell="A1">
      <selection activeCell="E138" sqref="E138"/>
    </sheetView>
  </sheetViews>
  <sheetFormatPr defaultColWidth="9.00390625" defaultRowHeight="12.75"/>
  <cols>
    <col min="1" max="1" width="82.875" style="32" customWidth="1"/>
    <col min="2" max="2" width="6.75390625" style="3" customWidth="1"/>
    <col min="3" max="3" width="16.25390625" style="3" customWidth="1"/>
    <col min="4" max="4" width="5.125" style="12" customWidth="1"/>
    <col min="5" max="5" width="14.75390625" style="12" customWidth="1"/>
    <col min="6" max="6" width="5.00390625" style="12" customWidth="1"/>
    <col min="7" max="7" width="13.125" style="15" customWidth="1"/>
    <col min="8" max="16384" width="9.125" style="3" customWidth="1"/>
  </cols>
  <sheetData>
    <row r="1" spans="1:7" s="13" customFormat="1" ht="15" customHeight="1">
      <c r="A1" s="35"/>
      <c r="C1" s="150" t="s">
        <v>342</v>
      </c>
      <c r="D1" s="153"/>
      <c r="E1" s="153"/>
      <c r="F1" s="153"/>
      <c r="G1" s="153"/>
    </row>
    <row r="2" spans="1:7" s="13" customFormat="1" ht="13.5" customHeight="1">
      <c r="A2" s="35"/>
      <c r="C2" s="150" t="s">
        <v>439</v>
      </c>
      <c r="D2" s="153"/>
      <c r="E2" s="153"/>
      <c r="F2" s="153"/>
      <c r="G2" s="153"/>
    </row>
    <row r="3" spans="1:7" s="13" customFormat="1" ht="13.5" customHeight="1">
      <c r="A3" s="35"/>
      <c r="C3" s="150" t="s">
        <v>440</v>
      </c>
      <c r="D3" s="153"/>
      <c r="E3" s="153"/>
      <c r="F3" s="153"/>
      <c r="G3" s="153"/>
    </row>
    <row r="4" spans="1:7" s="13" customFormat="1" ht="13.5" customHeight="1">
      <c r="A4" s="35"/>
      <c r="C4" s="150" t="s">
        <v>402</v>
      </c>
      <c r="D4" s="153"/>
      <c r="E4" s="153"/>
      <c r="F4" s="153"/>
      <c r="G4" s="153"/>
    </row>
    <row r="5" spans="1:7" s="13" customFormat="1" ht="13.5" customHeight="1">
      <c r="A5" s="35"/>
      <c r="C5" s="151" t="s">
        <v>799</v>
      </c>
      <c r="D5" s="153"/>
      <c r="E5" s="153"/>
      <c r="F5" s="153"/>
      <c r="G5" s="153"/>
    </row>
    <row r="6" spans="1:7" s="13" customFormat="1" ht="13.5" customHeight="1">
      <c r="A6" s="35"/>
      <c r="C6" s="151" t="s">
        <v>880</v>
      </c>
      <c r="D6" s="154"/>
      <c r="E6" s="154"/>
      <c r="F6" s="103"/>
      <c r="G6" s="103"/>
    </row>
    <row r="7" spans="1:7" s="13" customFormat="1" ht="13.5" customHeight="1">
      <c r="A7" s="35"/>
      <c r="C7" s="151" t="s">
        <v>925</v>
      </c>
      <c r="D7" s="154"/>
      <c r="E7" s="154"/>
      <c r="F7" s="103"/>
      <c r="G7" s="103"/>
    </row>
    <row r="8" spans="1:7" s="13" customFormat="1" ht="13.5" customHeight="1">
      <c r="A8" s="35"/>
      <c r="C8" s="151" t="s">
        <v>926</v>
      </c>
      <c r="D8" s="154"/>
      <c r="E8" s="154"/>
      <c r="F8" s="103"/>
      <c r="G8" s="103"/>
    </row>
    <row r="10" spans="1:7" ht="15.75">
      <c r="A10" s="148" t="s">
        <v>371</v>
      </c>
      <c r="B10" s="155"/>
      <c r="C10" s="155"/>
      <c r="D10" s="155"/>
      <c r="E10" s="155"/>
      <c r="F10" s="9"/>
      <c r="G10" s="9"/>
    </row>
    <row r="11" spans="1:7" ht="15.75">
      <c r="A11" s="148" t="s">
        <v>749</v>
      </c>
      <c r="B11" s="155"/>
      <c r="C11" s="155"/>
      <c r="D11" s="155"/>
      <c r="E11" s="155"/>
      <c r="F11" s="9"/>
      <c r="G11" s="9"/>
    </row>
    <row r="12" spans="5:7" ht="15.75">
      <c r="E12" s="18" t="s">
        <v>459</v>
      </c>
      <c r="F12" s="149"/>
      <c r="G12" s="149"/>
    </row>
    <row r="13" spans="1:7" s="18" customFormat="1" ht="31.5">
      <c r="A13" s="86" t="s">
        <v>420</v>
      </c>
      <c r="B13" s="85" t="s">
        <v>372</v>
      </c>
      <c r="C13" s="85" t="s">
        <v>370</v>
      </c>
      <c r="D13" s="87" t="s">
        <v>10</v>
      </c>
      <c r="E13" s="88" t="s">
        <v>405</v>
      </c>
      <c r="F13" s="25"/>
      <c r="G13" s="99"/>
    </row>
    <row r="14" spans="1:7" s="18" customFormat="1" ht="15.75" customHeight="1">
      <c r="A14" s="1">
        <v>1</v>
      </c>
      <c r="B14" s="16">
        <v>2</v>
      </c>
      <c r="C14" s="16">
        <v>3</v>
      </c>
      <c r="D14" s="16">
        <v>4</v>
      </c>
      <c r="E14" s="17">
        <v>5</v>
      </c>
      <c r="F14" s="12"/>
      <c r="G14" s="12"/>
    </row>
    <row r="15" spans="1:7" s="18" customFormat="1" ht="31.5">
      <c r="A15" s="8" t="s">
        <v>302</v>
      </c>
      <c r="B15" s="93">
        <v>706</v>
      </c>
      <c r="C15" s="93"/>
      <c r="D15" s="93"/>
      <c r="E15" s="108">
        <f>E16+E119+E125+E142+E146+E170+E203+E242+E328+E347+E348+E357+E365</f>
        <v>2085710.4389999998</v>
      </c>
      <c r="F15" s="12"/>
      <c r="G15" s="12"/>
    </row>
    <row r="16" spans="1:7" s="18" customFormat="1" ht="31.5">
      <c r="A16" s="2" t="s">
        <v>109</v>
      </c>
      <c r="B16" s="16">
        <v>706</v>
      </c>
      <c r="C16" s="6" t="s">
        <v>74</v>
      </c>
      <c r="D16" s="6"/>
      <c r="E16" s="106">
        <f>E17+E60+E91+E108+E67+E80+E86+E20+E39+E116</f>
        <v>1201866.2629999998</v>
      </c>
      <c r="F16" s="27"/>
      <c r="G16" s="28"/>
    </row>
    <row r="17" spans="1:7" s="20" customFormat="1" ht="15.75">
      <c r="A17" s="2" t="s">
        <v>673</v>
      </c>
      <c r="B17" s="16">
        <v>706</v>
      </c>
      <c r="C17" s="6" t="s">
        <v>674</v>
      </c>
      <c r="D17" s="6"/>
      <c r="E17" s="106">
        <f>E18</f>
        <v>0</v>
      </c>
      <c r="F17" s="3"/>
      <c r="G17" s="3"/>
    </row>
    <row r="18" spans="1:7" s="20" customFormat="1" ht="31.5">
      <c r="A18" s="2" t="s">
        <v>662</v>
      </c>
      <c r="B18" s="16">
        <v>706</v>
      </c>
      <c r="C18" s="6" t="s">
        <v>675</v>
      </c>
      <c r="D18" s="6"/>
      <c r="E18" s="106">
        <f>E19</f>
        <v>0</v>
      </c>
      <c r="F18" s="3"/>
      <c r="G18" s="3"/>
    </row>
    <row r="19" spans="1:7" s="20" customFormat="1" ht="31.5">
      <c r="A19" s="2" t="s">
        <v>491</v>
      </c>
      <c r="B19" s="16">
        <v>706</v>
      </c>
      <c r="C19" s="6" t="s">
        <v>675</v>
      </c>
      <c r="D19" s="6" t="s">
        <v>492</v>
      </c>
      <c r="E19" s="106">
        <v>0</v>
      </c>
      <c r="F19" s="3"/>
      <c r="G19" s="3"/>
    </row>
    <row r="20" spans="1:7" s="20" customFormat="1" ht="31.5">
      <c r="A20" s="2" t="s">
        <v>186</v>
      </c>
      <c r="B20" s="16">
        <v>706</v>
      </c>
      <c r="C20" s="6" t="s">
        <v>75</v>
      </c>
      <c r="D20" s="6"/>
      <c r="E20" s="106">
        <f>E31+E33+E35+E37+E21+E23+E25+E27+E29</f>
        <v>392889.26999999996</v>
      </c>
      <c r="F20" s="3"/>
      <c r="G20" s="3"/>
    </row>
    <row r="21" spans="1:7" s="20" customFormat="1" ht="31.5">
      <c r="A21" s="2" t="s">
        <v>541</v>
      </c>
      <c r="B21" s="16">
        <v>706</v>
      </c>
      <c r="C21" s="6" t="s">
        <v>835</v>
      </c>
      <c r="D21" s="6"/>
      <c r="E21" s="106">
        <f>E22</f>
        <v>198</v>
      </c>
      <c r="F21" s="3"/>
      <c r="G21" s="3"/>
    </row>
    <row r="22" spans="1:7" s="20" customFormat="1" ht="31.5">
      <c r="A22" s="2" t="s">
        <v>491</v>
      </c>
      <c r="B22" s="16">
        <v>706</v>
      </c>
      <c r="C22" s="6" t="s">
        <v>835</v>
      </c>
      <c r="D22" s="6" t="s">
        <v>492</v>
      </c>
      <c r="E22" s="106">
        <v>198</v>
      </c>
      <c r="F22" s="3"/>
      <c r="G22" s="3"/>
    </row>
    <row r="23" spans="1:7" s="20" customFormat="1" ht="31.5">
      <c r="A23" s="2" t="s">
        <v>819</v>
      </c>
      <c r="B23" s="16">
        <v>706</v>
      </c>
      <c r="C23" s="6" t="s">
        <v>836</v>
      </c>
      <c r="D23" s="6"/>
      <c r="E23" s="106">
        <f>E24</f>
        <v>578.47</v>
      </c>
      <c r="F23" s="3"/>
      <c r="G23" s="3"/>
    </row>
    <row r="24" spans="1:7" s="20" customFormat="1" ht="31.5">
      <c r="A24" s="2" t="s">
        <v>491</v>
      </c>
      <c r="B24" s="16">
        <v>706</v>
      </c>
      <c r="C24" s="6" t="s">
        <v>836</v>
      </c>
      <c r="D24" s="6" t="s">
        <v>492</v>
      </c>
      <c r="E24" s="106">
        <v>578.47</v>
      </c>
      <c r="F24" s="3"/>
      <c r="G24" s="3"/>
    </row>
    <row r="25" spans="1:7" s="20" customFormat="1" ht="31.5">
      <c r="A25" s="2" t="s">
        <v>821</v>
      </c>
      <c r="B25" s="16">
        <v>706</v>
      </c>
      <c r="C25" s="6" t="s">
        <v>837</v>
      </c>
      <c r="D25" s="6"/>
      <c r="E25" s="106">
        <f>E26</f>
        <v>100</v>
      </c>
      <c r="F25" s="3"/>
      <c r="G25" s="3"/>
    </row>
    <row r="26" spans="1:7" s="20" customFormat="1" ht="31.5">
      <c r="A26" s="2" t="s">
        <v>491</v>
      </c>
      <c r="B26" s="16">
        <v>706</v>
      </c>
      <c r="C26" s="6" t="s">
        <v>837</v>
      </c>
      <c r="D26" s="6" t="s">
        <v>492</v>
      </c>
      <c r="E26" s="106">
        <v>100</v>
      </c>
      <c r="F26" s="3"/>
      <c r="G26" s="3"/>
    </row>
    <row r="27" spans="1:7" s="20" customFormat="1" ht="31.5">
      <c r="A27" s="2" t="s">
        <v>823</v>
      </c>
      <c r="B27" s="16">
        <v>706</v>
      </c>
      <c r="C27" s="6" t="s">
        <v>838</v>
      </c>
      <c r="D27" s="6"/>
      <c r="E27" s="106">
        <f>E28</f>
        <v>100</v>
      </c>
      <c r="F27" s="3"/>
      <c r="G27" s="3"/>
    </row>
    <row r="28" spans="1:7" s="20" customFormat="1" ht="31.5">
      <c r="A28" s="2" t="s">
        <v>491</v>
      </c>
      <c r="B28" s="16">
        <v>706</v>
      </c>
      <c r="C28" s="6" t="s">
        <v>838</v>
      </c>
      <c r="D28" s="6" t="s">
        <v>492</v>
      </c>
      <c r="E28" s="106">
        <v>100</v>
      </c>
      <c r="F28" s="3"/>
      <c r="G28" s="3"/>
    </row>
    <row r="29" spans="1:7" s="20" customFormat="1" ht="31.5">
      <c r="A29" s="2" t="s">
        <v>901</v>
      </c>
      <c r="B29" s="16">
        <v>706</v>
      </c>
      <c r="C29" s="6" t="s">
        <v>902</v>
      </c>
      <c r="D29" s="6"/>
      <c r="E29" s="106">
        <f>E30</f>
        <v>1360</v>
      </c>
      <c r="F29" s="3"/>
      <c r="G29" s="3"/>
    </row>
    <row r="30" spans="1:7" s="20" customFormat="1" ht="31.5">
      <c r="A30" s="2" t="s">
        <v>491</v>
      </c>
      <c r="B30" s="16">
        <v>706</v>
      </c>
      <c r="C30" s="6" t="s">
        <v>902</v>
      </c>
      <c r="D30" s="6" t="s">
        <v>492</v>
      </c>
      <c r="E30" s="106">
        <v>1360</v>
      </c>
      <c r="F30" s="3"/>
      <c r="G30" s="3"/>
    </row>
    <row r="31" spans="1:7" s="20" customFormat="1" ht="15.75">
      <c r="A31" s="2" t="s">
        <v>422</v>
      </c>
      <c r="B31" s="16">
        <v>706</v>
      </c>
      <c r="C31" s="6" t="s">
        <v>190</v>
      </c>
      <c r="D31" s="6"/>
      <c r="E31" s="106">
        <f>E32</f>
        <v>120291</v>
      </c>
      <c r="F31" s="3"/>
      <c r="G31" s="3"/>
    </row>
    <row r="32" spans="1:7" s="20" customFormat="1" ht="31.5">
      <c r="A32" s="2" t="s">
        <v>491</v>
      </c>
      <c r="B32" s="16">
        <v>706</v>
      </c>
      <c r="C32" s="6" t="s">
        <v>190</v>
      </c>
      <c r="D32" s="6" t="s">
        <v>492</v>
      </c>
      <c r="E32" s="106">
        <v>120291</v>
      </c>
      <c r="F32" s="3"/>
      <c r="G32" s="3"/>
    </row>
    <row r="33" spans="1:7" ht="162.75" customHeight="1">
      <c r="A33" s="2" t="s">
        <v>526</v>
      </c>
      <c r="B33" s="16">
        <v>706</v>
      </c>
      <c r="C33" s="6" t="s">
        <v>187</v>
      </c>
      <c r="D33" s="6"/>
      <c r="E33" s="106">
        <f>E34</f>
        <v>197944</v>
      </c>
      <c r="F33" s="3"/>
      <c r="G33" s="3"/>
    </row>
    <row r="34" spans="1:7" ht="31.5">
      <c r="A34" s="2" t="s">
        <v>491</v>
      </c>
      <c r="B34" s="16">
        <v>706</v>
      </c>
      <c r="C34" s="6" t="s">
        <v>187</v>
      </c>
      <c r="D34" s="6" t="s">
        <v>492</v>
      </c>
      <c r="E34" s="106">
        <v>197944</v>
      </c>
      <c r="F34" s="3"/>
      <c r="G34" s="3"/>
    </row>
    <row r="35" spans="1:7" ht="173.25">
      <c r="A35" s="2" t="s">
        <v>7</v>
      </c>
      <c r="B35" s="16">
        <v>706</v>
      </c>
      <c r="C35" s="6" t="s">
        <v>188</v>
      </c>
      <c r="D35" s="6"/>
      <c r="E35" s="106">
        <f>E36</f>
        <v>2751.8</v>
      </c>
      <c r="F35" s="3"/>
      <c r="G35" s="3"/>
    </row>
    <row r="36" spans="1:7" ht="31.5">
      <c r="A36" s="2" t="s">
        <v>491</v>
      </c>
      <c r="B36" s="16">
        <v>706</v>
      </c>
      <c r="C36" s="6" t="s">
        <v>188</v>
      </c>
      <c r="D36" s="6" t="s">
        <v>492</v>
      </c>
      <c r="E36" s="106">
        <v>2751.8</v>
      </c>
      <c r="F36" s="27"/>
      <c r="G36" s="29"/>
    </row>
    <row r="37" spans="1:7" ht="189">
      <c r="A37" s="2" t="s">
        <v>527</v>
      </c>
      <c r="B37" s="16">
        <v>706</v>
      </c>
      <c r="C37" s="6" t="s">
        <v>189</v>
      </c>
      <c r="D37" s="6"/>
      <c r="E37" s="106">
        <f>E38</f>
        <v>69566</v>
      </c>
      <c r="F37" s="27"/>
      <c r="G37" s="28"/>
    </row>
    <row r="38" spans="1:7" ht="31.5">
      <c r="A38" s="2" t="s">
        <v>491</v>
      </c>
      <c r="B38" s="16">
        <v>706</v>
      </c>
      <c r="C38" s="6" t="s">
        <v>189</v>
      </c>
      <c r="D38" s="6" t="s">
        <v>492</v>
      </c>
      <c r="E38" s="106">
        <v>69566</v>
      </c>
      <c r="F38" s="27"/>
      <c r="G38" s="28"/>
    </row>
    <row r="39" spans="1:7" ht="31.5">
      <c r="A39" s="2" t="s">
        <v>83</v>
      </c>
      <c r="B39" s="16">
        <v>706</v>
      </c>
      <c r="C39" s="6" t="s">
        <v>191</v>
      </c>
      <c r="D39" s="6"/>
      <c r="E39" s="106">
        <f>E59+E53+E48+E54+E56+E40+E42+E44+E46+E50</f>
        <v>571120.693</v>
      </c>
      <c r="F39" s="27"/>
      <c r="G39" s="28"/>
    </row>
    <row r="40" spans="1:7" ht="31.5">
      <c r="A40" s="2" t="s">
        <v>541</v>
      </c>
      <c r="B40" s="16">
        <v>706</v>
      </c>
      <c r="C40" s="6" t="s">
        <v>839</v>
      </c>
      <c r="D40" s="6"/>
      <c r="E40" s="106">
        <f>E41</f>
        <v>1119.5</v>
      </c>
      <c r="F40" s="27"/>
      <c r="G40" s="28"/>
    </row>
    <row r="41" spans="1:7" ht="31.5">
      <c r="A41" s="2" t="s">
        <v>491</v>
      </c>
      <c r="B41" s="16">
        <v>706</v>
      </c>
      <c r="C41" s="6" t="s">
        <v>839</v>
      </c>
      <c r="D41" s="6" t="s">
        <v>492</v>
      </c>
      <c r="E41" s="106">
        <v>1119.5</v>
      </c>
      <c r="F41" s="27"/>
      <c r="G41" s="28"/>
    </row>
    <row r="42" spans="1:7" ht="31.5">
      <c r="A42" s="2" t="s">
        <v>819</v>
      </c>
      <c r="B42" s="16">
        <v>706</v>
      </c>
      <c r="C42" s="6" t="s">
        <v>840</v>
      </c>
      <c r="D42" s="6"/>
      <c r="E42" s="106">
        <f>E43</f>
        <v>123</v>
      </c>
      <c r="F42" s="27"/>
      <c r="G42" s="28"/>
    </row>
    <row r="43" spans="1:7" ht="31.5">
      <c r="A43" s="2" t="s">
        <v>491</v>
      </c>
      <c r="B43" s="16">
        <v>706</v>
      </c>
      <c r="C43" s="6" t="s">
        <v>840</v>
      </c>
      <c r="D43" s="6" t="s">
        <v>492</v>
      </c>
      <c r="E43" s="106">
        <v>123</v>
      </c>
      <c r="F43" s="27"/>
      <c r="G43" s="28"/>
    </row>
    <row r="44" spans="1:7" ht="31.5">
      <c r="A44" s="2" t="s">
        <v>821</v>
      </c>
      <c r="B44" s="16">
        <v>706</v>
      </c>
      <c r="C44" s="6" t="s">
        <v>841</v>
      </c>
      <c r="D44" s="6"/>
      <c r="E44" s="106">
        <f>E45</f>
        <v>82</v>
      </c>
      <c r="F44" s="27"/>
      <c r="G44" s="28"/>
    </row>
    <row r="45" spans="1:7" ht="31.5">
      <c r="A45" s="2" t="s">
        <v>491</v>
      </c>
      <c r="B45" s="16">
        <v>706</v>
      </c>
      <c r="C45" s="6" t="s">
        <v>841</v>
      </c>
      <c r="D45" s="6" t="s">
        <v>492</v>
      </c>
      <c r="E45" s="106">
        <v>82</v>
      </c>
      <c r="F45" s="27"/>
      <c r="G45" s="28"/>
    </row>
    <row r="46" spans="1:7" ht="31.5">
      <c r="A46" s="2" t="s">
        <v>823</v>
      </c>
      <c r="B46" s="16">
        <v>706</v>
      </c>
      <c r="C46" s="6" t="s">
        <v>842</v>
      </c>
      <c r="D46" s="6"/>
      <c r="E46" s="106">
        <f>E47</f>
        <v>82</v>
      </c>
      <c r="F46" s="27"/>
      <c r="G46" s="28"/>
    </row>
    <row r="47" spans="1:7" ht="31.5">
      <c r="A47" s="2" t="s">
        <v>491</v>
      </c>
      <c r="B47" s="16">
        <v>706</v>
      </c>
      <c r="C47" s="6" t="s">
        <v>842</v>
      </c>
      <c r="D47" s="6" t="s">
        <v>492</v>
      </c>
      <c r="E47" s="106">
        <v>82</v>
      </c>
      <c r="F47" s="27"/>
      <c r="G47" s="28"/>
    </row>
    <row r="48" spans="1:7" ht="15.75">
      <c r="A48" s="2" t="s">
        <v>652</v>
      </c>
      <c r="B48" s="16">
        <v>706</v>
      </c>
      <c r="C48" s="6" t="s">
        <v>651</v>
      </c>
      <c r="D48" s="6"/>
      <c r="E48" s="106">
        <f>E49</f>
        <v>5419.9</v>
      </c>
      <c r="F48" s="27"/>
      <c r="G48" s="28"/>
    </row>
    <row r="49" spans="1:7" ht="31.5">
      <c r="A49" s="2" t="s">
        <v>491</v>
      </c>
      <c r="B49" s="16">
        <v>706</v>
      </c>
      <c r="C49" s="6" t="s">
        <v>651</v>
      </c>
      <c r="D49" s="6" t="s">
        <v>492</v>
      </c>
      <c r="E49" s="106">
        <v>5419.9</v>
      </c>
      <c r="F49" s="27"/>
      <c r="G49" s="28"/>
    </row>
    <row r="50" spans="1:7" ht="31.5">
      <c r="A50" s="2" t="s">
        <v>901</v>
      </c>
      <c r="B50" s="16">
        <v>706</v>
      </c>
      <c r="C50" s="6" t="s">
        <v>900</v>
      </c>
      <c r="D50" s="6"/>
      <c r="E50" s="106">
        <f>E51</f>
        <v>2040</v>
      </c>
      <c r="F50" s="27"/>
      <c r="G50" s="28"/>
    </row>
    <row r="51" spans="1:7" ht="31.5">
      <c r="A51" s="2" t="s">
        <v>491</v>
      </c>
      <c r="B51" s="16">
        <v>706</v>
      </c>
      <c r="C51" s="6" t="s">
        <v>900</v>
      </c>
      <c r="D51" s="6" t="s">
        <v>492</v>
      </c>
      <c r="E51" s="106">
        <v>2040</v>
      </c>
      <c r="F51" s="27"/>
      <c r="G51" s="28"/>
    </row>
    <row r="52" spans="1:7" ht="31.5">
      <c r="A52" s="2" t="s">
        <v>493</v>
      </c>
      <c r="B52" s="16">
        <v>706</v>
      </c>
      <c r="C52" s="6" t="s">
        <v>195</v>
      </c>
      <c r="D52" s="6"/>
      <c r="E52" s="106">
        <f>E53</f>
        <v>163188.193</v>
      </c>
      <c r="F52" s="27"/>
      <c r="G52" s="28"/>
    </row>
    <row r="53" spans="1:7" ht="31.5">
      <c r="A53" s="2" t="s">
        <v>491</v>
      </c>
      <c r="B53" s="16">
        <v>706</v>
      </c>
      <c r="C53" s="6" t="s">
        <v>195</v>
      </c>
      <c r="D53" s="6" t="s">
        <v>492</v>
      </c>
      <c r="E53" s="106">
        <v>163188.193</v>
      </c>
      <c r="F53" s="27"/>
      <c r="G53" s="28"/>
    </row>
    <row r="54" spans="1:7" ht="141.75">
      <c r="A54" s="2" t="s">
        <v>528</v>
      </c>
      <c r="B54" s="16">
        <v>706</v>
      </c>
      <c r="C54" s="6" t="s">
        <v>192</v>
      </c>
      <c r="D54" s="6"/>
      <c r="E54" s="106">
        <f>E55</f>
        <v>347329.7</v>
      </c>
      <c r="F54" s="27"/>
      <c r="G54" s="28"/>
    </row>
    <row r="55" spans="1:7" ht="31.5">
      <c r="A55" s="2" t="s">
        <v>491</v>
      </c>
      <c r="B55" s="16">
        <v>706</v>
      </c>
      <c r="C55" s="6" t="s">
        <v>192</v>
      </c>
      <c r="D55" s="6" t="s">
        <v>492</v>
      </c>
      <c r="E55" s="106">
        <v>347329.7</v>
      </c>
      <c r="F55" s="27"/>
      <c r="G55" s="28"/>
    </row>
    <row r="56" spans="1:7" ht="157.5">
      <c r="A56" s="2" t="s">
        <v>529</v>
      </c>
      <c r="B56" s="16">
        <v>706</v>
      </c>
      <c r="C56" s="6" t="s">
        <v>193</v>
      </c>
      <c r="D56" s="6"/>
      <c r="E56" s="106">
        <f>E57</f>
        <v>15376.5</v>
      </c>
      <c r="F56" s="27"/>
      <c r="G56" s="28"/>
    </row>
    <row r="57" spans="1:7" ht="31.5">
      <c r="A57" s="2" t="s">
        <v>491</v>
      </c>
      <c r="B57" s="16">
        <v>706</v>
      </c>
      <c r="C57" s="6" t="s">
        <v>193</v>
      </c>
      <c r="D57" s="6" t="s">
        <v>492</v>
      </c>
      <c r="E57" s="106">
        <v>15376.5</v>
      </c>
      <c r="F57" s="27"/>
      <c r="G57" s="28"/>
    </row>
    <row r="58" spans="1:7" ht="173.25">
      <c r="A58" s="2" t="s">
        <v>530</v>
      </c>
      <c r="B58" s="16">
        <v>706</v>
      </c>
      <c r="C58" s="6" t="s">
        <v>194</v>
      </c>
      <c r="D58" s="6"/>
      <c r="E58" s="106">
        <f>E59</f>
        <v>36359.9</v>
      </c>
      <c r="F58" s="27"/>
      <c r="G58" s="28"/>
    </row>
    <row r="59" spans="1:7" ht="31.5">
      <c r="A59" s="2" t="s">
        <v>491</v>
      </c>
      <c r="B59" s="16">
        <v>706</v>
      </c>
      <c r="C59" s="6" t="s">
        <v>194</v>
      </c>
      <c r="D59" s="6" t="s">
        <v>492</v>
      </c>
      <c r="E59" s="106">
        <v>36359.9</v>
      </c>
      <c r="F59" s="27"/>
      <c r="G59" s="28"/>
    </row>
    <row r="60" spans="1:7" ht="31.5">
      <c r="A60" s="2" t="s">
        <v>196</v>
      </c>
      <c r="B60" s="16">
        <v>706</v>
      </c>
      <c r="C60" s="6" t="s">
        <v>197</v>
      </c>
      <c r="D60" s="6"/>
      <c r="E60" s="106">
        <f>E63+E65+E61</f>
        <v>57713.2</v>
      </c>
      <c r="F60" s="27"/>
      <c r="G60" s="28"/>
    </row>
    <row r="61" spans="1:7" ht="31.5">
      <c r="A61" s="2" t="s">
        <v>901</v>
      </c>
      <c r="B61" s="16">
        <v>706</v>
      </c>
      <c r="C61" s="6" t="s">
        <v>903</v>
      </c>
      <c r="D61" s="6"/>
      <c r="E61" s="106">
        <f>E62</f>
        <v>400</v>
      </c>
      <c r="F61" s="27"/>
      <c r="G61" s="28"/>
    </row>
    <row r="62" spans="1:7" ht="31.5">
      <c r="A62" s="2" t="s">
        <v>491</v>
      </c>
      <c r="B62" s="16">
        <v>706</v>
      </c>
      <c r="C62" s="6" t="s">
        <v>903</v>
      </c>
      <c r="D62" s="6" t="s">
        <v>492</v>
      </c>
      <c r="E62" s="106">
        <v>400</v>
      </c>
      <c r="F62" s="27"/>
      <c r="G62" s="28"/>
    </row>
    <row r="63" spans="1:7" ht="15.75">
      <c r="A63" s="2" t="s">
        <v>183</v>
      </c>
      <c r="B63" s="16">
        <v>706</v>
      </c>
      <c r="C63" s="6" t="s">
        <v>198</v>
      </c>
      <c r="D63" s="6"/>
      <c r="E63" s="106">
        <f>E64</f>
        <v>42978</v>
      </c>
      <c r="F63" s="27"/>
      <c r="G63" s="28"/>
    </row>
    <row r="64" spans="1:7" ht="31.5">
      <c r="A64" s="2" t="s">
        <v>491</v>
      </c>
      <c r="B64" s="16">
        <v>706</v>
      </c>
      <c r="C64" s="6" t="s">
        <v>198</v>
      </c>
      <c r="D64" s="6" t="s">
        <v>492</v>
      </c>
      <c r="E64" s="106">
        <v>42978</v>
      </c>
      <c r="F64" s="27"/>
      <c r="G64" s="28"/>
    </row>
    <row r="65" spans="1:7" ht="47.25">
      <c r="A65" s="2" t="s">
        <v>589</v>
      </c>
      <c r="B65" s="16">
        <v>706</v>
      </c>
      <c r="C65" s="6" t="s">
        <v>42</v>
      </c>
      <c r="D65" s="6"/>
      <c r="E65" s="106">
        <f>E66</f>
        <v>14335.2</v>
      </c>
      <c r="F65" s="27"/>
      <c r="G65" s="28"/>
    </row>
    <row r="66" spans="1:7" ht="31.5">
      <c r="A66" s="2" t="s">
        <v>491</v>
      </c>
      <c r="B66" s="16">
        <v>706</v>
      </c>
      <c r="C66" s="6" t="s">
        <v>42</v>
      </c>
      <c r="D66" s="6" t="s">
        <v>492</v>
      </c>
      <c r="E66" s="106">
        <v>14335.2</v>
      </c>
      <c r="F66" s="27"/>
      <c r="G66" s="28"/>
    </row>
    <row r="67" spans="1:7" ht="31.5">
      <c r="A67" s="2" t="s">
        <v>322</v>
      </c>
      <c r="B67" s="16">
        <v>706</v>
      </c>
      <c r="C67" s="6" t="s">
        <v>200</v>
      </c>
      <c r="D67" s="6"/>
      <c r="E67" s="106">
        <f>E70+E77+E75+E73+E68</f>
        <v>26811.2</v>
      </c>
      <c r="F67" s="27"/>
      <c r="G67" s="28"/>
    </row>
    <row r="68" spans="1:7" ht="31.5">
      <c r="A68" s="2" t="s">
        <v>901</v>
      </c>
      <c r="B68" s="16">
        <v>706</v>
      </c>
      <c r="C68" s="6" t="s">
        <v>932</v>
      </c>
      <c r="D68" s="6"/>
      <c r="E68" s="106">
        <f>E69</f>
        <v>103.8</v>
      </c>
      <c r="F68" s="27"/>
      <c r="G68" s="28"/>
    </row>
    <row r="69" spans="1:7" ht="31.5">
      <c r="A69" s="2" t="s">
        <v>491</v>
      </c>
      <c r="B69" s="16">
        <v>706</v>
      </c>
      <c r="C69" s="6" t="s">
        <v>932</v>
      </c>
      <c r="D69" s="6" t="s">
        <v>492</v>
      </c>
      <c r="E69" s="106">
        <v>103.8</v>
      </c>
      <c r="F69" s="27"/>
      <c r="G69" s="28"/>
    </row>
    <row r="70" spans="1:7" ht="15.75">
      <c r="A70" s="2" t="s">
        <v>452</v>
      </c>
      <c r="B70" s="16">
        <v>706</v>
      </c>
      <c r="C70" s="6" t="s">
        <v>64</v>
      </c>
      <c r="D70" s="6"/>
      <c r="E70" s="106">
        <f>E71+E72</f>
        <v>2100</v>
      </c>
      <c r="F70" s="27"/>
      <c r="G70" s="28"/>
    </row>
    <row r="71" spans="1:7" ht="15.75">
      <c r="A71" s="2" t="s">
        <v>496</v>
      </c>
      <c r="B71" s="16">
        <v>706</v>
      </c>
      <c r="C71" s="6" t="s">
        <v>64</v>
      </c>
      <c r="D71" s="6" t="s">
        <v>495</v>
      </c>
      <c r="E71" s="106">
        <v>500</v>
      </c>
      <c r="F71" s="27"/>
      <c r="G71" s="28"/>
    </row>
    <row r="72" spans="1:7" ht="31.5">
      <c r="A72" s="2" t="s">
        <v>491</v>
      </c>
      <c r="B72" s="16">
        <v>706</v>
      </c>
      <c r="C72" s="6" t="s">
        <v>64</v>
      </c>
      <c r="D72" s="6" t="s">
        <v>492</v>
      </c>
      <c r="E72" s="106">
        <v>1600</v>
      </c>
      <c r="F72" s="27"/>
      <c r="G72" s="28"/>
    </row>
    <row r="73" spans="1:7" ht="15.75">
      <c r="A73" s="2" t="s">
        <v>843</v>
      </c>
      <c r="B73" s="16">
        <v>706</v>
      </c>
      <c r="C73" s="6" t="s">
        <v>844</v>
      </c>
      <c r="D73" s="6"/>
      <c r="E73" s="106">
        <f>E74</f>
        <v>3599.2</v>
      </c>
      <c r="F73" s="27"/>
      <c r="G73" s="28"/>
    </row>
    <row r="74" spans="1:7" ht="31.5">
      <c r="A74" s="2" t="s">
        <v>491</v>
      </c>
      <c r="B74" s="16">
        <v>706</v>
      </c>
      <c r="C74" s="6" t="s">
        <v>844</v>
      </c>
      <c r="D74" s="6" t="s">
        <v>492</v>
      </c>
      <c r="E74" s="106">
        <v>3599.2</v>
      </c>
      <c r="F74" s="27"/>
      <c r="G74" s="28"/>
    </row>
    <row r="75" spans="1:7" ht="63">
      <c r="A75" s="2" t="s">
        <v>669</v>
      </c>
      <c r="B75" s="16">
        <v>706</v>
      </c>
      <c r="C75" s="6" t="s">
        <v>66</v>
      </c>
      <c r="D75" s="6"/>
      <c r="E75" s="106">
        <f>E76</f>
        <v>3201.2</v>
      </c>
      <c r="F75" s="27"/>
      <c r="G75" s="28"/>
    </row>
    <row r="76" spans="1:7" ht="15.75">
      <c r="A76" s="2" t="s">
        <v>496</v>
      </c>
      <c r="B76" s="16">
        <v>706</v>
      </c>
      <c r="C76" s="6" t="s">
        <v>66</v>
      </c>
      <c r="D76" s="6" t="s">
        <v>495</v>
      </c>
      <c r="E76" s="106">
        <v>3201.2</v>
      </c>
      <c r="F76" s="27"/>
      <c r="G76" s="28"/>
    </row>
    <row r="77" spans="1:7" ht="78.75">
      <c r="A77" s="2" t="s">
        <v>670</v>
      </c>
      <c r="B77" s="16">
        <v>706</v>
      </c>
      <c r="C77" s="6" t="s">
        <v>65</v>
      </c>
      <c r="D77" s="6"/>
      <c r="E77" s="106">
        <f>E78+E79</f>
        <v>17807</v>
      </c>
      <c r="F77" s="27"/>
      <c r="G77" s="28"/>
    </row>
    <row r="78" spans="1:7" ht="15.75">
      <c r="A78" s="2" t="s">
        <v>496</v>
      </c>
      <c r="B78" s="16">
        <v>706</v>
      </c>
      <c r="C78" s="6" t="s">
        <v>65</v>
      </c>
      <c r="D78" s="6" t="s">
        <v>495</v>
      </c>
      <c r="E78" s="106">
        <v>11293</v>
      </c>
      <c r="F78" s="27"/>
      <c r="G78" s="28"/>
    </row>
    <row r="79" spans="1:7" ht="31.5">
      <c r="A79" s="2" t="s">
        <v>491</v>
      </c>
      <c r="B79" s="16">
        <v>706</v>
      </c>
      <c r="C79" s="6" t="s">
        <v>65</v>
      </c>
      <c r="D79" s="6" t="s">
        <v>492</v>
      </c>
      <c r="E79" s="106">
        <v>6514</v>
      </c>
      <c r="F79" s="27"/>
      <c r="G79" s="28"/>
    </row>
    <row r="80" spans="1:7" ht="31.5">
      <c r="A80" s="2" t="s">
        <v>84</v>
      </c>
      <c r="B80" s="16">
        <v>706</v>
      </c>
      <c r="C80" s="6" t="s">
        <v>202</v>
      </c>
      <c r="D80" s="6"/>
      <c r="E80" s="106">
        <f>E81</f>
        <v>2500</v>
      </c>
      <c r="F80" s="27"/>
      <c r="G80" s="28"/>
    </row>
    <row r="81" spans="1:7" ht="15.75">
      <c r="A81" s="2" t="s">
        <v>184</v>
      </c>
      <c r="B81" s="16">
        <v>706</v>
      </c>
      <c r="C81" s="6" t="s">
        <v>67</v>
      </c>
      <c r="D81" s="6"/>
      <c r="E81" s="106">
        <f>E82+E83+E84</f>
        <v>2500</v>
      </c>
      <c r="F81" s="27"/>
      <c r="G81" s="28"/>
    </row>
    <row r="82" spans="1:7" ht="47.25">
      <c r="A82" s="2" t="s">
        <v>483</v>
      </c>
      <c r="B82" s="16">
        <v>706</v>
      </c>
      <c r="C82" s="6" t="s">
        <v>67</v>
      </c>
      <c r="D82" s="6" t="s">
        <v>484</v>
      </c>
      <c r="E82" s="106">
        <v>1510</v>
      </c>
      <c r="F82" s="27"/>
      <c r="G82" s="28"/>
    </row>
    <row r="83" spans="1:7" ht="31.5">
      <c r="A83" s="2" t="s">
        <v>509</v>
      </c>
      <c r="B83" s="16">
        <v>706</v>
      </c>
      <c r="C83" s="6" t="s">
        <v>67</v>
      </c>
      <c r="D83" s="6" t="s">
        <v>485</v>
      </c>
      <c r="E83" s="106">
        <v>720</v>
      </c>
      <c r="F83" s="27"/>
      <c r="G83" s="28"/>
    </row>
    <row r="84" spans="1:7" ht="31.5">
      <c r="A84" s="2" t="s">
        <v>491</v>
      </c>
      <c r="B84" s="16">
        <v>706</v>
      </c>
      <c r="C84" s="6" t="s">
        <v>67</v>
      </c>
      <c r="D84" s="6" t="s">
        <v>492</v>
      </c>
      <c r="E84" s="106">
        <v>270</v>
      </c>
      <c r="F84" s="27"/>
      <c r="G84" s="28"/>
    </row>
    <row r="85" spans="1:7" ht="31.5">
      <c r="A85" s="2" t="s">
        <v>734</v>
      </c>
      <c r="B85" s="16">
        <v>706</v>
      </c>
      <c r="C85" s="6" t="s">
        <v>733</v>
      </c>
      <c r="D85" s="6"/>
      <c r="E85" s="106">
        <v>0</v>
      </c>
      <c r="G85" s="28"/>
    </row>
    <row r="86" spans="1:7" ht="31.5">
      <c r="A86" s="2" t="s">
        <v>206</v>
      </c>
      <c r="B86" s="16">
        <v>706</v>
      </c>
      <c r="C86" s="6" t="s">
        <v>204</v>
      </c>
      <c r="D86" s="6"/>
      <c r="E86" s="106">
        <f>E87</f>
        <v>37372</v>
      </c>
      <c r="G86" s="28"/>
    </row>
    <row r="87" spans="1:7" ht="47.25">
      <c r="A87" s="2" t="s">
        <v>450</v>
      </c>
      <c r="B87" s="16">
        <v>706</v>
      </c>
      <c r="C87" s="6" t="s">
        <v>68</v>
      </c>
      <c r="D87" s="6"/>
      <c r="E87" s="106">
        <f>E88+E89+E90</f>
        <v>37372</v>
      </c>
      <c r="G87" s="28"/>
    </row>
    <row r="88" spans="1:7" ht="47.25">
      <c r="A88" s="2" t="s">
        <v>483</v>
      </c>
      <c r="B88" s="16">
        <v>706</v>
      </c>
      <c r="C88" s="6" t="s">
        <v>68</v>
      </c>
      <c r="D88" s="6" t="s">
        <v>484</v>
      </c>
      <c r="E88" s="106">
        <v>30511</v>
      </c>
      <c r="G88" s="28"/>
    </row>
    <row r="89" spans="1:7" ht="36" customHeight="1">
      <c r="A89" s="2" t="s">
        <v>509</v>
      </c>
      <c r="B89" s="16">
        <v>706</v>
      </c>
      <c r="C89" s="6" t="s">
        <v>68</v>
      </c>
      <c r="D89" s="6" t="s">
        <v>485</v>
      </c>
      <c r="E89" s="106">
        <v>6678</v>
      </c>
      <c r="G89" s="28"/>
    </row>
    <row r="90" spans="1:7" ht="15.75">
      <c r="A90" s="2" t="s">
        <v>486</v>
      </c>
      <c r="B90" s="16">
        <v>706</v>
      </c>
      <c r="C90" s="6" t="s">
        <v>68</v>
      </c>
      <c r="D90" s="6" t="s">
        <v>487</v>
      </c>
      <c r="E90" s="106">
        <v>183</v>
      </c>
      <c r="G90" s="28"/>
    </row>
    <row r="91" spans="1:7" ht="47.25">
      <c r="A91" s="2" t="s">
        <v>85</v>
      </c>
      <c r="B91" s="16">
        <v>706</v>
      </c>
      <c r="C91" s="6" t="s">
        <v>205</v>
      </c>
      <c r="D91" s="6"/>
      <c r="E91" s="106">
        <f>E92+E94+E96+E100+E102+E98+E106+E104</f>
        <v>59646.3</v>
      </c>
      <c r="G91" s="28"/>
    </row>
    <row r="92" spans="1:7" ht="15.75">
      <c r="A92" s="2" t="s">
        <v>181</v>
      </c>
      <c r="B92" s="16">
        <v>706</v>
      </c>
      <c r="C92" s="6" t="s">
        <v>347</v>
      </c>
      <c r="D92" s="6"/>
      <c r="E92" s="106">
        <f>E93</f>
        <v>1628</v>
      </c>
      <c r="G92" s="28"/>
    </row>
    <row r="93" spans="1:7" ht="31.5">
      <c r="A93" s="2" t="s">
        <v>491</v>
      </c>
      <c r="B93" s="16">
        <v>706</v>
      </c>
      <c r="C93" s="6" t="s">
        <v>347</v>
      </c>
      <c r="D93" s="6" t="s">
        <v>492</v>
      </c>
      <c r="E93" s="106">
        <v>1628</v>
      </c>
      <c r="G93" s="28"/>
    </row>
    <row r="94" spans="1:7" ht="31.5">
      <c r="A94" s="2" t="s">
        <v>182</v>
      </c>
      <c r="B94" s="16">
        <v>706</v>
      </c>
      <c r="C94" s="6" t="s">
        <v>348</v>
      </c>
      <c r="D94" s="6"/>
      <c r="E94" s="106">
        <f>E95</f>
        <v>13120</v>
      </c>
      <c r="G94" s="28"/>
    </row>
    <row r="95" spans="1:7" ht="31.5">
      <c r="A95" s="2" t="s">
        <v>491</v>
      </c>
      <c r="B95" s="16">
        <v>706</v>
      </c>
      <c r="C95" s="6" t="s">
        <v>348</v>
      </c>
      <c r="D95" s="6" t="s">
        <v>492</v>
      </c>
      <c r="E95" s="106">
        <v>13120</v>
      </c>
      <c r="G95" s="28"/>
    </row>
    <row r="96" spans="1:7" s="20" customFormat="1" ht="78.75">
      <c r="A96" s="2" t="s">
        <v>286</v>
      </c>
      <c r="B96" s="16">
        <v>706</v>
      </c>
      <c r="C96" s="6" t="s">
        <v>69</v>
      </c>
      <c r="D96" s="17"/>
      <c r="E96" s="106">
        <f>E97</f>
        <v>22465.4</v>
      </c>
      <c r="F96" s="12"/>
      <c r="G96" s="28"/>
    </row>
    <row r="97" spans="1:7" ht="31.5">
      <c r="A97" s="2" t="s">
        <v>491</v>
      </c>
      <c r="B97" s="16">
        <v>706</v>
      </c>
      <c r="C97" s="6" t="s">
        <v>69</v>
      </c>
      <c r="D97" s="6" t="s">
        <v>492</v>
      </c>
      <c r="E97" s="106">
        <v>22465.4</v>
      </c>
      <c r="G97" s="28"/>
    </row>
    <row r="98" spans="1:7" ht="126">
      <c r="A98" s="2" t="s">
        <v>707</v>
      </c>
      <c r="B98" s="16">
        <v>706</v>
      </c>
      <c r="C98" s="6" t="s">
        <v>72</v>
      </c>
      <c r="D98" s="6"/>
      <c r="E98" s="106">
        <f>E99</f>
        <v>280.8</v>
      </c>
      <c r="G98" s="28"/>
    </row>
    <row r="99" spans="1:7" ht="19.5" customHeight="1">
      <c r="A99" s="2" t="s">
        <v>496</v>
      </c>
      <c r="B99" s="16">
        <v>706</v>
      </c>
      <c r="C99" s="91" t="s">
        <v>72</v>
      </c>
      <c r="D99" s="91" t="s">
        <v>495</v>
      </c>
      <c r="E99" s="105">
        <v>280.8</v>
      </c>
      <c r="G99" s="28"/>
    </row>
    <row r="100" spans="1:7" ht="47.25">
      <c r="A100" s="2" t="s">
        <v>531</v>
      </c>
      <c r="B100" s="16">
        <v>706</v>
      </c>
      <c r="C100" s="6" t="s">
        <v>70</v>
      </c>
      <c r="D100" s="6"/>
      <c r="E100" s="106">
        <f>E101</f>
        <v>10818.7</v>
      </c>
      <c r="G100" s="28"/>
    </row>
    <row r="101" spans="1:7" ht="31.5">
      <c r="A101" s="2" t="s">
        <v>491</v>
      </c>
      <c r="B101" s="16">
        <v>706</v>
      </c>
      <c r="C101" s="6" t="s">
        <v>70</v>
      </c>
      <c r="D101" s="6" t="s">
        <v>492</v>
      </c>
      <c r="E101" s="106">
        <v>10818.7</v>
      </c>
      <c r="G101" s="28"/>
    </row>
    <row r="102" spans="1:7" ht="63">
      <c r="A102" s="2" t="s">
        <v>532</v>
      </c>
      <c r="B102" s="16">
        <v>706</v>
      </c>
      <c r="C102" s="6" t="s">
        <v>71</v>
      </c>
      <c r="D102" s="6"/>
      <c r="E102" s="106">
        <f>E103</f>
        <v>973.6</v>
      </c>
      <c r="G102" s="28"/>
    </row>
    <row r="103" spans="1:7" ht="31.5">
      <c r="A103" s="2" t="s">
        <v>491</v>
      </c>
      <c r="B103" s="16">
        <v>706</v>
      </c>
      <c r="C103" s="6" t="s">
        <v>71</v>
      </c>
      <c r="D103" s="6" t="s">
        <v>495</v>
      </c>
      <c r="E103" s="106">
        <v>973.6</v>
      </c>
      <c r="F103" s="100"/>
      <c r="G103" s="28"/>
    </row>
    <row r="104" spans="1:7" ht="63">
      <c r="A104" s="2" t="s">
        <v>654</v>
      </c>
      <c r="B104" s="16">
        <v>706</v>
      </c>
      <c r="C104" s="6" t="s">
        <v>653</v>
      </c>
      <c r="D104" s="6"/>
      <c r="E104" s="106">
        <f>E105</f>
        <v>675.2</v>
      </c>
      <c r="G104" s="28"/>
    </row>
    <row r="105" spans="1:7" ht="31.5">
      <c r="A105" s="2" t="s">
        <v>491</v>
      </c>
      <c r="B105" s="16">
        <v>706</v>
      </c>
      <c r="C105" s="6" t="s">
        <v>653</v>
      </c>
      <c r="D105" s="6" t="s">
        <v>495</v>
      </c>
      <c r="E105" s="106">
        <v>675.2</v>
      </c>
      <c r="G105" s="28"/>
    </row>
    <row r="106" spans="1:7" ht="51.75" customHeight="1">
      <c r="A106" s="2" t="s">
        <v>667</v>
      </c>
      <c r="B106" s="16">
        <v>706</v>
      </c>
      <c r="C106" s="6" t="s">
        <v>39</v>
      </c>
      <c r="D106" s="6"/>
      <c r="E106" s="106">
        <f>E107</f>
        <v>9684.6</v>
      </c>
      <c r="G106" s="28"/>
    </row>
    <row r="107" spans="1:7" ht="31.5">
      <c r="A107" s="2" t="s">
        <v>491</v>
      </c>
      <c r="B107" s="16">
        <v>706</v>
      </c>
      <c r="C107" s="6" t="s">
        <v>39</v>
      </c>
      <c r="D107" s="6" t="s">
        <v>492</v>
      </c>
      <c r="E107" s="106">
        <v>9684.6</v>
      </c>
      <c r="G107" s="28"/>
    </row>
    <row r="108" spans="1:7" ht="47.25">
      <c r="A108" s="2" t="s">
        <v>86</v>
      </c>
      <c r="B108" s="16">
        <v>706</v>
      </c>
      <c r="C108" s="6" t="s">
        <v>207</v>
      </c>
      <c r="D108" s="6"/>
      <c r="E108" s="106">
        <f>E111+E113+E109</f>
        <v>43433.6</v>
      </c>
      <c r="G108" s="28"/>
    </row>
    <row r="109" spans="1:7" ht="31.5">
      <c r="A109" s="2" t="s">
        <v>90</v>
      </c>
      <c r="B109" s="16">
        <v>706</v>
      </c>
      <c r="C109" s="6" t="s">
        <v>73</v>
      </c>
      <c r="D109" s="6"/>
      <c r="E109" s="106">
        <f>E110</f>
        <v>1370.7</v>
      </c>
      <c r="G109" s="28"/>
    </row>
    <row r="110" spans="1:7" ht="15.75">
      <c r="A110" s="2" t="s">
        <v>496</v>
      </c>
      <c r="B110" s="16">
        <v>706</v>
      </c>
      <c r="C110" s="6" t="s">
        <v>73</v>
      </c>
      <c r="D110" s="6" t="s">
        <v>495</v>
      </c>
      <c r="E110" s="106">
        <v>1370.7</v>
      </c>
      <c r="G110" s="28"/>
    </row>
    <row r="111" spans="1:7" ht="31.5">
      <c r="A111" s="2" t="s">
        <v>513</v>
      </c>
      <c r="B111" s="16">
        <v>706</v>
      </c>
      <c r="C111" s="6" t="s">
        <v>77</v>
      </c>
      <c r="D111" s="6"/>
      <c r="E111" s="106">
        <f>E112</f>
        <v>144</v>
      </c>
      <c r="F111" s="100"/>
      <c r="G111" s="28"/>
    </row>
    <row r="112" spans="1:7" s="20" customFormat="1" ht="31.5">
      <c r="A112" s="2" t="s">
        <v>509</v>
      </c>
      <c r="B112" s="16">
        <v>706</v>
      </c>
      <c r="C112" s="6" t="s">
        <v>77</v>
      </c>
      <c r="D112" s="6" t="s">
        <v>485</v>
      </c>
      <c r="E112" s="106">
        <v>144</v>
      </c>
      <c r="F112" s="12"/>
      <c r="G112" s="28"/>
    </row>
    <row r="113" spans="1:7" ht="162" customHeight="1">
      <c r="A113" s="2" t="s">
        <v>287</v>
      </c>
      <c r="B113" s="16">
        <v>706</v>
      </c>
      <c r="C113" s="6" t="s">
        <v>354</v>
      </c>
      <c r="D113" s="17"/>
      <c r="E113" s="106">
        <f>E114</f>
        <v>41918.9</v>
      </c>
      <c r="G113" s="28"/>
    </row>
    <row r="114" spans="1:7" ht="15.75">
      <c r="A114" s="2" t="s">
        <v>496</v>
      </c>
      <c r="B114" s="16">
        <v>706</v>
      </c>
      <c r="C114" s="6" t="s">
        <v>354</v>
      </c>
      <c r="D114" s="6" t="s">
        <v>495</v>
      </c>
      <c r="E114" s="106">
        <v>41918.9</v>
      </c>
      <c r="G114" s="28"/>
    </row>
    <row r="115" spans="1:7" ht="47.25">
      <c r="A115" s="2" t="s">
        <v>714</v>
      </c>
      <c r="B115" s="16">
        <v>706</v>
      </c>
      <c r="C115" s="6" t="s">
        <v>713</v>
      </c>
      <c r="D115" s="6"/>
      <c r="E115" s="106">
        <v>0</v>
      </c>
      <c r="G115" s="28"/>
    </row>
    <row r="116" spans="1:7" ht="31.5">
      <c r="A116" s="2" t="s">
        <v>710</v>
      </c>
      <c r="B116" s="16">
        <v>706</v>
      </c>
      <c r="C116" s="6" t="s">
        <v>711</v>
      </c>
      <c r="D116" s="6"/>
      <c r="E116" s="106">
        <f>E117</f>
        <v>10380</v>
      </c>
      <c r="G116" s="28"/>
    </row>
    <row r="117" spans="1:7" ht="15.75">
      <c r="A117" s="2" t="s">
        <v>183</v>
      </c>
      <c r="B117" s="16">
        <v>706</v>
      </c>
      <c r="C117" s="6" t="s">
        <v>712</v>
      </c>
      <c r="D117" s="6"/>
      <c r="E117" s="106">
        <f>E118</f>
        <v>10380</v>
      </c>
      <c r="G117" s="28"/>
    </row>
    <row r="118" spans="1:7" ht="31.5">
      <c r="A118" s="2" t="s">
        <v>491</v>
      </c>
      <c r="B118" s="16">
        <v>706</v>
      </c>
      <c r="C118" s="6" t="s">
        <v>712</v>
      </c>
      <c r="D118" s="6" t="s">
        <v>492</v>
      </c>
      <c r="E118" s="106">
        <v>10380</v>
      </c>
      <c r="G118" s="28"/>
    </row>
    <row r="119" spans="1:7" ht="47.25">
      <c r="A119" s="2" t="s">
        <v>110</v>
      </c>
      <c r="B119" s="16">
        <v>706</v>
      </c>
      <c r="C119" s="6" t="s">
        <v>208</v>
      </c>
      <c r="D119" s="6"/>
      <c r="E119" s="106">
        <f>E120</f>
        <v>13624</v>
      </c>
      <c r="F119" s="100"/>
      <c r="G119" s="28"/>
    </row>
    <row r="120" spans="1:7" ht="31.5">
      <c r="A120" s="2" t="s">
        <v>211</v>
      </c>
      <c r="B120" s="16">
        <v>706</v>
      </c>
      <c r="C120" s="6" t="s">
        <v>352</v>
      </c>
      <c r="D120" s="6"/>
      <c r="E120" s="106">
        <f>E121</f>
        <v>13624</v>
      </c>
      <c r="F120" s="100"/>
      <c r="G120" s="28"/>
    </row>
    <row r="121" spans="1:7" ht="15.75">
      <c r="A121" s="2" t="s">
        <v>176</v>
      </c>
      <c r="B121" s="16">
        <v>706</v>
      </c>
      <c r="C121" s="6" t="s">
        <v>353</v>
      </c>
      <c r="D121" s="6"/>
      <c r="E121" s="106">
        <f>E122+E123+E124</f>
        <v>13624</v>
      </c>
      <c r="G121" s="28"/>
    </row>
    <row r="122" spans="1:7" ht="47.25">
      <c r="A122" s="2" t="s">
        <v>483</v>
      </c>
      <c r="B122" s="16">
        <v>706</v>
      </c>
      <c r="C122" s="6" t="s">
        <v>353</v>
      </c>
      <c r="D122" s="6" t="s">
        <v>484</v>
      </c>
      <c r="E122" s="106">
        <v>12265</v>
      </c>
      <c r="G122" s="28"/>
    </row>
    <row r="123" spans="1:7" ht="31.5">
      <c r="A123" s="2" t="s">
        <v>509</v>
      </c>
      <c r="B123" s="16">
        <v>706</v>
      </c>
      <c r="C123" s="6" t="s">
        <v>353</v>
      </c>
      <c r="D123" s="6" t="s">
        <v>485</v>
      </c>
      <c r="E123" s="106">
        <v>1358</v>
      </c>
      <c r="G123" s="28"/>
    </row>
    <row r="124" spans="1:7" ht="15.75">
      <c r="A124" s="2" t="s">
        <v>486</v>
      </c>
      <c r="B124" s="16">
        <v>706</v>
      </c>
      <c r="C124" s="6" t="s">
        <v>353</v>
      </c>
      <c r="D124" s="6" t="s">
        <v>487</v>
      </c>
      <c r="E124" s="106">
        <v>1</v>
      </c>
      <c r="G124" s="28"/>
    </row>
    <row r="125" spans="1:7" ht="34.5" customHeight="1">
      <c r="A125" s="2" t="s">
        <v>213</v>
      </c>
      <c r="B125" s="16">
        <v>706</v>
      </c>
      <c r="C125" s="6" t="s">
        <v>214</v>
      </c>
      <c r="D125" s="6"/>
      <c r="E125" s="106">
        <f>E126+E129+E132+E137</f>
        <v>60663.1</v>
      </c>
      <c r="G125" s="28"/>
    </row>
    <row r="126" spans="1:7" ht="31.5">
      <c r="A126" s="2" t="s">
        <v>215</v>
      </c>
      <c r="B126" s="16">
        <v>706</v>
      </c>
      <c r="C126" s="6" t="s">
        <v>216</v>
      </c>
      <c r="D126" s="6"/>
      <c r="E126" s="106">
        <f>E127</f>
        <v>13147</v>
      </c>
      <c r="G126" s="28"/>
    </row>
    <row r="127" spans="1:7" ht="15.75">
      <c r="A127" s="2" t="s">
        <v>497</v>
      </c>
      <c r="B127" s="16">
        <v>706</v>
      </c>
      <c r="C127" s="6" t="s">
        <v>217</v>
      </c>
      <c r="D127" s="6"/>
      <c r="E127" s="106">
        <f>E128</f>
        <v>13147</v>
      </c>
      <c r="G127" s="28"/>
    </row>
    <row r="128" spans="1:7" ht="31.5">
      <c r="A128" s="2" t="s">
        <v>491</v>
      </c>
      <c r="B128" s="16">
        <v>706</v>
      </c>
      <c r="C128" s="6" t="s">
        <v>217</v>
      </c>
      <c r="D128" s="6" t="s">
        <v>492</v>
      </c>
      <c r="E128" s="106">
        <v>13147</v>
      </c>
      <c r="G128" s="28"/>
    </row>
    <row r="129" spans="1:7" ht="31.5">
      <c r="A129" s="2" t="s">
        <v>218</v>
      </c>
      <c r="B129" s="16">
        <v>706</v>
      </c>
      <c r="C129" s="6" t="s">
        <v>219</v>
      </c>
      <c r="D129" s="6"/>
      <c r="E129" s="106">
        <f>E130</f>
        <v>44551</v>
      </c>
      <c r="G129" s="28"/>
    </row>
    <row r="130" spans="1:7" ht="15.75">
      <c r="A130" s="2" t="s">
        <v>804</v>
      </c>
      <c r="B130" s="16">
        <v>706</v>
      </c>
      <c r="C130" s="6" t="s">
        <v>803</v>
      </c>
      <c r="D130" s="6"/>
      <c r="E130" s="106">
        <f>E131</f>
        <v>44551</v>
      </c>
      <c r="G130" s="28"/>
    </row>
    <row r="131" spans="1:7" ht="31.5">
      <c r="A131" s="2" t="s">
        <v>491</v>
      </c>
      <c r="B131" s="16">
        <v>706</v>
      </c>
      <c r="C131" s="6" t="s">
        <v>803</v>
      </c>
      <c r="D131" s="6" t="s">
        <v>492</v>
      </c>
      <c r="E131" s="106">
        <v>44551</v>
      </c>
      <c r="G131" s="28"/>
    </row>
    <row r="132" spans="1:7" ht="31.5">
      <c r="A132" s="2" t="s">
        <v>6</v>
      </c>
      <c r="B132" s="16">
        <v>706</v>
      </c>
      <c r="C132" s="6" t="s">
        <v>220</v>
      </c>
      <c r="D132" s="6"/>
      <c r="E132" s="106">
        <f>E135+E133</f>
        <v>2795.1</v>
      </c>
      <c r="G132" s="28"/>
    </row>
    <row r="133" spans="1:7" ht="31.5">
      <c r="A133" s="2" t="s">
        <v>794</v>
      </c>
      <c r="B133" s="16">
        <v>706</v>
      </c>
      <c r="C133" s="6" t="s">
        <v>793</v>
      </c>
      <c r="D133" s="6"/>
      <c r="E133" s="106">
        <f>E134</f>
        <v>345.1</v>
      </c>
      <c r="G133" s="28"/>
    </row>
    <row r="134" spans="1:7" ht="31.5">
      <c r="A134" s="2" t="s">
        <v>491</v>
      </c>
      <c r="B134" s="16">
        <v>706</v>
      </c>
      <c r="C134" s="6" t="s">
        <v>793</v>
      </c>
      <c r="D134" s="6" t="s">
        <v>492</v>
      </c>
      <c r="E134" s="106">
        <v>345.1</v>
      </c>
      <c r="G134" s="28"/>
    </row>
    <row r="135" spans="1:7" ht="15.75">
      <c r="A135" s="2" t="s">
        <v>425</v>
      </c>
      <c r="B135" s="16">
        <v>706</v>
      </c>
      <c r="C135" s="6" t="s">
        <v>221</v>
      </c>
      <c r="D135" s="6"/>
      <c r="E135" s="106">
        <f>E136</f>
        <v>2450</v>
      </c>
      <c r="G135" s="28"/>
    </row>
    <row r="136" spans="1:7" ht="31.5">
      <c r="A136" s="2" t="s">
        <v>491</v>
      </c>
      <c r="B136" s="16">
        <v>706</v>
      </c>
      <c r="C136" s="6" t="s">
        <v>221</v>
      </c>
      <c r="D136" s="6" t="s">
        <v>492</v>
      </c>
      <c r="E136" s="106">
        <v>2450</v>
      </c>
      <c r="G136" s="28"/>
    </row>
    <row r="137" spans="1:7" ht="31.5">
      <c r="A137" s="2" t="s">
        <v>845</v>
      </c>
      <c r="B137" s="16">
        <v>706</v>
      </c>
      <c r="C137" s="6" t="s">
        <v>846</v>
      </c>
      <c r="D137" s="6"/>
      <c r="E137" s="106">
        <f>E138+E140</f>
        <v>170</v>
      </c>
      <c r="G137" s="28"/>
    </row>
    <row r="138" spans="1:7" ht="15.75">
      <c r="A138" s="2" t="s">
        <v>804</v>
      </c>
      <c r="B138" s="16">
        <v>706</v>
      </c>
      <c r="C138" s="6" t="s">
        <v>847</v>
      </c>
      <c r="D138" s="6"/>
      <c r="E138" s="106">
        <f>E139</f>
        <v>0</v>
      </c>
      <c r="G138" s="28"/>
    </row>
    <row r="139" spans="1:7" ht="31.5">
      <c r="A139" s="2" t="s">
        <v>491</v>
      </c>
      <c r="B139" s="16">
        <v>706</v>
      </c>
      <c r="C139" s="6" t="s">
        <v>847</v>
      </c>
      <c r="D139" s="6" t="s">
        <v>492</v>
      </c>
      <c r="E139" s="106">
        <v>0</v>
      </c>
      <c r="G139" s="28"/>
    </row>
    <row r="140" spans="1:7" ht="47.25">
      <c r="A140" s="2" t="s">
        <v>934</v>
      </c>
      <c r="B140" s="16">
        <v>706</v>
      </c>
      <c r="C140" s="6" t="s">
        <v>935</v>
      </c>
      <c r="D140" s="6"/>
      <c r="E140" s="106">
        <f>E141</f>
        <v>170</v>
      </c>
      <c r="G140" s="28"/>
    </row>
    <row r="141" spans="1:7" ht="31.5">
      <c r="A141" s="2" t="s">
        <v>491</v>
      </c>
      <c r="B141" s="16">
        <v>706</v>
      </c>
      <c r="C141" s="6" t="s">
        <v>935</v>
      </c>
      <c r="D141" s="6" t="s">
        <v>492</v>
      </c>
      <c r="E141" s="106">
        <v>170</v>
      </c>
      <c r="G141" s="28"/>
    </row>
    <row r="142" spans="1:7" ht="47.25">
      <c r="A142" s="2" t="s">
        <v>0</v>
      </c>
      <c r="B142" s="16">
        <v>706</v>
      </c>
      <c r="C142" s="6" t="s">
        <v>222</v>
      </c>
      <c r="D142" s="6"/>
      <c r="E142" s="106">
        <f>E144</f>
        <v>2300</v>
      </c>
      <c r="G142" s="28"/>
    </row>
    <row r="143" spans="1:7" ht="31.5">
      <c r="A143" s="2" t="s">
        <v>524</v>
      </c>
      <c r="B143" s="16">
        <v>706</v>
      </c>
      <c r="C143" s="6" t="s">
        <v>223</v>
      </c>
      <c r="D143" s="6"/>
      <c r="E143" s="106">
        <f>E144</f>
        <v>2300</v>
      </c>
      <c r="G143" s="28"/>
    </row>
    <row r="144" spans="1:7" ht="15.75">
      <c r="A144" s="2" t="s">
        <v>384</v>
      </c>
      <c r="B144" s="16">
        <v>706</v>
      </c>
      <c r="C144" s="6" t="s">
        <v>62</v>
      </c>
      <c r="D144" s="6"/>
      <c r="E144" s="106">
        <f>E145</f>
        <v>2300</v>
      </c>
      <c r="G144" s="28"/>
    </row>
    <row r="145" spans="1:7" ht="15.75">
      <c r="A145" s="2" t="s">
        <v>486</v>
      </c>
      <c r="B145" s="16">
        <v>706</v>
      </c>
      <c r="C145" s="6" t="s">
        <v>62</v>
      </c>
      <c r="D145" s="6" t="s">
        <v>487</v>
      </c>
      <c r="E145" s="106">
        <v>2300</v>
      </c>
      <c r="G145" s="28"/>
    </row>
    <row r="146" spans="1:7" ht="47.25">
      <c r="A146" s="2" t="s">
        <v>1</v>
      </c>
      <c r="B146" s="16">
        <v>706</v>
      </c>
      <c r="C146" s="6" t="s">
        <v>224</v>
      </c>
      <c r="D146" s="6"/>
      <c r="E146" s="106">
        <f>E147+E160+E164</f>
        <v>11063.5</v>
      </c>
      <c r="G146" s="28"/>
    </row>
    <row r="147" spans="1:7" ht="31.5">
      <c r="A147" s="37" t="s">
        <v>335</v>
      </c>
      <c r="B147" s="16">
        <v>706</v>
      </c>
      <c r="C147" s="22" t="s">
        <v>324</v>
      </c>
      <c r="D147" s="22"/>
      <c r="E147" s="109">
        <f>E148+E152+E155</f>
        <v>6424</v>
      </c>
      <c r="G147" s="28"/>
    </row>
    <row r="148" spans="1:7" ht="31.5">
      <c r="A148" s="2" t="s">
        <v>519</v>
      </c>
      <c r="B148" s="16">
        <v>706</v>
      </c>
      <c r="C148" s="6" t="s">
        <v>325</v>
      </c>
      <c r="D148" s="6"/>
      <c r="E148" s="106">
        <f>E149</f>
        <v>2600</v>
      </c>
      <c r="G148" s="28"/>
    </row>
    <row r="149" spans="1:7" ht="15.75">
      <c r="A149" s="2" t="s">
        <v>815</v>
      </c>
      <c r="B149" s="16">
        <v>706</v>
      </c>
      <c r="C149" s="6" t="s">
        <v>816</v>
      </c>
      <c r="D149" s="6"/>
      <c r="E149" s="106">
        <v>2600</v>
      </c>
      <c r="G149" s="28"/>
    </row>
    <row r="150" spans="1:7" ht="15.75">
      <c r="A150" s="2" t="s">
        <v>486</v>
      </c>
      <c r="B150" s="16">
        <v>706</v>
      </c>
      <c r="C150" s="6" t="s">
        <v>816</v>
      </c>
      <c r="D150" s="6" t="s">
        <v>487</v>
      </c>
      <c r="E150" s="106">
        <v>2600</v>
      </c>
      <c r="G150" s="28"/>
    </row>
    <row r="151" spans="1:7" ht="31.5">
      <c r="A151" s="2" t="s">
        <v>724</v>
      </c>
      <c r="B151" s="16">
        <v>706</v>
      </c>
      <c r="C151" s="6" t="s">
        <v>723</v>
      </c>
      <c r="D151" s="6"/>
      <c r="E151" s="106">
        <v>0</v>
      </c>
      <c r="G151" s="28"/>
    </row>
    <row r="152" spans="1:7" ht="31.5">
      <c r="A152" s="2" t="s">
        <v>722</v>
      </c>
      <c r="B152" s="16">
        <v>706</v>
      </c>
      <c r="C152" s="6" t="s">
        <v>336</v>
      </c>
      <c r="D152" s="6"/>
      <c r="E152" s="106">
        <f>E153</f>
        <v>2824</v>
      </c>
      <c r="G152" s="28"/>
    </row>
    <row r="153" spans="1:7" ht="31.5">
      <c r="A153" s="2" t="s">
        <v>488</v>
      </c>
      <c r="B153" s="16">
        <v>706</v>
      </c>
      <c r="C153" s="6" t="s">
        <v>337</v>
      </c>
      <c r="D153" s="6"/>
      <c r="E153" s="106">
        <f>E154</f>
        <v>2824</v>
      </c>
      <c r="G153" s="28"/>
    </row>
    <row r="154" spans="1:7" ht="31.5">
      <c r="A154" s="2" t="s">
        <v>491</v>
      </c>
      <c r="B154" s="16">
        <v>706</v>
      </c>
      <c r="C154" s="6" t="s">
        <v>337</v>
      </c>
      <c r="D154" s="6" t="s">
        <v>492</v>
      </c>
      <c r="E154" s="106">
        <v>2824</v>
      </c>
      <c r="G154" s="28"/>
    </row>
    <row r="155" spans="1:7" s="20" customFormat="1" ht="63">
      <c r="A155" s="2" t="s">
        <v>58</v>
      </c>
      <c r="B155" s="16">
        <v>706</v>
      </c>
      <c r="C155" s="6" t="s">
        <v>338</v>
      </c>
      <c r="D155" s="6"/>
      <c r="E155" s="106">
        <f>E156</f>
        <v>1000</v>
      </c>
      <c r="F155" s="12"/>
      <c r="G155" s="28"/>
    </row>
    <row r="156" spans="1:7" s="20" customFormat="1" ht="15.75">
      <c r="A156" s="2" t="s">
        <v>115</v>
      </c>
      <c r="B156" s="16">
        <v>706</v>
      </c>
      <c r="C156" s="6" t="s">
        <v>341</v>
      </c>
      <c r="D156" s="6"/>
      <c r="E156" s="106">
        <f>E157+E158+E159</f>
        <v>1000</v>
      </c>
      <c r="F156" s="12"/>
      <c r="G156" s="28"/>
    </row>
    <row r="157" spans="1:7" s="20" customFormat="1" ht="31.5">
      <c r="A157" s="2" t="s">
        <v>509</v>
      </c>
      <c r="B157" s="16">
        <v>706</v>
      </c>
      <c r="C157" s="6" t="s">
        <v>341</v>
      </c>
      <c r="D157" s="6" t="s">
        <v>485</v>
      </c>
      <c r="E157" s="106">
        <v>420</v>
      </c>
      <c r="F157" s="12"/>
      <c r="G157" s="28"/>
    </row>
    <row r="158" spans="1:7" s="20" customFormat="1" ht="15.75">
      <c r="A158" s="2" t="s">
        <v>496</v>
      </c>
      <c r="B158" s="16">
        <v>706</v>
      </c>
      <c r="C158" s="6" t="s">
        <v>341</v>
      </c>
      <c r="D158" s="6" t="s">
        <v>495</v>
      </c>
      <c r="E158" s="106">
        <v>80</v>
      </c>
      <c r="F158" s="12"/>
      <c r="G158" s="28"/>
    </row>
    <row r="159" spans="1:7" s="20" customFormat="1" ht="15.75">
      <c r="A159" s="2" t="s">
        <v>486</v>
      </c>
      <c r="B159" s="16">
        <v>706</v>
      </c>
      <c r="C159" s="6" t="s">
        <v>341</v>
      </c>
      <c r="D159" s="6" t="s">
        <v>487</v>
      </c>
      <c r="E159" s="106">
        <v>500</v>
      </c>
      <c r="F159" s="12"/>
      <c r="G159" s="28"/>
    </row>
    <row r="160" spans="1:7" s="20" customFormat="1" ht="15.75">
      <c r="A160" s="2" t="s">
        <v>330</v>
      </c>
      <c r="B160" s="16">
        <v>706</v>
      </c>
      <c r="C160" s="6" t="s">
        <v>327</v>
      </c>
      <c r="D160" s="6"/>
      <c r="E160" s="106">
        <f>E161</f>
        <v>500</v>
      </c>
      <c r="F160" s="12"/>
      <c r="G160" s="28"/>
    </row>
    <row r="161" spans="1:7" s="20" customFormat="1" ht="15.75">
      <c r="A161" s="2" t="s">
        <v>333</v>
      </c>
      <c r="B161" s="16">
        <v>706</v>
      </c>
      <c r="C161" s="6" t="s">
        <v>328</v>
      </c>
      <c r="D161" s="6"/>
      <c r="E161" s="106">
        <f>E162</f>
        <v>500</v>
      </c>
      <c r="F161" s="12"/>
      <c r="G161" s="28"/>
    </row>
    <row r="162" spans="1:7" s="20" customFormat="1" ht="15.75">
      <c r="A162" s="2" t="s">
        <v>817</v>
      </c>
      <c r="B162" s="16">
        <v>706</v>
      </c>
      <c r="C162" s="6" t="s">
        <v>818</v>
      </c>
      <c r="D162" s="6"/>
      <c r="E162" s="106">
        <f>E163</f>
        <v>500</v>
      </c>
      <c r="F162" s="12"/>
      <c r="G162" s="28"/>
    </row>
    <row r="163" spans="1:7" s="20" customFormat="1" ht="15.75">
      <c r="A163" s="2" t="s">
        <v>486</v>
      </c>
      <c r="B163" s="16">
        <v>706</v>
      </c>
      <c r="C163" s="6" t="s">
        <v>818</v>
      </c>
      <c r="D163" s="6" t="s">
        <v>487</v>
      </c>
      <c r="E163" s="106">
        <v>500</v>
      </c>
      <c r="F163" s="12"/>
      <c r="G163" s="28"/>
    </row>
    <row r="164" spans="1:7" s="20" customFormat="1" ht="31.5">
      <c r="A164" s="37" t="s">
        <v>334</v>
      </c>
      <c r="B164" s="16">
        <v>706</v>
      </c>
      <c r="C164" s="22" t="s">
        <v>331</v>
      </c>
      <c r="D164" s="22"/>
      <c r="E164" s="109">
        <f>E165</f>
        <v>4139.5</v>
      </c>
      <c r="F164" s="12"/>
      <c r="G164" s="28"/>
    </row>
    <row r="165" spans="1:7" s="20" customFormat="1" ht="31.5">
      <c r="A165" s="2" t="s">
        <v>87</v>
      </c>
      <c r="B165" s="16">
        <v>706</v>
      </c>
      <c r="C165" s="6" t="s">
        <v>332</v>
      </c>
      <c r="D165" s="6"/>
      <c r="E165" s="106">
        <f>E166+E168</f>
        <v>4139.5</v>
      </c>
      <c r="F165" s="12"/>
      <c r="G165" s="28"/>
    </row>
    <row r="166" spans="1:7" s="20" customFormat="1" ht="47.25">
      <c r="A166" s="2" t="s">
        <v>520</v>
      </c>
      <c r="B166" s="16">
        <v>706</v>
      </c>
      <c r="C166" s="6" t="s">
        <v>339</v>
      </c>
      <c r="D166" s="6"/>
      <c r="E166" s="106">
        <f>E167</f>
        <v>672.4</v>
      </c>
      <c r="F166" s="12"/>
      <c r="G166" s="28"/>
    </row>
    <row r="167" spans="1:7" s="20" customFormat="1" ht="31.5">
      <c r="A167" s="2" t="s">
        <v>509</v>
      </c>
      <c r="B167" s="16">
        <v>706</v>
      </c>
      <c r="C167" s="6" t="s">
        <v>339</v>
      </c>
      <c r="D167" s="6" t="s">
        <v>485</v>
      </c>
      <c r="E167" s="106">
        <v>672.4</v>
      </c>
      <c r="F167" s="12"/>
      <c r="G167" s="28"/>
    </row>
    <row r="168" spans="1:7" ht="31.5">
      <c r="A168" s="2" t="s">
        <v>521</v>
      </c>
      <c r="B168" s="16">
        <v>706</v>
      </c>
      <c r="C168" s="6" t="s">
        <v>340</v>
      </c>
      <c r="D168" s="6"/>
      <c r="E168" s="106">
        <f>E169</f>
        <v>3467.1</v>
      </c>
      <c r="G168" s="28"/>
    </row>
    <row r="169" spans="1:7" s="20" customFormat="1" ht="31.5">
      <c r="A169" s="2" t="s">
        <v>509</v>
      </c>
      <c r="B169" s="16">
        <v>706</v>
      </c>
      <c r="C169" s="6" t="s">
        <v>340</v>
      </c>
      <c r="D169" s="6" t="s">
        <v>485</v>
      </c>
      <c r="E169" s="106">
        <v>3467.1</v>
      </c>
      <c r="F169" s="12"/>
      <c r="G169" s="28"/>
    </row>
    <row r="170" spans="1:7" ht="31.5">
      <c r="A170" s="2" t="s">
        <v>2</v>
      </c>
      <c r="B170" s="16">
        <v>706</v>
      </c>
      <c r="C170" s="6" t="s">
        <v>225</v>
      </c>
      <c r="D170" s="6"/>
      <c r="E170" s="106">
        <f>E171+E188+E193+E196+E200</f>
        <v>137839.3</v>
      </c>
      <c r="G170" s="28"/>
    </row>
    <row r="171" spans="1:7" s="20" customFormat="1" ht="47.25">
      <c r="A171" s="2" t="s">
        <v>227</v>
      </c>
      <c r="B171" s="16">
        <v>706</v>
      </c>
      <c r="C171" s="6" t="s">
        <v>226</v>
      </c>
      <c r="D171" s="6"/>
      <c r="E171" s="106">
        <f>E181+E184+E186+E172+E174+E176+E179</f>
        <v>93862.2</v>
      </c>
      <c r="F171" s="12"/>
      <c r="G171" s="28"/>
    </row>
    <row r="172" spans="1:7" s="20" customFormat="1" ht="15.75">
      <c r="A172" s="2" t="s">
        <v>898</v>
      </c>
      <c r="B172" s="16">
        <v>706</v>
      </c>
      <c r="C172" s="6" t="s">
        <v>894</v>
      </c>
      <c r="D172" s="6"/>
      <c r="E172" s="106">
        <f>E173</f>
        <v>150</v>
      </c>
      <c r="F172" s="12"/>
      <c r="G172" s="28"/>
    </row>
    <row r="173" spans="1:7" s="20" customFormat="1" ht="31.5">
      <c r="A173" s="2" t="s">
        <v>491</v>
      </c>
      <c r="B173" s="16">
        <v>706</v>
      </c>
      <c r="C173" s="6" t="s">
        <v>894</v>
      </c>
      <c r="D173" s="6" t="s">
        <v>492</v>
      </c>
      <c r="E173" s="106">
        <v>150</v>
      </c>
      <c r="F173" s="12"/>
      <c r="G173" s="28"/>
    </row>
    <row r="174" spans="1:7" ht="47.25">
      <c r="A174" s="2" t="s">
        <v>668</v>
      </c>
      <c r="B174" s="16">
        <v>706</v>
      </c>
      <c r="C174" s="6" t="s">
        <v>542</v>
      </c>
      <c r="D174" s="6"/>
      <c r="E174" s="106">
        <f>E175</f>
        <v>1838</v>
      </c>
      <c r="G174" s="28"/>
    </row>
    <row r="175" spans="1:7" ht="31.5">
      <c r="A175" s="2" t="s">
        <v>491</v>
      </c>
      <c r="B175" s="16">
        <v>706</v>
      </c>
      <c r="C175" s="6" t="s">
        <v>542</v>
      </c>
      <c r="D175" s="6" t="s">
        <v>492</v>
      </c>
      <c r="E175" s="106">
        <v>1838</v>
      </c>
      <c r="G175" s="28"/>
    </row>
    <row r="176" spans="1:7" ht="67.5" customHeight="1">
      <c r="A176" s="2" t="s">
        <v>590</v>
      </c>
      <c r="B176" s="16">
        <v>706</v>
      </c>
      <c r="C176" s="6" t="s">
        <v>44</v>
      </c>
      <c r="D176" s="6"/>
      <c r="E176" s="106">
        <f>E178+E177</f>
        <v>38517.2</v>
      </c>
      <c r="G176" s="28"/>
    </row>
    <row r="177" spans="1:7" ht="15.75">
      <c r="A177" s="2" t="s">
        <v>390</v>
      </c>
      <c r="B177" s="16">
        <v>706</v>
      </c>
      <c r="C177" s="6" t="s">
        <v>44</v>
      </c>
      <c r="D177" s="6" t="s">
        <v>494</v>
      </c>
      <c r="E177" s="106">
        <v>9763.2</v>
      </c>
      <c r="G177" s="28"/>
    </row>
    <row r="178" spans="1:7" ht="31.5">
      <c r="A178" s="2" t="s">
        <v>491</v>
      </c>
      <c r="B178" s="16">
        <v>706</v>
      </c>
      <c r="C178" s="6" t="s">
        <v>44</v>
      </c>
      <c r="D178" s="6" t="s">
        <v>492</v>
      </c>
      <c r="E178" s="106">
        <v>28754</v>
      </c>
      <c r="G178" s="28"/>
    </row>
    <row r="179" spans="1:7" ht="31.5">
      <c r="A179" s="2" t="s">
        <v>901</v>
      </c>
      <c r="B179" s="16">
        <v>706</v>
      </c>
      <c r="C179" s="6" t="s">
        <v>933</v>
      </c>
      <c r="D179" s="6"/>
      <c r="E179" s="106">
        <v>7.98</v>
      </c>
      <c r="G179" s="28"/>
    </row>
    <row r="180" spans="1:7" ht="31.5">
      <c r="A180" s="2" t="s">
        <v>491</v>
      </c>
      <c r="B180" s="16">
        <v>706</v>
      </c>
      <c r="C180" s="6" t="s">
        <v>933</v>
      </c>
      <c r="D180" s="6" t="s">
        <v>492</v>
      </c>
      <c r="E180" s="106">
        <v>7.98</v>
      </c>
      <c r="G180" s="28"/>
    </row>
    <row r="181" spans="1:7" s="20" customFormat="1" ht="15.75">
      <c r="A181" s="2" t="s">
        <v>506</v>
      </c>
      <c r="B181" s="16">
        <v>706</v>
      </c>
      <c r="C181" s="6" t="s">
        <v>228</v>
      </c>
      <c r="D181" s="6"/>
      <c r="E181" s="106">
        <f>E183+E182</f>
        <v>34143</v>
      </c>
      <c r="F181" s="12"/>
      <c r="G181" s="28"/>
    </row>
    <row r="182" spans="1:7" s="20" customFormat="1" ht="15.75">
      <c r="A182" s="2" t="s">
        <v>390</v>
      </c>
      <c r="B182" s="16">
        <v>706</v>
      </c>
      <c r="C182" s="6" t="s">
        <v>228</v>
      </c>
      <c r="D182" s="6" t="s">
        <v>494</v>
      </c>
      <c r="E182" s="106">
        <v>600</v>
      </c>
      <c r="F182" s="12"/>
      <c r="G182" s="28"/>
    </row>
    <row r="183" spans="1:7" s="20" customFormat="1" ht="36.75" customHeight="1">
      <c r="A183" s="2" t="s">
        <v>491</v>
      </c>
      <c r="B183" s="16">
        <v>706</v>
      </c>
      <c r="C183" s="6" t="s">
        <v>228</v>
      </c>
      <c r="D183" s="6" t="s">
        <v>492</v>
      </c>
      <c r="E183" s="106">
        <v>33543</v>
      </c>
      <c r="F183" s="12"/>
      <c r="G183" s="28"/>
    </row>
    <row r="184" spans="1:7" s="20" customFormat="1" ht="15.75">
      <c r="A184" s="2" t="s">
        <v>421</v>
      </c>
      <c r="B184" s="16">
        <v>706</v>
      </c>
      <c r="C184" s="6" t="s">
        <v>229</v>
      </c>
      <c r="D184" s="6"/>
      <c r="E184" s="106">
        <f>E185</f>
        <v>18856.02</v>
      </c>
      <c r="F184" s="12"/>
      <c r="G184" s="28"/>
    </row>
    <row r="185" spans="1:7" s="20" customFormat="1" ht="31.5">
      <c r="A185" s="2" t="s">
        <v>491</v>
      </c>
      <c r="B185" s="16">
        <v>706</v>
      </c>
      <c r="C185" s="6" t="s">
        <v>229</v>
      </c>
      <c r="D185" s="6" t="s">
        <v>492</v>
      </c>
      <c r="E185" s="106">
        <v>18856.02</v>
      </c>
      <c r="F185" s="12"/>
      <c r="G185" s="28"/>
    </row>
    <row r="186" spans="1:7" s="20" customFormat="1" ht="15.75">
      <c r="A186" s="2" t="s">
        <v>507</v>
      </c>
      <c r="B186" s="16">
        <v>706</v>
      </c>
      <c r="C186" s="6" t="s">
        <v>230</v>
      </c>
      <c r="D186" s="6"/>
      <c r="E186" s="106">
        <f>E187</f>
        <v>350</v>
      </c>
      <c r="F186" s="12"/>
      <c r="G186" s="28"/>
    </row>
    <row r="187" spans="1:7" s="20" customFormat="1" ht="31.5">
      <c r="A187" s="2" t="s">
        <v>509</v>
      </c>
      <c r="B187" s="16">
        <v>706</v>
      </c>
      <c r="C187" s="6" t="s">
        <v>230</v>
      </c>
      <c r="D187" s="6" t="s">
        <v>485</v>
      </c>
      <c r="E187" s="106">
        <v>350</v>
      </c>
      <c r="F187" s="12"/>
      <c r="G187" s="28"/>
    </row>
    <row r="188" spans="1:7" ht="31.5">
      <c r="A188" s="2" t="s">
        <v>4</v>
      </c>
      <c r="B188" s="16">
        <v>706</v>
      </c>
      <c r="C188" s="6" t="s">
        <v>231</v>
      </c>
      <c r="D188" s="6"/>
      <c r="E188" s="106">
        <f>E189+E191</f>
        <v>38568.1</v>
      </c>
      <c r="G188" s="28"/>
    </row>
    <row r="189" spans="1:7" ht="15.75">
      <c r="A189" s="2" t="s">
        <v>183</v>
      </c>
      <c r="B189" s="16">
        <v>706</v>
      </c>
      <c r="C189" s="6" t="s">
        <v>232</v>
      </c>
      <c r="D189" s="6"/>
      <c r="E189" s="106">
        <f>E190</f>
        <v>27897</v>
      </c>
      <c r="G189" s="28"/>
    </row>
    <row r="190" spans="1:7" ht="31.5">
      <c r="A190" s="2" t="s">
        <v>491</v>
      </c>
      <c r="B190" s="16">
        <v>706</v>
      </c>
      <c r="C190" s="6" t="s">
        <v>232</v>
      </c>
      <c r="D190" s="6" t="s">
        <v>492</v>
      </c>
      <c r="E190" s="106">
        <v>27897</v>
      </c>
      <c r="G190" s="28"/>
    </row>
    <row r="191" spans="1:7" ht="47.25">
      <c r="A191" s="2" t="s">
        <v>589</v>
      </c>
      <c r="B191" s="16">
        <v>706</v>
      </c>
      <c r="C191" s="6" t="s">
        <v>43</v>
      </c>
      <c r="D191" s="6"/>
      <c r="E191" s="106">
        <f>E192</f>
        <v>10671.1</v>
      </c>
      <c r="G191" s="28"/>
    </row>
    <row r="192" spans="1:7" ht="31.5">
      <c r="A192" s="2" t="s">
        <v>491</v>
      </c>
      <c r="B192" s="16">
        <v>706</v>
      </c>
      <c r="C192" s="6" t="s">
        <v>43</v>
      </c>
      <c r="D192" s="6" t="s">
        <v>492</v>
      </c>
      <c r="E192" s="106">
        <v>10671.1</v>
      </c>
      <c r="G192" s="28"/>
    </row>
    <row r="193" spans="1:7" ht="31.5">
      <c r="A193" s="2" t="s">
        <v>59</v>
      </c>
      <c r="B193" s="16">
        <v>706</v>
      </c>
      <c r="C193" s="6" t="s">
        <v>233</v>
      </c>
      <c r="D193" s="6"/>
      <c r="E193" s="106">
        <f>E194</f>
        <v>3500</v>
      </c>
      <c r="G193" s="28"/>
    </row>
    <row r="194" spans="1:7" ht="15.75">
      <c r="A194" s="2" t="s">
        <v>489</v>
      </c>
      <c r="B194" s="16">
        <v>706</v>
      </c>
      <c r="C194" s="6" t="s">
        <v>234</v>
      </c>
      <c r="D194" s="6"/>
      <c r="E194" s="106">
        <f>E195</f>
        <v>3500</v>
      </c>
      <c r="G194" s="28"/>
    </row>
    <row r="195" spans="1:7" ht="31.5">
      <c r="A195" s="2" t="s">
        <v>509</v>
      </c>
      <c r="B195" s="16">
        <v>706</v>
      </c>
      <c r="C195" s="6" t="s">
        <v>234</v>
      </c>
      <c r="D195" s="6" t="s">
        <v>485</v>
      </c>
      <c r="E195" s="106">
        <v>3500</v>
      </c>
      <c r="G195" s="28"/>
    </row>
    <row r="196" spans="1:7" ht="31.5">
      <c r="A196" s="2" t="s">
        <v>235</v>
      </c>
      <c r="B196" s="16">
        <v>706</v>
      </c>
      <c r="C196" s="6" t="s">
        <v>236</v>
      </c>
      <c r="D196" s="6"/>
      <c r="E196" s="106">
        <f>E197</f>
        <v>1007</v>
      </c>
      <c r="G196" s="28"/>
    </row>
    <row r="197" spans="1:7" ht="15.75">
      <c r="A197" s="2" t="s">
        <v>490</v>
      </c>
      <c r="B197" s="16">
        <v>706</v>
      </c>
      <c r="C197" s="6" t="s">
        <v>237</v>
      </c>
      <c r="D197" s="6"/>
      <c r="E197" s="106">
        <f>E198</f>
        <v>1007</v>
      </c>
      <c r="G197" s="28"/>
    </row>
    <row r="198" spans="1:7" ht="31.5">
      <c r="A198" s="2" t="s">
        <v>509</v>
      </c>
      <c r="B198" s="16">
        <v>706</v>
      </c>
      <c r="C198" s="6" t="s">
        <v>237</v>
      </c>
      <c r="D198" s="6" t="s">
        <v>485</v>
      </c>
      <c r="E198" s="106">
        <v>1007</v>
      </c>
      <c r="G198" s="28"/>
    </row>
    <row r="199" spans="1:7" ht="63">
      <c r="A199" s="2" t="s">
        <v>719</v>
      </c>
      <c r="B199" s="16">
        <v>706</v>
      </c>
      <c r="C199" s="6" t="s">
        <v>569</v>
      </c>
      <c r="D199" s="6"/>
      <c r="E199" s="106">
        <v>0</v>
      </c>
      <c r="G199" s="28"/>
    </row>
    <row r="200" spans="1:7" ht="63">
      <c r="A200" s="2" t="s">
        <v>76</v>
      </c>
      <c r="B200" s="16">
        <v>706</v>
      </c>
      <c r="C200" s="6" t="s">
        <v>720</v>
      </c>
      <c r="D200" s="6"/>
      <c r="E200" s="106">
        <f>E201</f>
        <v>902</v>
      </c>
      <c r="G200" s="28"/>
    </row>
    <row r="201" spans="1:7" ht="63">
      <c r="A201" s="2" t="s">
        <v>565</v>
      </c>
      <c r="B201" s="16">
        <v>706</v>
      </c>
      <c r="C201" s="6" t="s">
        <v>721</v>
      </c>
      <c r="D201" s="6"/>
      <c r="E201" s="106">
        <f>E202</f>
        <v>902</v>
      </c>
      <c r="G201" s="28"/>
    </row>
    <row r="202" spans="1:7" ht="31.5">
      <c r="A202" s="2" t="s">
        <v>491</v>
      </c>
      <c r="B202" s="16">
        <v>706</v>
      </c>
      <c r="C202" s="6" t="s">
        <v>721</v>
      </c>
      <c r="D202" s="6" t="s">
        <v>492</v>
      </c>
      <c r="E202" s="106">
        <v>902</v>
      </c>
      <c r="G202" s="28"/>
    </row>
    <row r="203" spans="1:7" ht="31.5">
      <c r="A203" s="2" t="s">
        <v>117</v>
      </c>
      <c r="B203" s="16">
        <v>706</v>
      </c>
      <c r="C203" s="6" t="s">
        <v>238</v>
      </c>
      <c r="D203" s="6"/>
      <c r="E203" s="106">
        <f>E204+E209+E219+E236+E232+E239</f>
        <v>103621.4</v>
      </c>
      <c r="G203" s="28"/>
    </row>
    <row r="204" spans="1:7" ht="31.5">
      <c r="A204" s="2" t="s">
        <v>239</v>
      </c>
      <c r="B204" s="16">
        <v>706</v>
      </c>
      <c r="C204" s="6" t="s">
        <v>240</v>
      </c>
      <c r="D204" s="6"/>
      <c r="E204" s="106">
        <f>E205</f>
        <v>4747</v>
      </c>
      <c r="G204" s="28"/>
    </row>
    <row r="205" spans="1:7" ht="15.75">
      <c r="A205" s="2" t="s">
        <v>510</v>
      </c>
      <c r="B205" s="16">
        <v>706</v>
      </c>
      <c r="C205" s="6" t="s">
        <v>241</v>
      </c>
      <c r="D205" s="6"/>
      <c r="E205" s="106">
        <f>E206+E207+E208</f>
        <v>4747</v>
      </c>
      <c r="G205" s="28"/>
    </row>
    <row r="206" spans="1:7" ht="47.25">
      <c r="A206" s="2" t="s">
        <v>483</v>
      </c>
      <c r="B206" s="16">
        <v>706</v>
      </c>
      <c r="C206" s="6" t="s">
        <v>241</v>
      </c>
      <c r="D206" s="6" t="s">
        <v>484</v>
      </c>
      <c r="E206" s="106">
        <v>3860</v>
      </c>
      <c r="G206" s="28"/>
    </row>
    <row r="207" spans="1:7" ht="31.5">
      <c r="A207" s="2" t="s">
        <v>509</v>
      </c>
      <c r="B207" s="16">
        <v>706</v>
      </c>
      <c r="C207" s="6" t="s">
        <v>241</v>
      </c>
      <c r="D207" s="6" t="s">
        <v>485</v>
      </c>
      <c r="E207" s="106">
        <v>630</v>
      </c>
      <c r="G207" s="28"/>
    </row>
    <row r="208" spans="1:7" ht="15.75">
      <c r="A208" s="2" t="s">
        <v>486</v>
      </c>
      <c r="B208" s="16">
        <v>706</v>
      </c>
      <c r="C208" s="6" t="s">
        <v>241</v>
      </c>
      <c r="D208" s="6" t="s">
        <v>487</v>
      </c>
      <c r="E208" s="106">
        <v>257</v>
      </c>
      <c r="G208" s="28"/>
    </row>
    <row r="209" spans="1:7" ht="47.25">
      <c r="A209" s="2" t="s">
        <v>512</v>
      </c>
      <c r="B209" s="16">
        <v>706</v>
      </c>
      <c r="C209" s="6" t="s">
        <v>242</v>
      </c>
      <c r="D209" s="6"/>
      <c r="E209" s="106">
        <f>E210+E215+E217</f>
        <v>84456</v>
      </c>
      <c r="G209" s="28"/>
    </row>
    <row r="210" spans="1:7" ht="17.25" customHeight="1">
      <c r="A210" s="2" t="s">
        <v>510</v>
      </c>
      <c r="B210" s="16">
        <v>706</v>
      </c>
      <c r="C210" s="6" t="s">
        <v>243</v>
      </c>
      <c r="D210" s="6"/>
      <c r="E210" s="106">
        <f>E211+E212+E214+E213</f>
        <v>79783</v>
      </c>
      <c r="G210" s="28"/>
    </row>
    <row r="211" spans="1:7" ht="47.25">
      <c r="A211" s="2" t="s">
        <v>483</v>
      </c>
      <c r="B211" s="16">
        <v>706</v>
      </c>
      <c r="C211" s="6" t="s">
        <v>243</v>
      </c>
      <c r="D211" s="6" t="s">
        <v>484</v>
      </c>
      <c r="E211" s="106">
        <v>61383</v>
      </c>
      <c r="G211" s="28"/>
    </row>
    <row r="212" spans="1:7" ht="31.5">
      <c r="A212" s="2" t="s">
        <v>509</v>
      </c>
      <c r="B212" s="16">
        <v>706</v>
      </c>
      <c r="C212" s="6" t="s">
        <v>243</v>
      </c>
      <c r="D212" s="6" t="s">
        <v>485</v>
      </c>
      <c r="E212" s="106">
        <v>17621.2</v>
      </c>
      <c r="G212" s="28"/>
    </row>
    <row r="213" spans="1:7" ht="15.75">
      <c r="A213" s="2" t="s">
        <v>496</v>
      </c>
      <c r="B213" s="16">
        <v>706</v>
      </c>
      <c r="C213" s="6" t="s">
        <v>243</v>
      </c>
      <c r="D213" s="6" t="s">
        <v>495</v>
      </c>
      <c r="E213" s="106">
        <v>27.8</v>
      </c>
      <c r="G213" s="28"/>
    </row>
    <row r="214" spans="1:7" ht="15.75">
      <c r="A214" s="2" t="s">
        <v>486</v>
      </c>
      <c r="B214" s="16">
        <v>706</v>
      </c>
      <c r="C214" s="6" t="s">
        <v>243</v>
      </c>
      <c r="D214" s="6" t="s">
        <v>487</v>
      </c>
      <c r="E214" s="106">
        <v>751</v>
      </c>
      <c r="G214" s="28"/>
    </row>
    <row r="215" spans="1:7" ht="31.5">
      <c r="A215" s="2" t="s">
        <v>31</v>
      </c>
      <c r="B215" s="16">
        <v>706</v>
      </c>
      <c r="C215" s="6" t="s">
        <v>244</v>
      </c>
      <c r="D215" s="6"/>
      <c r="E215" s="106">
        <f>E216</f>
        <v>3031</v>
      </c>
      <c r="G215" s="28"/>
    </row>
    <row r="216" spans="1:7" ht="47.25">
      <c r="A216" s="2" t="s">
        <v>483</v>
      </c>
      <c r="B216" s="16">
        <v>706</v>
      </c>
      <c r="C216" s="6" t="s">
        <v>244</v>
      </c>
      <c r="D216" s="6" t="s">
        <v>484</v>
      </c>
      <c r="E216" s="106">
        <v>3031</v>
      </c>
      <c r="G216" s="28"/>
    </row>
    <row r="217" spans="1:7" ht="15.75">
      <c r="A217" s="50" t="s">
        <v>850</v>
      </c>
      <c r="B217" s="16">
        <v>706</v>
      </c>
      <c r="C217" s="51" t="s">
        <v>851</v>
      </c>
      <c r="D217" s="51"/>
      <c r="E217" s="110">
        <f>E218</f>
        <v>1642</v>
      </c>
      <c r="G217" s="28"/>
    </row>
    <row r="218" spans="1:7" ht="15.75">
      <c r="A218" s="50" t="s">
        <v>390</v>
      </c>
      <c r="B218" s="16">
        <v>706</v>
      </c>
      <c r="C218" s="51" t="s">
        <v>851</v>
      </c>
      <c r="D218" s="51" t="s">
        <v>494</v>
      </c>
      <c r="E218" s="110">
        <v>1642</v>
      </c>
      <c r="G218" s="28"/>
    </row>
    <row r="219" spans="1:7" ht="33" customHeight="1">
      <c r="A219" s="2" t="s">
        <v>514</v>
      </c>
      <c r="B219" s="16">
        <v>706</v>
      </c>
      <c r="C219" s="6" t="s">
        <v>245</v>
      </c>
      <c r="D219" s="6"/>
      <c r="E219" s="106">
        <f>E220+E224+E227+E229+E222</f>
        <v>9968</v>
      </c>
      <c r="G219" s="28"/>
    </row>
    <row r="220" spans="1:7" ht="31.5">
      <c r="A220" s="2" t="s">
        <v>517</v>
      </c>
      <c r="B220" s="16">
        <v>706</v>
      </c>
      <c r="C220" s="6" t="s">
        <v>246</v>
      </c>
      <c r="D220" s="6"/>
      <c r="E220" s="106">
        <f>E221</f>
        <v>2021.2</v>
      </c>
      <c r="G220" s="28"/>
    </row>
    <row r="221" spans="1:7" ht="15.75">
      <c r="A221" s="2" t="s">
        <v>390</v>
      </c>
      <c r="B221" s="16">
        <v>706</v>
      </c>
      <c r="C221" s="6" t="s">
        <v>246</v>
      </c>
      <c r="D221" s="6" t="s">
        <v>494</v>
      </c>
      <c r="E221" s="106">
        <v>2021.2</v>
      </c>
      <c r="G221" s="28"/>
    </row>
    <row r="222" spans="1:7" ht="47.25">
      <c r="A222" s="2" t="s">
        <v>640</v>
      </c>
      <c r="B222" s="16">
        <v>706</v>
      </c>
      <c r="C222" s="6" t="s">
        <v>641</v>
      </c>
      <c r="D222" s="6"/>
      <c r="E222" s="106">
        <f>E223</f>
        <v>31</v>
      </c>
      <c r="G222" s="28"/>
    </row>
    <row r="223" spans="1:7" ht="31.5">
      <c r="A223" s="2" t="s">
        <v>509</v>
      </c>
      <c r="B223" s="16">
        <v>706</v>
      </c>
      <c r="C223" s="6" t="s">
        <v>641</v>
      </c>
      <c r="D223" s="6" t="s">
        <v>485</v>
      </c>
      <c r="E223" s="106">
        <v>31</v>
      </c>
      <c r="G223" s="28"/>
    </row>
    <row r="224" spans="1:7" ht="31.5">
      <c r="A224" s="2" t="s">
        <v>513</v>
      </c>
      <c r="B224" s="16">
        <v>706</v>
      </c>
      <c r="C224" s="6" t="s">
        <v>249</v>
      </c>
      <c r="D224" s="6"/>
      <c r="E224" s="106">
        <f>E225+E226</f>
        <v>4888.3</v>
      </c>
      <c r="G224" s="28"/>
    </row>
    <row r="225" spans="1:7" ht="47.25">
      <c r="A225" s="2" t="s">
        <v>483</v>
      </c>
      <c r="B225" s="16">
        <v>706</v>
      </c>
      <c r="C225" s="6" t="s">
        <v>249</v>
      </c>
      <c r="D225" s="6" t="s">
        <v>484</v>
      </c>
      <c r="E225" s="106">
        <v>4172.3</v>
      </c>
      <c r="G225" s="28"/>
    </row>
    <row r="226" spans="1:7" ht="31.5">
      <c r="A226" s="2" t="s">
        <v>509</v>
      </c>
      <c r="B226" s="16">
        <v>706</v>
      </c>
      <c r="C226" s="6" t="s">
        <v>249</v>
      </c>
      <c r="D226" s="6" t="s">
        <v>485</v>
      </c>
      <c r="E226" s="106">
        <v>716</v>
      </c>
      <c r="G226" s="28"/>
    </row>
    <row r="227" spans="1:7" ht="47.25">
      <c r="A227" s="2" t="s">
        <v>515</v>
      </c>
      <c r="B227" s="16">
        <v>706</v>
      </c>
      <c r="C227" s="6" t="s">
        <v>247</v>
      </c>
      <c r="D227" s="6"/>
      <c r="E227" s="106">
        <f>E228</f>
        <v>1342.2</v>
      </c>
      <c r="G227" s="28"/>
    </row>
    <row r="228" spans="1:7" ht="47.25">
      <c r="A228" s="2" t="s">
        <v>483</v>
      </c>
      <c r="B228" s="16">
        <v>706</v>
      </c>
      <c r="C228" s="6" t="s">
        <v>247</v>
      </c>
      <c r="D228" s="6" t="s">
        <v>484</v>
      </c>
      <c r="E228" s="106">
        <v>1342.2</v>
      </c>
      <c r="G228" s="28"/>
    </row>
    <row r="229" spans="1:7" ht="31.5">
      <c r="A229" s="2" t="s">
        <v>516</v>
      </c>
      <c r="B229" s="16">
        <v>706</v>
      </c>
      <c r="C229" s="6" t="s">
        <v>248</v>
      </c>
      <c r="D229" s="6"/>
      <c r="E229" s="106">
        <f>E230+E231</f>
        <v>1685.3</v>
      </c>
      <c r="G229" s="28"/>
    </row>
    <row r="230" spans="1:7" ht="47.25">
      <c r="A230" s="2" t="s">
        <v>483</v>
      </c>
      <c r="B230" s="16">
        <v>706</v>
      </c>
      <c r="C230" s="6" t="s">
        <v>248</v>
      </c>
      <c r="D230" s="6" t="s">
        <v>484</v>
      </c>
      <c r="E230" s="106">
        <v>1606.3</v>
      </c>
      <c r="G230" s="28"/>
    </row>
    <row r="231" spans="1:7" ht="31.5">
      <c r="A231" s="2" t="s">
        <v>509</v>
      </c>
      <c r="B231" s="16">
        <v>706</v>
      </c>
      <c r="C231" s="6" t="s">
        <v>248</v>
      </c>
      <c r="D231" s="6" t="s">
        <v>485</v>
      </c>
      <c r="E231" s="106">
        <v>79</v>
      </c>
      <c r="G231" s="28"/>
    </row>
    <row r="232" spans="1:7" ht="31.5">
      <c r="A232" s="2" t="s">
        <v>715</v>
      </c>
      <c r="B232" s="16">
        <v>706</v>
      </c>
      <c r="C232" s="6" t="s">
        <v>643</v>
      </c>
      <c r="D232" s="6"/>
      <c r="E232" s="106">
        <f>E234</f>
        <v>2600</v>
      </c>
      <c r="G232" s="28"/>
    </row>
    <row r="233" spans="1:7" ht="15.75">
      <c r="A233" s="2" t="s">
        <v>875</v>
      </c>
      <c r="B233" s="16">
        <v>706</v>
      </c>
      <c r="C233" s="6" t="s">
        <v>876</v>
      </c>
      <c r="D233" s="6"/>
      <c r="E233" s="106">
        <f>E234</f>
        <v>2600</v>
      </c>
      <c r="G233" s="28"/>
    </row>
    <row r="234" spans="1:7" ht="15.75">
      <c r="A234" s="2" t="s">
        <v>486</v>
      </c>
      <c r="B234" s="16">
        <v>706</v>
      </c>
      <c r="C234" s="6" t="s">
        <v>876</v>
      </c>
      <c r="D234" s="6" t="s">
        <v>487</v>
      </c>
      <c r="E234" s="106">
        <v>2600</v>
      </c>
      <c r="G234" s="28"/>
    </row>
    <row r="235" spans="1:7" ht="31.5">
      <c r="A235" s="2" t="s">
        <v>718</v>
      </c>
      <c r="B235" s="16">
        <v>706</v>
      </c>
      <c r="C235" s="6" t="s">
        <v>570</v>
      </c>
      <c r="D235" s="6"/>
      <c r="E235" s="106">
        <v>0</v>
      </c>
      <c r="G235" s="28"/>
    </row>
    <row r="236" spans="1:7" ht="31.5">
      <c r="A236" s="2" t="s">
        <v>716</v>
      </c>
      <c r="B236" s="16">
        <v>706</v>
      </c>
      <c r="C236" s="6" t="s">
        <v>658</v>
      </c>
      <c r="D236" s="6"/>
      <c r="E236" s="106">
        <f>E237</f>
        <v>578</v>
      </c>
      <c r="G236" s="28"/>
    </row>
    <row r="237" spans="1:7" ht="15.75">
      <c r="A237" s="2" t="s">
        <v>121</v>
      </c>
      <c r="B237" s="16">
        <v>706</v>
      </c>
      <c r="C237" s="6" t="s">
        <v>717</v>
      </c>
      <c r="D237" s="6"/>
      <c r="E237" s="106">
        <f>E238</f>
        <v>578</v>
      </c>
      <c r="G237" s="28"/>
    </row>
    <row r="238" spans="1:7" ht="15.75">
      <c r="A238" s="2" t="s">
        <v>496</v>
      </c>
      <c r="B238" s="16">
        <v>706</v>
      </c>
      <c r="C238" s="6" t="s">
        <v>717</v>
      </c>
      <c r="D238" s="6" t="s">
        <v>495</v>
      </c>
      <c r="E238" s="106">
        <v>578</v>
      </c>
      <c r="G238" s="28"/>
    </row>
    <row r="239" spans="1:7" ht="31.5">
      <c r="A239" s="2" t="s">
        <v>708</v>
      </c>
      <c r="B239" s="16">
        <v>706</v>
      </c>
      <c r="C239" s="6" t="s">
        <v>747</v>
      </c>
      <c r="D239" s="6"/>
      <c r="E239" s="106">
        <f>E241</f>
        <v>1272.4</v>
      </c>
      <c r="G239" s="28"/>
    </row>
    <row r="240" spans="1:7" ht="15.75">
      <c r="A240" s="2" t="s">
        <v>709</v>
      </c>
      <c r="B240" s="16">
        <v>706</v>
      </c>
      <c r="C240" s="6" t="s">
        <v>748</v>
      </c>
      <c r="D240" s="6"/>
      <c r="E240" s="106">
        <f>E241</f>
        <v>1272.4</v>
      </c>
      <c r="G240" s="28"/>
    </row>
    <row r="241" spans="1:7" ht="31.5">
      <c r="A241" s="2" t="s">
        <v>509</v>
      </c>
      <c r="B241" s="16">
        <v>706</v>
      </c>
      <c r="C241" s="6" t="s">
        <v>748</v>
      </c>
      <c r="D241" s="6" t="s">
        <v>485</v>
      </c>
      <c r="E241" s="106">
        <v>1272.4</v>
      </c>
      <c r="G241" s="28"/>
    </row>
    <row r="242" spans="1:7" ht="52.5" customHeight="1">
      <c r="A242" s="2" t="s">
        <v>250</v>
      </c>
      <c r="B242" s="16">
        <v>706</v>
      </c>
      <c r="C242" s="6" t="s">
        <v>251</v>
      </c>
      <c r="D242" s="6"/>
      <c r="E242" s="106">
        <f>E256+E259+E287+E304+E320+E325+E250+E278+E243+E253</f>
        <v>422976.78300000005</v>
      </c>
      <c r="G242" s="28"/>
    </row>
    <row r="243" spans="1:7" ht="15.75">
      <c r="A243" s="2" t="s">
        <v>899</v>
      </c>
      <c r="B243" s="16">
        <v>706</v>
      </c>
      <c r="C243" s="6" t="s">
        <v>659</v>
      </c>
      <c r="D243" s="6"/>
      <c r="E243" s="106">
        <f>E248+E244+E246</f>
        <v>187539.856</v>
      </c>
      <c r="G243" s="28"/>
    </row>
    <row r="244" spans="1:7" ht="63">
      <c r="A244" s="2" t="s">
        <v>886</v>
      </c>
      <c r="B244" s="16">
        <v>706</v>
      </c>
      <c r="C244" s="51" t="s">
        <v>887</v>
      </c>
      <c r="D244" s="51"/>
      <c r="E244" s="110">
        <f>E245</f>
        <v>37926</v>
      </c>
      <c r="G244" s="28"/>
    </row>
    <row r="245" spans="1:7" ht="15.75">
      <c r="A245" s="2" t="s">
        <v>390</v>
      </c>
      <c r="B245" s="16">
        <v>706</v>
      </c>
      <c r="C245" s="51" t="s">
        <v>887</v>
      </c>
      <c r="D245" s="51" t="s">
        <v>494</v>
      </c>
      <c r="E245" s="110">
        <v>37926</v>
      </c>
      <c r="G245" s="28"/>
    </row>
    <row r="246" spans="1:7" ht="47.25">
      <c r="A246" s="2" t="s">
        <v>888</v>
      </c>
      <c r="B246" s="16">
        <v>706</v>
      </c>
      <c r="C246" s="51" t="s">
        <v>889</v>
      </c>
      <c r="D246" s="51"/>
      <c r="E246" s="110">
        <f>E247</f>
        <v>90000</v>
      </c>
      <c r="G246" s="28"/>
    </row>
    <row r="247" spans="1:7" ht="15.75">
      <c r="A247" s="50" t="s">
        <v>390</v>
      </c>
      <c r="B247" s="16">
        <v>706</v>
      </c>
      <c r="C247" s="51" t="s">
        <v>889</v>
      </c>
      <c r="D247" s="51" t="s">
        <v>494</v>
      </c>
      <c r="E247" s="110">
        <v>90000</v>
      </c>
      <c r="G247" s="28"/>
    </row>
    <row r="248" spans="1:7" ht="15.75">
      <c r="A248" s="2" t="s">
        <v>644</v>
      </c>
      <c r="B248" s="16">
        <v>706</v>
      </c>
      <c r="C248" s="6" t="s">
        <v>660</v>
      </c>
      <c r="D248" s="6"/>
      <c r="E248" s="106">
        <f>E249</f>
        <v>59613.856</v>
      </c>
      <c r="G248" s="28"/>
    </row>
    <row r="249" spans="1:7" ht="15.75">
      <c r="A249" s="2" t="s">
        <v>390</v>
      </c>
      <c r="B249" s="16">
        <v>706</v>
      </c>
      <c r="C249" s="6" t="s">
        <v>660</v>
      </c>
      <c r="D249" s="6" t="s">
        <v>494</v>
      </c>
      <c r="E249" s="106">
        <v>59613.856</v>
      </c>
      <c r="G249" s="28"/>
    </row>
    <row r="250" spans="1:7" ht="31.5">
      <c r="A250" s="2" t="s">
        <v>525</v>
      </c>
      <c r="B250" s="16">
        <v>706</v>
      </c>
      <c r="C250" s="6" t="s">
        <v>252</v>
      </c>
      <c r="D250" s="6"/>
      <c r="E250" s="106">
        <f>E251</f>
        <v>2821</v>
      </c>
      <c r="G250" s="28"/>
    </row>
    <row r="251" spans="1:7" ht="15.75">
      <c r="A251" s="2" t="s">
        <v>539</v>
      </c>
      <c r="B251" s="16">
        <v>706</v>
      </c>
      <c r="C251" s="6" t="s">
        <v>538</v>
      </c>
      <c r="D251" s="6"/>
      <c r="E251" s="106">
        <f>E252</f>
        <v>2821</v>
      </c>
      <c r="G251" s="28"/>
    </row>
    <row r="252" spans="1:7" ht="31.5">
      <c r="A252" s="2" t="s">
        <v>343</v>
      </c>
      <c r="B252" s="16">
        <v>706</v>
      </c>
      <c r="C252" s="6" t="s">
        <v>538</v>
      </c>
      <c r="D252" s="6" t="s">
        <v>498</v>
      </c>
      <c r="E252" s="106">
        <v>2821</v>
      </c>
      <c r="G252" s="28"/>
    </row>
    <row r="253" spans="1:7" ht="15.75">
      <c r="A253" s="2" t="s">
        <v>726</v>
      </c>
      <c r="B253" s="16">
        <v>706</v>
      </c>
      <c r="C253" s="6" t="s">
        <v>725</v>
      </c>
      <c r="D253" s="6"/>
      <c r="E253" s="106">
        <f>E254</f>
        <v>2834</v>
      </c>
      <c r="G253" s="28"/>
    </row>
    <row r="254" spans="1:7" ht="15.75">
      <c r="A254" s="50" t="s">
        <v>825</v>
      </c>
      <c r="B254" s="16">
        <v>706</v>
      </c>
      <c r="C254" s="51" t="s">
        <v>826</v>
      </c>
      <c r="D254" s="51"/>
      <c r="E254" s="110">
        <f>E255</f>
        <v>2834</v>
      </c>
      <c r="G254" s="28"/>
    </row>
    <row r="255" spans="1:7" ht="15.75">
      <c r="A255" s="50" t="s">
        <v>390</v>
      </c>
      <c r="B255" s="16">
        <v>706</v>
      </c>
      <c r="C255" s="51" t="s">
        <v>826</v>
      </c>
      <c r="D255" s="51" t="s">
        <v>494</v>
      </c>
      <c r="E255" s="110">
        <v>2834</v>
      </c>
      <c r="G255" s="28"/>
    </row>
    <row r="256" spans="1:7" ht="63">
      <c r="A256" s="2" t="s">
        <v>522</v>
      </c>
      <c r="B256" s="16">
        <v>706</v>
      </c>
      <c r="C256" s="6" t="s">
        <v>253</v>
      </c>
      <c r="D256" s="6"/>
      <c r="E256" s="106">
        <f>E257</f>
        <v>40973.4</v>
      </c>
      <c r="G256" s="28"/>
    </row>
    <row r="257" spans="1:7" ht="31.5">
      <c r="A257" s="2" t="s">
        <v>343</v>
      </c>
      <c r="B257" s="16">
        <v>706</v>
      </c>
      <c r="C257" s="6" t="s">
        <v>344</v>
      </c>
      <c r="D257" s="6"/>
      <c r="E257" s="106">
        <f>E258</f>
        <v>40973.4</v>
      </c>
      <c r="G257" s="28"/>
    </row>
    <row r="258" spans="1:7" ht="31.5">
      <c r="A258" s="2" t="s">
        <v>177</v>
      </c>
      <c r="B258" s="16">
        <v>706</v>
      </c>
      <c r="C258" s="6" t="s">
        <v>344</v>
      </c>
      <c r="D258" s="6" t="s">
        <v>498</v>
      </c>
      <c r="E258" s="106">
        <v>40973.4</v>
      </c>
      <c r="G258" s="28"/>
    </row>
    <row r="259" spans="1:7" ht="31.5">
      <c r="A259" s="2" t="s">
        <v>727</v>
      </c>
      <c r="B259" s="16">
        <v>706</v>
      </c>
      <c r="C259" s="6" t="s">
        <v>254</v>
      </c>
      <c r="D259" s="6"/>
      <c r="E259" s="106">
        <f>E260+E262+E264+E268+E270+E275+E272+E266</f>
        <v>74614.583</v>
      </c>
      <c r="G259" s="28"/>
    </row>
    <row r="260" spans="1:7" ht="31.5">
      <c r="A260" s="2" t="s">
        <v>541</v>
      </c>
      <c r="B260" s="16">
        <v>706</v>
      </c>
      <c r="C260" s="6" t="s">
        <v>828</v>
      </c>
      <c r="D260" s="6"/>
      <c r="E260" s="106">
        <f>E261</f>
        <v>770</v>
      </c>
      <c r="G260" s="28"/>
    </row>
    <row r="261" spans="1:7" ht="15.75">
      <c r="A261" s="2" t="s">
        <v>390</v>
      </c>
      <c r="B261" s="16">
        <v>706</v>
      </c>
      <c r="C261" s="6" t="s">
        <v>828</v>
      </c>
      <c r="D261" s="6" t="s">
        <v>494</v>
      </c>
      <c r="E261" s="106">
        <v>770</v>
      </c>
      <c r="G261" s="28"/>
    </row>
    <row r="262" spans="1:7" ht="15.75">
      <c r="A262" s="2" t="s">
        <v>829</v>
      </c>
      <c r="B262" s="16">
        <v>706</v>
      </c>
      <c r="C262" s="6" t="s">
        <v>830</v>
      </c>
      <c r="D262" s="6"/>
      <c r="E262" s="106">
        <f>E263</f>
        <v>6400</v>
      </c>
      <c r="G262" s="28"/>
    </row>
    <row r="263" spans="1:7" ht="31.5">
      <c r="A263" s="50" t="s">
        <v>177</v>
      </c>
      <c r="B263" s="16">
        <v>706</v>
      </c>
      <c r="C263" s="6" t="s">
        <v>830</v>
      </c>
      <c r="D263" s="6" t="s">
        <v>498</v>
      </c>
      <c r="E263" s="106">
        <v>6400</v>
      </c>
      <c r="G263" s="28"/>
    </row>
    <row r="264" spans="1:7" ht="31.5">
      <c r="A264" s="2" t="s">
        <v>752</v>
      </c>
      <c r="B264" s="16">
        <v>706</v>
      </c>
      <c r="C264" s="6" t="s">
        <v>647</v>
      </c>
      <c r="D264" s="6"/>
      <c r="E264" s="106">
        <f>E265</f>
        <v>6648.6</v>
      </c>
      <c r="G264" s="28"/>
    </row>
    <row r="265" spans="1:7" ht="15.75">
      <c r="A265" s="2" t="s">
        <v>390</v>
      </c>
      <c r="B265" s="16">
        <v>706</v>
      </c>
      <c r="C265" s="6" t="s">
        <v>647</v>
      </c>
      <c r="D265" s="6" t="s">
        <v>494</v>
      </c>
      <c r="E265" s="106">
        <v>6648.6</v>
      </c>
      <c r="G265" s="28"/>
    </row>
    <row r="266" spans="1:7" ht="31.5">
      <c r="A266" s="50" t="s">
        <v>819</v>
      </c>
      <c r="B266" s="16">
        <v>706</v>
      </c>
      <c r="C266" s="51" t="s">
        <v>907</v>
      </c>
      <c r="D266" s="51"/>
      <c r="E266" s="110">
        <f>E267</f>
        <v>300</v>
      </c>
      <c r="G266" s="28"/>
    </row>
    <row r="267" spans="1:7" ht="15.75">
      <c r="A267" s="50" t="s">
        <v>390</v>
      </c>
      <c r="B267" s="16">
        <v>706</v>
      </c>
      <c r="C267" s="51" t="s">
        <v>907</v>
      </c>
      <c r="D267" s="51" t="s">
        <v>494</v>
      </c>
      <c r="E267" s="110">
        <v>300</v>
      </c>
      <c r="G267" s="28"/>
    </row>
    <row r="268" spans="1:7" ht="47.25">
      <c r="A268" s="2" t="s">
        <v>646</v>
      </c>
      <c r="B268" s="16">
        <v>706</v>
      </c>
      <c r="C268" s="6" t="s">
        <v>645</v>
      </c>
      <c r="D268" s="6"/>
      <c r="E268" s="106">
        <f>E269</f>
        <v>36455.2</v>
      </c>
      <c r="G268" s="28"/>
    </row>
    <row r="269" spans="1:7" ht="15.75">
      <c r="A269" s="2" t="s">
        <v>648</v>
      </c>
      <c r="B269" s="16">
        <v>706</v>
      </c>
      <c r="C269" s="6" t="s">
        <v>645</v>
      </c>
      <c r="D269" s="6" t="s">
        <v>494</v>
      </c>
      <c r="E269" s="106">
        <v>36455.2</v>
      </c>
      <c r="G269" s="28"/>
    </row>
    <row r="270" spans="1:7" ht="15.75">
      <c r="A270" s="2" t="s">
        <v>831</v>
      </c>
      <c r="B270" s="16">
        <v>706</v>
      </c>
      <c r="C270" s="6" t="s">
        <v>832</v>
      </c>
      <c r="D270" s="6"/>
      <c r="E270" s="106">
        <f>E271</f>
        <v>4195.5</v>
      </c>
      <c r="G270" s="28"/>
    </row>
    <row r="271" spans="1:7" ht="15.75">
      <c r="A271" s="2" t="s">
        <v>390</v>
      </c>
      <c r="B271" s="16">
        <v>706</v>
      </c>
      <c r="C271" s="6" t="s">
        <v>832</v>
      </c>
      <c r="D271" s="6" t="s">
        <v>494</v>
      </c>
      <c r="E271" s="106">
        <v>4195.5</v>
      </c>
      <c r="G271" s="28"/>
    </row>
    <row r="272" spans="1:7" ht="15.75">
      <c r="A272" s="2" t="s">
        <v>833</v>
      </c>
      <c r="B272" s="16">
        <v>706</v>
      </c>
      <c r="C272" s="6" t="s">
        <v>834</v>
      </c>
      <c r="D272" s="6"/>
      <c r="E272" s="106">
        <f>E273+E274</f>
        <v>11815</v>
      </c>
      <c r="G272" s="28"/>
    </row>
    <row r="273" spans="1:7" ht="31.5">
      <c r="A273" s="2" t="s">
        <v>509</v>
      </c>
      <c r="B273" s="16">
        <v>706</v>
      </c>
      <c r="C273" s="6" t="s">
        <v>834</v>
      </c>
      <c r="D273" s="6" t="s">
        <v>485</v>
      </c>
      <c r="E273" s="106">
        <v>6000</v>
      </c>
      <c r="G273" s="28"/>
    </row>
    <row r="274" spans="1:7" ht="15.75">
      <c r="A274" s="2" t="s">
        <v>390</v>
      </c>
      <c r="B274" s="16">
        <v>706</v>
      </c>
      <c r="C274" s="6" t="s">
        <v>834</v>
      </c>
      <c r="D274" s="6" t="s">
        <v>494</v>
      </c>
      <c r="E274" s="106">
        <v>5815</v>
      </c>
      <c r="G274" s="28"/>
    </row>
    <row r="275" spans="1:7" ht="63">
      <c r="A275" s="2" t="s">
        <v>672</v>
      </c>
      <c r="B275" s="16">
        <v>706</v>
      </c>
      <c r="C275" s="6" t="s">
        <v>255</v>
      </c>
      <c r="D275" s="6"/>
      <c r="E275" s="106">
        <f>E276</f>
        <v>8030.283</v>
      </c>
      <c r="G275" s="28"/>
    </row>
    <row r="276" spans="1:7" ht="15.75">
      <c r="A276" s="2" t="s">
        <v>390</v>
      </c>
      <c r="B276" s="16">
        <v>706</v>
      </c>
      <c r="C276" s="6" t="s">
        <v>255</v>
      </c>
      <c r="D276" s="6" t="s">
        <v>494</v>
      </c>
      <c r="E276" s="106">
        <v>8030.283</v>
      </c>
      <c r="G276" s="28"/>
    </row>
    <row r="277" spans="1:7" ht="31.5">
      <c r="A277" s="2" t="s">
        <v>728</v>
      </c>
      <c r="B277" s="16">
        <v>706</v>
      </c>
      <c r="C277" s="6" t="s">
        <v>63</v>
      </c>
      <c r="D277" s="6"/>
      <c r="E277" s="106">
        <v>0</v>
      </c>
      <c r="G277" s="28"/>
    </row>
    <row r="278" spans="1:7" s="20" customFormat="1" ht="31.5">
      <c r="A278" s="2" t="s">
        <v>256</v>
      </c>
      <c r="B278" s="16">
        <v>706</v>
      </c>
      <c r="C278" s="6" t="s">
        <v>257</v>
      </c>
      <c r="D278" s="6"/>
      <c r="E278" s="106">
        <f>E279+E281+E285+E283</f>
        <v>46541.314</v>
      </c>
      <c r="F278" s="12"/>
      <c r="G278" s="28"/>
    </row>
    <row r="279" spans="1:7" s="20" customFormat="1" ht="63">
      <c r="A279" s="2" t="s">
        <v>650</v>
      </c>
      <c r="B279" s="16">
        <v>706</v>
      </c>
      <c r="C279" s="6" t="s">
        <v>649</v>
      </c>
      <c r="D279" s="6"/>
      <c r="E279" s="106">
        <f>E280</f>
        <v>5837</v>
      </c>
      <c r="F279" s="12"/>
      <c r="G279" s="28"/>
    </row>
    <row r="280" spans="1:7" s="20" customFormat="1" ht="15.75">
      <c r="A280" s="2" t="s">
        <v>486</v>
      </c>
      <c r="B280" s="16">
        <v>706</v>
      </c>
      <c r="C280" s="6" t="s">
        <v>649</v>
      </c>
      <c r="D280" s="6" t="s">
        <v>487</v>
      </c>
      <c r="E280" s="106">
        <v>5837</v>
      </c>
      <c r="F280" s="12"/>
      <c r="G280" s="28"/>
    </row>
    <row r="281" spans="1:7" s="20" customFormat="1" ht="31.5">
      <c r="A281" s="2" t="s">
        <v>40</v>
      </c>
      <c r="B281" s="16">
        <v>706</v>
      </c>
      <c r="C281" s="6" t="s">
        <v>37</v>
      </c>
      <c r="D281" s="6"/>
      <c r="E281" s="106">
        <f>E282</f>
        <v>33288.233</v>
      </c>
      <c r="F281" s="12"/>
      <c r="G281" s="28"/>
    </row>
    <row r="282" spans="1:7" s="20" customFormat="1" ht="31.5">
      <c r="A282" s="2" t="s">
        <v>177</v>
      </c>
      <c r="B282" s="16">
        <v>706</v>
      </c>
      <c r="C282" s="6" t="s">
        <v>37</v>
      </c>
      <c r="D282" s="6" t="s">
        <v>498</v>
      </c>
      <c r="E282" s="106">
        <v>33288.233</v>
      </c>
      <c r="F282" s="12"/>
      <c r="G282" s="28"/>
    </row>
    <row r="283" spans="1:7" s="20" customFormat="1" ht="47.25">
      <c r="A283" s="2" t="s">
        <v>905</v>
      </c>
      <c r="B283" s="16">
        <v>706</v>
      </c>
      <c r="C283" s="51" t="s">
        <v>904</v>
      </c>
      <c r="D283" s="51"/>
      <c r="E283" s="110">
        <f>E284</f>
        <v>2398.7</v>
      </c>
      <c r="F283" s="12"/>
      <c r="G283" s="28"/>
    </row>
    <row r="284" spans="1:7" s="20" customFormat="1" ht="31.5">
      <c r="A284" s="2" t="s">
        <v>509</v>
      </c>
      <c r="B284" s="16">
        <v>706</v>
      </c>
      <c r="C284" s="51" t="s">
        <v>904</v>
      </c>
      <c r="D284" s="51" t="s">
        <v>485</v>
      </c>
      <c r="E284" s="110">
        <v>2398.7</v>
      </c>
      <c r="F284" s="12"/>
      <c r="G284" s="28"/>
    </row>
    <row r="285" spans="1:7" s="20" customFormat="1" ht="31.5">
      <c r="A285" s="50" t="s">
        <v>343</v>
      </c>
      <c r="B285" s="16">
        <v>706</v>
      </c>
      <c r="C285" s="51" t="s">
        <v>827</v>
      </c>
      <c r="D285" s="51"/>
      <c r="E285" s="110">
        <f>E286</f>
        <v>5017.381</v>
      </c>
      <c r="F285" s="12"/>
      <c r="G285" s="28"/>
    </row>
    <row r="286" spans="1:7" s="20" customFormat="1" ht="31.5">
      <c r="A286" s="50" t="s">
        <v>177</v>
      </c>
      <c r="B286" s="16">
        <v>706</v>
      </c>
      <c r="C286" s="51" t="s">
        <v>827</v>
      </c>
      <c r="D286" s="51" t="s">
        <v>498</v>
      </c>
      <c r="E286" s="110">
        <v>5017.381</v>
      </c>
      <c r="F286" s="12"/>
      <c r="G286" s="28"/>
    </row>
    <row r="287" spans="1:7" s="20" customFormat="1" ht="47.25">
      <c r="A287" s="2" t="s">
        <v>258</v>
      </c>
      <c r="B287" s="16">
        <v>706</v>
      </c>
      <c r="C287" s="6" t="s">
        <v>259</v>
      </c>
      <c r="D287" s="6"/>
      <c r="E287" s="106">
        <f>E300+E302+E288+E292+E298+E296+E290+E294</f>
        <v>34137.355</v>
      </c>
      <c r="F287" s="12"/>
      <c r="G287" s="28"/>
    </row>
    <row r="288" spans="1:7" ht="63">
      <c r="A288" s="2" t="s">
        <v>434</v>
      </c>
      <c r="B288" s="16">
        <v>706</v>
      </c>
      <c r="C288" s="6" t="s">
        <v>260</v>
      </c>
      <c r="D288" s="6"/>
      <c r="E288" s="106">
        <f>E289</f>
        <v>250</v>
      </c>
      <c r="G288" s="28"/>
    </row>
    <row r="289" spans="1:7" ht="15.75">
      <c r="A289" s="2" t="s">
        <v>496</v>
      </c>
      <c r="B289" s="16">
        <v>706</v>
      </c>
      <c r="C289" s="6" t="s">
        <v>260</v>
      </c>
      <c r="D289" s="6" t="s">
        <v>495</v>
      </c>
      <c r="E289" s="106">
        <v>250</v>
      </c>
      <c r="G289" s="28"/>
    </row>
    <row r="290" spans="1:7" ht="78.75">
      <c r="A290" s="2" t="s">
        <v>655</v>
      </c>
      <c r="B290" s="16">
        <v>706</v>
      </c>
      <c r="C290" s="6" t="s">
        <v>656</v>
      </c>
      <c r="D290" s="6"/>
      <c r="E290" s="106">
        <f>E291</f>
        <v>1225</v>
      </c>
      <c r="G290" s="28"/>
    </row>
    <row r="291" spans="1:7" ht="31.5">
      <c r="A291" s="2" t="s">
        <v>177</v>
      </c>
      <c r="B291" s="16">
        <v>706</v>
      </c>
      <c r="C291" s="6" t="s">
        <v>656</v>
      </c>
      <c r="D291" s="6" t="s">
        <v>498</v>
      </c>
      <c r="E291" s="106">
        <v>1225</v>
      </c>
      <c r="G291" s="28"/>
    </row>
    <row r="292" spans="1:7" ht="63">
      <c r="A292" s="2" t="s">
        <v>433</v>
      </c>
      <c r="B292" s="16">
        <v>706</v>
      </c>
      <c r="C292" s="6" t="s">
        <v>91</v>
      </c>
      <c r="D292" s="6"/>
      <c r="E292" s="106">
        <f>E293</f>
        <v>11304.309</v>
      </c>
      <c r="G292" s="28"/>
    </row>
    <row r="293" spans="1:7" ht="31.5">
      <c r="A293" s="2" t="s">
        <v>177</v>
      </c>
      <c r="B293" s="16">
        <v>706</v>
      </c>
      <c r="C293" s="6" t="s">
        <v>91</v>
      </c>
      <c r="D293" s="6" t="s">
        <v>498</v>
      </c>
      <c r="E293" s="106">
        <v>11304.309</v>
      </c>
      <c r="G293" s="28"/>
    </row>
    <row r="294" spans="1:7" ht="15.75">
      <c r="A294" s="2" t="s">
        <v>567</v>
      </c>
      <c r="B294" s="16">
        <v>706</v>
      </c>
      <c r="C294" s="6" t="s">
        <v>566</v>
      </c>
      <c r="D294" s="6"/>
      <c r="E294" s="106">
        <f>E295</f>
        <v>6732.495</v>
      </c>
      <c r="G294" s="28"/>
    </row>
    <row r="295" spans="1:7" ht="15.75">
      <c r="A295" s="2" t="s">
        <v>496</v>
      </c>
      <c r="B295" s="16">
        <v>706</v>
      </c>
      <c r="C295" s="6" t="s">
        <v>566</v>
      </c>
      <c r="D295" s="6" t="s">
        <v>495</v>
      </c>
      <c r="E295" s="106">
        <v>6732.495</v>
      </c>
      <c r="G295" s="28"/>
    </row>
    <row r="296" spans="1:7" ht="47.25">
      <c r="A296" s="2" t="s">
        <v>663</v>
      </c>
      <c r="B296" s="16">
        <v>706</v>
      </c>
      <c r="C296" s="6" t="s">
        <v>664</v>
      </c>
      <c r="D296" s="6"/>
      <c r="E296" s="106">
        <f>E297</f>
        <v>0</v>
      </c>
      <c r="G296" s="28"/>
    </row>
    <row r="297" spans="1:7" ht="31.5">
      <c r="A297" s="2" t="s">
        <v>177</v>
      </c>
      <c r="B297" s="16">
        <v>706</v>
      </c>
      <c r="C297" s="6" t="s">
        <v>664</v>
      </c>
      <c r="D297" s="6" t="s">
        <v>498</v>
      </c>
      <c r="E297" s="106">
        <v>0</v>
      </c>
      <c r="G297" s="28"/>
    </row>
    <row r="298" spans="1:7" ht="15.75">
      <c r="A298" s="2" t="s">
        <v>537</v>
      </c>
      <c r="B298" s="16">
        <v>706</v>
      </c>
      <c r="C298" s="6" t="s">
        <v>665</v>
      </c>
      <c r="D298" s="6"/>
      <c r="E298" s="106">
        <f>E299</f>
        <v>4211.222</v>
      </c>
      <c r="G298" s="28"/>
    </row>
    <row r="299" spans="1:7" ht="15.75">
      <c r="A299" s="2" t="s">
        <v>496</v>
      </c>
      <c r="B299" s="16">
        <v>706</v>
      </c>
      <c r="C299" s="6" t="s">
        <v>665</v>
      </c>
      <c r="D299" s="6" t="s">
        <v>495</v>
      </c>
      <c r="E299" s="106">
        <v>4211.222</v>
      </c>
      <c r="G299" s="28"/>
    </row>
    <row r="300" spans="1:7" ht="47.25">
      <c r="A300" s="2" t="s">
        <v>671</v>
      </c>
      <c r="B300" s="16">
        <v>706</v>
      </c>
      <c r="C300" s="6" t="s">
        <v>78</v>
      </c>
      <c r="D300" s="6"/>
      <c r="E300" s="106">
        <f>E301</f>
        <v>3538.729</v>
      </c>
      <c r="G300" s="28"/>
    </row>
    <row r="301" spans="1:7" ht="31.5">
      <c r="A301" s="2" t="s">
        <v>177</v>
      </c>
      <c r="B301" s="16">
        <v>706</v>
      </c>
      <c r="C301" s="6" t="s">
        <v>78</v>
      </c>
      <c r="D301" s="6" t="s">
        <v>498</v>
      </c>
      <c r="E301" s="106">
        <v>3538.729</v>
      </c>
      <c r="G301" s="28"/>
    </row>
    <row r="302" spans="1:7" ht="31.5">
      <c r="A302" s="2" t="s">
        <v>533</v>
      </c>
      <c r="B302" s="16">
        <v>706</v>
      </c>
      <c r="C302" s="6" t="s">
        <v>568</v>
      </c>
      <c r="D302" s="6"/>
      <c r="E302" s="106">
        <f>E303</f>
        <v>6875.6</v>
      </c>
      <c r="G302" s="28"/>
    </row>
    <row r="303" spans="1:7" ht="15.75">
      <c r="A303" s="2" t="s">
        <v>496</v>
      </c>
      <c r="B303" s="16">
        <v>706</v>
      </c>
      <c r="C303" s="6" t="s">
        <v>568</v>
      </c>
      <c r="D303" s="6" t="s">
        <v>495</v>
      </c>
      <c r="E303" s="106">
        <v>6875.6</v>
      </c>
      <c r="G303" s="28"/>
    </row>
    <row r="304" spans="1:7" ht="31.5">
      <c r="A304" s="2" t="s">
        <v>282</v>
      </c>
      <c r="B304" s="16">
        <v>706</v>
      </c>
      <c r="C304" s="6" t="s">
        <v>283</v>
      </c>
      <c r="D304" s="6"/>
      <c r="E304" s="106">
        <f>E310+E312+E314+E307+E316+E318+E305</f>
        <v>15797.18</v>
      </c>
      <c r="G304" s="28"/>
    </row>
    <row r="305" spans="1:7" ht="31.5">
      <c r="A305" s="2" t="s">
        <v>541</v>
      </c>
      <c r="B305" s="16">
        <v>706</v>
      </c>
      <c r="C305" s="6" t="s">
        <v>877</v>
      </c>
      <c r="D305" s="6"/>
      <c r="E305" s="106">
        <f>E306</f>
        <v>150</v>
      </c>
      <c r="G305" s="28"/>
    </row>
    <row r="306" spans="1:7" ht="15.75">
      <c r="A306" s="2" t="s">
        <v>390</v>
      </c>
      <c r="B306" s="16">
        <v>706</v>
      </c>
      <c r="C306" s="6" t="s">
        <v>877</v>
      </c>
      <c r="D306" s="6" t="s">
        <v>494</v>
      </c>
      <c r="E306" s="106">
        <v>150</v>
      </c>
      <c r="G306" s="28"/>
    </row>
    <row r="307" spans="1:7" ht="15.75">
      <c r="A307" s="2" t="s">
        <v>41</v>
      </c>
      <c r="B307" s="16">
        <v>706</v>
      </c>
      <c r="C307" s="6" t="s">
        <v>38</v>
      </c>
      <c r="D307" s="6"/>
      <c r="E307" s="106">
        <f>E308+E309</f>
        <v>3720.5</v>
      </c>
      <c r="G307" s="28"/>
    </row>
    <row r="308" spans="1:7" ht="31.5">
      <c r="A308" s="2" t="s">
        <v>509</v>
      </c>
      <c r="B308" s="16">
        <v>706</v>
      </c>
      <c r="C308" s="6" t="s">
        <v>38</v>
      </c>
      <c r="D308" s="6" t="s">
        <v>485</v>
      </c>
      <c r="E308" s="106">
        <v>3290.5</v>
      </c>
      <c r="G308" s="28"/>
    </row>
    <row r="309" spans="1:7" ht="15.75">
      <c r="A309" s="2" t="s">
        <v>390</v>
      </c>
      <c r="B309" s="16">
        <v>706</v>
      </c>
      <c r="C309" s="6" t="s">
        <v>38</v>
      </c>
      <c r="D309" s="6" t="s">
        <v>494</v>
      </c>
      <c r="E309" s="106">
        <v>430</v>
      </c>
      <c r="G309" s="28"/>
    </row>
    <row r="310" spans="1:7" ht="31.5">
      <c r="A310" s="2" t="s">
        <v>470</v>
      </c>
      <c r="B310" s="16">
        <v>706</v>
      </c>
      <c r="C310" s="6" t="s">
        <v>53</v>
      </c>
      <c r="D310" s="6"/>
      <c r="E310" s="106">
        <f>E311</f>
        <v>900</v>
      </c>
      <c r="G310" s="28"/>
    </row>
    <row r="311" spans="1:7" ht="31.5">
      <c r="A311" s="2" t="s">
        <v>509</v>
      </c>
      <c r="B311" s="16">
        <v>706</v>
      </c>
      <c r="C311" s="6" t="s">
        <v>53</v>
      </c>
      <c r="D311" s="6" t="s">
        <v>485</v>
      </c>
      <c r="E311" s="106">
        <v>900</v>
      </c>
      <c r="G311" s="28"/>
    </row>
    <row r="312" spans="1:7" ht="31.5">
      <c r="A312" s="2" t="s">
        <v>108</v>
      </c>
      <c r="B312" s="16">
        <v>706</v>
      </c>
      <c r="C312" s="6" t="s">
        <v>54</v>
      </c>
      <c r="D312" s="6"/>
      <c r="E312" s="106">
        <f>E313</f>
        <v>500</v>
      </c>
      <c r="G312" s="28"/>
    </row>
    <row r="313" spans="1:7" ht="31.5">
      <c r="A313" s="2" t="s">
        <v>509</v>
      </c>
      <c r="B313" s="16">
        <v>706</v>
      </c>
      <c r="C313" s="6" t="s">
        <v>54</v>
      </c>
      <c r="D313" s="6" t="s">
        <v>485</v>
      </c>
      <c r="E313" s="106">
        <v>500</v>
      </c>
      <c r="G313" s="28"/>
    </row>
    <row r="314" spans="1:7" ht="15.75">
      <c r="A314" s="2" t="s">
        <v>298</v>
      </c>
      <c r="B314" s="16">
        <v>706</v>
      </c>
      <c r="C314" s="6" t="s">
        <v>55</v>
      </c>
      <c r="D314" s="6"/>
      <c r="E314" s="106">
        <f>E315</f>
        <v>9331.394</v>
      </c>
      <c r="G314" s="28"/>
    </row>
    <row r="315" spans="1:7" ht="31.5">
      <c r="A315" s="2" t="s">
        <v>509</v>
      </c>
      <c r="B315" s="16">
        <v>706</v>
      </c>
      <c r="C315" s="6" t="s">
        <v>55</v>
      </c>
      <c r="D315" s="6" t="s">
        <v>485</v>
      </c>
      <c r="E315" s="106">
        <v>9331.394</v>
      </c>
      <c r="G315" s="28"/>
    </row>
    <row r="316" spans="1:7" ht="15.75">
      <c r="A316" s="2" t="s">
        <v>850</v>
      </c>
      <c r="B316" s="16">
        <v>706</v>
      </c>
      <c r="C316" s="6" t="s">
        <v>852</v>
      </c>
      <c r="D316" s="6"/>
      <c r="E316" s="110">
        <f>E317</f>
        <v>1137</v>
      </c>
      <c r="G316" s="28"/>
    </row>
    <row r="317" spans="1:7" ht="15.75">
      <c r="A317" s="2" t="s">
        <v>390</v>
      </c>
      <c r="B317" s="16">
        <v>706</v>
      </c>
      <c r="C317" s="6" t="s">
        <v>852</v>
      </c>
      <c r="D317" s="6" t="s">
        <v>494</v>
      </c>
      <c r="E317" s="110">
        <v>1137</v>
      </c>
      <c r="G317" s="28"/>
    </row>
    <row r="318" spans="1:7" ht="15.75">
      <c r="A318" s="2" t="s">
        <v>813</v>
      </c>
      <c r="B318" s="16">
        <v>706</v>
      </c>
      <c r="C318" s="6" t="s">
        <v>814</v>
      </c>
      <c r="D318" s="6"/>
      <c r="E318" s="106">
        <f>E319</f>
        <v>58.286</v>
      </c>
      <c r="G318" s="28"/>
    </row>
    <row r="319" spans="1:7" ht="15.75">
      <c r="A319" s="2" t="s">
        <v>486</v>
      </c>
      <c r="B319" s="16">
        <v>706</v>
      </c>
      <c r="C319" s="6" t="s">
        <v>814</v>
      </c>
      <c r="D319" s="6" t="s">
        <v>487</v>
      </c>
      <c r="E319" s="106">
        <v>58.286</v>
      </c>
      <c r="G319" s="28"/>
    </row>
    <row r="320" spans="1:7" ht="31.5">
      <c r="A320" s="2" t="s">
        <v>52</v>
      </c>
      <c r="B320" s="16">
        <v>706</v>
      </c>
      <c r="C320" s="6" t="s">
        <v>56</v>
      </c>
      <c r="D320" s="6"/>
      <c r="E320" s="106">
        <f>E321+E323</f>
        <v>7218.095</v>
      </c>
      <c r="G320" s="28"/>
    </row>
    <row r="321" spans="1:7" ht="15.75">
      <c r="A321" s="2" t="s">
        <v>345</v>
      </c>
      <c r="B321" s="16">
        <v>706</v>
      </c>
      <c r="C321" s="6" t="s">
        <v>346</v>
      </c>
      <c r="D321" s="6"/>
      <c r="E321" s="106">
        <f>E322</f>
        <v>6898.095</v>
      </c>
      <c r="G321" s="28"/>
    </row>
    <row r="322" spans="1:7" ht="31.5">
      <c r="A322" s="2" t="s">
        <v>509</v>
      </c>
      <c r="B322" s="16">
        <v>706</v>
      </c>
      <c r="C322" s="6" t="s">
        <v>346</v>
      </c>
      <c r="D322" s="6" t="s">
        <v>485</v>
      </c>
      <c r="E322" s="106">
        <v>6898.095</v>
      </c>
      <c r="G322" s="28"/>
    </row>
    <row r="323" spans="1:7" ht="47.25">
      <c r="A323" s="2" t="s">
        <v>878</v>
      </c>
      <c r="B323" s="16">
        <v>706</v>
      </c>
      <c r="C323" s="6" t="s">
        <v>349</v>
      </c>
      <c r="D323" s="6"/>
      <c r="E323" s="106">
        <f>E324</f>
        <v>320</v>
      </c>
      <c r="G323" s="28"/>
    </row>
    <row r="324" spans="1:7" ht="31.5">
      <c r="A324" s="2" t="s">
        <v>509</v>
      </c>
      <c r="B324" s="16">
        <v>706</v>
      </c>
      <c r="C324" s="6" t="s">
        <v>349</v>
      </c>
      <c r="D324" s="6" t="s">
        <v>485</v>
      </c>
      <c r="E324" s="106">
        <v>320</v>
      </c>
      <c r="G324" s="28"/>
    </row>
    <row r="325" spans="1:7" ht="15.75">
      <c r="A325" s="2" t="s">
        <v>729</v>
      </c>
      <c r="B325" s="16">
        <v>706</v>
      </c>
      <c r="C325" s="6" t="s">
        <v>92</v>
      </c>
      <c r="D325" s="6"/>
      <c r="E325" s="106">
        <f>E326</f>
        <v>10500</v>
      </c>
      <c r="G325" s="28"/>
    </row>
    <row r="326" spans="1:7" ht="15.75">
      <c r="A326" s="2" t="s">
        <v>93</v>
      </c>
      <c r="B326" s="16">
        <v>706</v>
      </c>
      <c r="C326" s="6" t="s">
        <v>94</v>
      </c>
      <c r="D326" s="6"/>
      <c r="E326" s="106">
        <f>E327</f>
        <v>10500</v>
      </c>
      <c r="G326" s="28"/>
    </row>
    <row r="327" spans="1:7" ht="31.5">
      <c r="A327" s="2" t="s">
        <v>509</v>
      </c>
      <c r="B327" s="16">
        <v>706</v>
      </c>
      <c r="C327" s="6" t="s">
        <v>94</v>
      </c>
      <c r="D327" s="6" t="s">
        <v>485</v>
      </c>
      <c r="E327" s="106">
        <v>10500</v>
      </c>
      <c r="G327" s="28"/>
    </row>
    <row r="328" spans="1:7" ht="31.5">
      <c r="A328" s="2" t="s">
        <v>3</v>
      </c>
      <c r="B328" s="16">
        <v>706</v>
      </c>
      <c r="C328" s="16" t="s">
        <v>261</v>
      </c>
      <c r="D328" s="6"/>
      <c r="E328" s="106">
        <f>E329+E344</f>
        <v>125988.093</v>
      </c>
      <c r="G328" s="28"/>
    </row>
    <row r="329" spans="1:7" ht="31.5">
      <c r="A329" s="2" t="s">
        <v>523</v>
      </c>
      <c r="B329" s="16">
        <v>706</v>
      </c>
      <c r="C329" s="16" t="s">
        <v>262</v>
      </c>
      <c r="D329" s="6"/>
      <c r="E329" s="106">
        <f>E339+E330+E342+E333+E335+E337</f>
        <v>125566.093</v>
      </c>
      <c r="G329" s="28"/>
    </row>
    <row r="330" spans="1:7" s="20" customFormat="1" ht="31.5">
      <c r="A330" s="2" t="s">
        <v>534</v>
      </c>
      <c r="B330" s="16">
        <v>706</v>
      </c>
      <c r="C330" s="6" t="s">
        <v>535</v>
      </c>
      <c r="D330" s="6"/>
      <c r="E330" s="106">
        <f>E331+E332</f>
        <v>71254</v>
      </c>
      <c r="F330" s="12"/>
      <c r="G330" s="28"/>
    </row>
    <row r="331" spans="1:7" ht="31.5">
      <c r="A331" s="2" t="s">
        <v>509</v>
      </c>
      <c r="B331" s="16">
        <v>706</v>
      </c>
      <c r="C331" s="6" t="s">
        <v>535</v>
      </c>
      <c r="D331" s="6" t="s">
        <v>485</v>
      </c>
      <c r="E331" s="106">
        <v>56754</v>
      </c>
      <c r="G331" s="28"/>
    </row>
    <row r="332" spans="1:7" ht="15.75">
      <c r="A332" s="2" t="s">
        <v>390</v>
      </c>
      <c r="B332" s="16">
        <v>706</v>
      </c>
      <c r="C332" s="6" t="s">
        <v>535</v>
      </c>
      <c r="D332" s="6" t="s">
        <v>494</v>
      </c>
      <c r="E332" s="106">
        <v>14500</v>
      </c>
      <c r="G332" s="28"/>
    </row>
    <row r="333" spans="1:7" ht="31.5">
      <c r="A333" s="2" t="s">
        <v>819</v>
      </c>
      <c r="B333" s="16">
        <v>706</v>
      </c>
      <c r="C333" s="6" t="s">
        <v>820</v>
      </c>
      <c r="D333" s="6"/>
      <c r="E333" s="106">
        <f>E334</f>
        <v>7560.373</v>
      </c>
      <c r="G333" s="28"/>
    </row>
    <row r="334" spans="1:7" ht="31.5">
      <c r="A334" s="2" t="s">
        <v>509</v>
      </c>
      <c r="B334" s="16">
        <v>706</v>
      </c>
      <c r="C334" s="6" t="s">
        <v>820</v>
      </c>
      <c r="D334" s="16">
        <v>200</v>
      </c>
      <c r="E334" s="106">
        <v>7560.373</v>
      </c>
      <c r="G334" s="28"/>
    </row>
    <row r="335" spans="1:7" ht="31.5">
      <c r="A335" s="2" t="s">
        <v>821</v>
      </c>
      <c r="B335" s="16">
        <v>706</v>
      </c>
      <c r="C335" s="6" t="s">
        <v>822</v>
      </c>
      <c r="D335" s="6"/>
      <c r="E335" s="106">
        <f>E336</f>
        <v>300</v>
      </c>
      <c r="G335" s="28"/>
    </row>
    <row r="336" spans="1:7" ht="31.5">
      <c r="A336" s="2" t="s">
        <v>509</v>
      </c>
      <c r="B336" s="16">
        <v>706</v>
      </c>
      <c r="C336" s="6" t="s">
        <v>822</v>
      </c>
      <c r="D336" s="16">
        <v>200</v>
      </c>
      <c r="E336" s="106">
        <v>300</v>
      </c>
      <c r="G336" s="28"/>
    </row>
    <row r="337" spans="1:7" ht="31.5">
      <c r="A337" s="2" t="s">
        <v>823</v>
      </c>
      <c r="B337" s="16">
        <v>706</v>
      </c>
      <c r="C337" s="6" t="s">
        <v>824</v>
      </c>
      <c r="D337" s="6"/>
      <c r="E337" s="106">
        <f>E338</f>
        <v>300</v>
      </c>
      <c r="G337" s="28"/>
    </row>
    <row r="338" spans="1:7" ht="31.5">
      <c r="A338" s="2" t="s">
        <v>509</v>
      </c>
      <c r="B338" s="16">
        <v>706</v>
      </c>
      <c r="C338" s="6" t="s">
        <v>824</v>
      </c>
      <c r="D338" s="16">
        <v>200</v>
      </c>
      <c r="E338" s="106">
        <v>300</v>
      </c>
      <c r="G338" s="28"/>
    </row>
    <row r="339" spans="1:7" ht="20.25" customHeight="1">
      <c r="A339" s="2" t="s">
        <v>441</v>
      </c>
      <c r="B339" s="16">
        <v>706</v>
      </c>
      <c r="C339" s="6" t="s">
        <v>263</v>
      </c>
      <c r="D339" s="6"/>
      <c r="E339" s="106">
        <f>E340+E341</f>
        <v>42782.003</v>
      </c>
      <c r="G339" s="28"/>
    </row>
    <row r="340" spans="1:7" ht="31.5">
      <c r="A340" s="2" t="s">
        <v>509</v>
      </c>
      <c r="B340" s="16">
        <v>706</v>
      </c>
      <c r="C340" s="6" t="s">
        <v>263</v>
      </c>
      <c r="D340" s="6" t="s">
        <v>485</v>
      </c>
      <c r="E340" s="106">
        <v>22292.003</v>
      </c>
      <c r="G340" s="28"/>
    </row>
    <row r="341" spans="1:7" ht="15.75">
      <c r="A341" s="2" t="s">
        <v>390</v>
      </c>
      <c r="B341" s="16">
        <v>706</v>
      </c>
      <c r="C341" s="6" t="s">
        <v>263</v>
      </c>
      <c r="D341" s="6" t="s">
        <v>494</v>
      </c>
      <c r="E341" s="106">
        <v>20490</v>
      </c>
      <c r="G341" s="28"/>
    </row>
    <row r="342" spans="1:7" ht="63">
      <c r="A342" s="2" t="s">
        <v>672</v>
      </c>
      <c r="B342" s="16">
        <v>706</v>
      </c>
      <c r="C342" s="6" t="s">
        <v>779</v>
      </c>
      <c r="D342" s="6"/>
      <c r="E342" s="106">
        <f>E343</f>
        <v>3369.717</v>
      </c>
      <c r="G342" s="28"/>
    </row>
    <row r="343" spans="1:7" ht="15.75">
      <c r="A343" s="2" t="s">
        <v>390</v>
      </c>
      <c r="B343" s="16">
        <v>706</v>
      </c>
      <c r="C343" s="6" t="s">
        <v>779</v>
      </c>
      <c r="D343" s="6" t="s">
        <v>494</v>
      </c>
      <c r="E343" s="106">
        <v>3369.717</v>
      </c>
      <c r="G343" s="28"/>
    </row>
    <row r="344" spans="1:7" ht="31.5">
      <c r="A344" s="2" t="s">
        <v>264</v>
      </c>
      <c r="B344" s="16">
        <v>706</v>
      </c>
      <c r="C344" s="6" t="s">
        <v>265</v>
      </c>
      <c r="D344" s="6"/>
      <c r="E344" s="106">
        <f>E345</f>
        <v>422</v>
      </c>
      <c r="G344" s="28"/>
    </row>
    <row r="345" spans="1:7" ht="15.75">
      <c r="A345" s="2" t="s">
        <v>503</v>
      </c>
      <c r="B345" s="16">
        <v>706</v>
      </c>
      <c r="C345" s="16" t="s">
        <v>266</v>
      </c>
      <c r="D345" s="23"/>
      <c r="E345" s="106">
        <f>E346</f>
        <v>422</v>
      </c>
      <c r="G345" s="28"/>
    </row>
    <row r="346" spans="1:7" ht="31.5">
      <c r="A346" s="2" t="s">
        <v>509</v>
      </c>
      <c r="B346" s="16">
        <v>706</v>
      </c>
      <c r="C346" s="16" t="s">
        <v>266</v>
      </c>
      <c r="D346" s="16">
        <v>200</v>
      </c>
      <c r="E346" s="106">
        <v>422</v>
      </c>
      <c r="G346" s="28"/>
    </row>
    <row r="347" spans="1:7" ht="31.5">
      <c r="A347" s="2" t="s">
        <v>267</v>
      </c>
      <c r="B347" s="16">
        <v>706</v>
      </c>
      <c r="C347" s="6" t="s">
        <v>268</v>
      </c>
      <c r="D347" s="6"/>
      <c r="E347" s="106">
        <v>0</v>
      </c>
      <c r="G347" s="28"/>
    </row>
    <row r="348" spans="1:7" ht="47.25">
      <c r="A348" s="2" t="s">
        <v>269</v>
      </c>
      <c r="B348" s="16">
        <v>706</v>
      </c>
      <c r="C348" s="6" t="s">
        <v>270</v>
      </c>
      <c r="D348" s="6"/>
      <c r="E348" s="106">
        <f>E349+E352</f>
        <v>4738</v>
      </c>
      <c r="G348" s="28"/>
    </row>
    <row r="349" spans="1:7" ht="31.5">
      <c r="A349" s="2" t="s">
        <v>730</v>
      </c>
      <c r="B349" s="16">
        <v>706</v>
      </c>
      <c r="C349" s="6" t="s">
        <v>271</v>
      </c>
      <c r="D349" s="6"/>
      <c r="E349" s="106">
        <f>E350</f>
        <v>800</v>
      </c>
      <c r="G349" s="28"/>
    </row>
    <row r="350" spans="1:7" ht="15.75">
      <c r="A350" s="2" t="s">
        <v>132</v>
      </c>
      <c r="B350" s="16">
        <v>706</v>
      </c>
      <c r="C350" s="6" t="s">
        <v>272</v>
      </c>
      <c r="D350" s="6"/>
      <c r="E350" s="106">
        <f>E351</f>
        <v>800</v>
      </c>
      <c r="G350" s="28"/>
    </row>
    <row r="351" spans="1:7" ht="21" customHeight="1">
      <c r="A351" s="2" t="s">
        <v>486</v>
      </c>
      <c r="B351" s="16">
        <v>706</v>
      </c>
      <c r="C351" s="6" t="s">
        <v>272</v>
      </c>
      <c r="D351" s="6" t="s">
        <v>487</v>
      </c>
      <c r="E351" s="106">
        <v>800</v>
      </c>
      <c r="G351" s="28"/>
    </row>
    <row r="352" spans="1:7" ht="63">
      <c r="A352" s="2" t="s">
        <v>518</v>
      </c>
      <c r="B352" s="16">
        <v>706</v>
      </c>
      <c r="C352" s="6" t="s">
        <v>273</v>
      </c>
      <c r="D352" s="6"/>
      <c r="E352" s="106">
        <f>E353</f>
        <v>3938</v>
      </c>
      <c r="G352" s="28"/>
    </row>
    <row r="353" spans="1:7" ht="15.75">
      <c r="A353" s="2" t="s">
        <v>442</v>
      </c>
      <c r="B353" s="16">
        <v>706</v>
      </c>
      <c r="C353" s="6" t="s">
        <v>274</v>
      </c>
      <c r="D353" s="6"/>
      <c r="E353" s="106">
        <f>E354+E355+E356</f>
        <v>3938</v>
      </c>
      <c r="G353" s="28"/>
    </row>
    <row r="354" spans="1:7" ht="47.25">
      <c r="A354" s="2" t="s">
        <v>483</v>
      </c>
      <c r="B354" s="16">
        <v>706</v>
      </c>
      <c r="C354" s="6" t="s">
        <v>274</v>
      </c>
      <c r="D354" s="6" t="s">
        <v>484</v>
      </c>
      <c r="E354" s="106">
        <v>3375</v>
      </c>
      <c r="G354" s="28"/>
    </row>
    <row r="355" spans="1:7" ht="31.5">
      <c r="A355" s="2" t="s">
        <v>509</v>
      </c>
      <c r="B355" s="16">
        <v>706</v>
      </c>
      <c r="C355" s="6" t="s">
        <v>274</v>
      </c>
      <c r="D355" s="6" t="s">
        <v>485</v>
      </c>
      <c r="E355" s="106">
        <v>530</v>
      </c>
      <c r="G355" s="28"/>
    </row>
    <row r="356" spans="1:7" ht="15.75">
      <c r="A356" s="2" t="s">
        <v>486</v>
      </c>
      <c r="B356" s="16">
        <v>706</v>
      </c>
      <c r="C356" s="6" t="s">
        <v>274</v>
      </c>
      <c r="D356" s="6" t="s">
        <v>487</v>
      </c>
      <c r="E356" s="106">
        <v>33</v>
      </c>
      <c r="G356" s="28"/>
    </row>
    <row r="357" spans="1:7" ht="31.5">
      <c r="A357" s="2" t="s">
        <v>275</v>
      </c>
      <c r="B357" s="16">
        <v>706</v>
      </c>
      <c r="C357" s="6" t="s">
        <v>276</v>
      </c>
      <c r="D357" s="6"/>
      <c r="E357" s="106">
        <f>E358+E361+E362</f>
        <v>780</v>
      </c>
      <c r="G357" s="28"/>
    </row>
    <row r="358" spans="1:7" ht="31.5">
      <c r="A358" s="2" t="s">
        <v>731</v>
      </c>
      <c r="B358" s="16">
        <v>706</v>
      </c>
      <c r="C358" s="6" t="s">
        <v>277</v>
      </c>
      <c r="D358" s="4"/>
      <c r="E358" s="106">
        <f>E359</f>
        <v>560</v>
      </c>
      <c r="G358" s="28"/>
    </row>
    <row r="359" spans="1:7" ht="15.75">
      <c r="A359" s="2" t="s">
        <v>442</v>
      </c>
      <c r="B359" s="16">
        <v>706</v>
      </c>
      <c r="C359" s="6" t="s">
        <v>278</v>
      </c>
      <c r="D359" s="6"/>
      <c r="E359" s="106">
        <f>E360</f>
        <v>560</v>
      </c>
      <c r="G359" s="28"/>
    </row>
    <row r="360" spans="1:7" ht="31.5">
      <c r="A360" s="2" t="s">
        <v>509</v>
      </c>
      <c r="B360" s="16">
        <v>706</v>
      </c>
      <c r="C360" s="6" t="s">
        <v>278</v>
      </c>
      <c r="D360" s="6" t="s">
        <v>485</v>
      </c>
      <c r="E360" s="106">
        <v>560</v>
      </c>
      <c r="G360" s="28"/>
    </row>
    <row r="361" spans="1:7" ht="31.5">
      <c r="A361" s="2" t="s">
        <v>61</v>
      </c>
      <c r="B361" s="16">
        <v>706</v>
      </c>
      <c r="C361" s="6" t="s">
        <v>279</v>
      </c>
      <c r="D361" s="6"/>
      <c r="E361" s="106">
        <v>0</v>
      </c>
      <c r="G361" s="28"/>
    </row>
    <row r="362" spans="1:7" ht="31.5">
      <c r="A362" s="2" t="s">
        <v>732</v>
      </c>
      <c r="B362" s="16">
        <v>706</v>
      </c>
      <c r="C362" s="6" t="s">
        <v>281</v>
      </c>
      <c r="D362" s="6"/>
      <c r="E362" s="106">
        <f>E363</f>
        <v>220</v>
      </c>
      <c r="G362" s="28"/>
    </row>
    <row r="363" spans="1:7" ht="15.75">
      <c r="A363" s="2" t="s">
        <v>452</v>
      </c>
      <c r="B363" s="16">
        <v>706</v>
      </c>
      <c r="C363" s="6" t="s">
        <v>280</v>
      </c>
      <c r="D363" s="6"/>
      <c r="E363" s="106">
        <f>E364</f>
        <v>220</v>
      </c>
      <c r="G363" s="28"/>
    </row>
    <row r="364" spans="1:7" ht="31.5">
      <c r="A364" s="2" t="s">
        <v>491</v>
      </c>
      <c r="B364" s="16">
        <v>706</v>
      </c>
      <c r="C364" s="6" t="s">
        <v>280</v>
      </c>
      <c r="D364" s="6" t="s">
        <v>492</v>
      </c>
      <c r="E364" s="106">
        <v>220</v>
      </c>
      <c r="G364" s="28"/>
    </row>
    <row r="365" spans="1:5" ht="47.25">
      <c r="A365" s="2" t="s">
        <v>746</v>
      </c>
      <c r="B365" s="16">
        <v>706</v>
      </c>
      <c r="C365" s="6" t="s">
        <v>735</v>
      </c>
      <c r="D365" s="6"/>
      <c r="E365" s="106">
        <f>E370+E366</f>
        <v>250</v>
      </c>
    </row>
    <row r="366" spans="1:5" ht="36.75" customHeight="1">
      <c r="A366" s="2" t="s">
        <v>741</v>
      </c>
      <c r="B366" s="16">
        <v>706</v>
      </c>
      <c r="C366" s="6" t="s">
        <v>742</v>
      </c>
      <c r="D366" s="6"/>
      <c r="E366" s="106">
        <f>E367</f>
        <v>50</v>
      </c>
    </row>
    <row r="367" spans="1:5" ht="31.5">
      <c r="A367" s="2" t="s">
        <v>743</v>
      </c>
      <c r="B367" s="16">
        <v>706</v>
      </c>
      <c r="C367" s="6" t="s">
        <v>744</v>
      </c>
      <c r="D367" s="6"/>
      <c r="E367" s="106">
        <f>E368</f>
        <v>50</v>
      </c>
    </row>
    <row r="368" spans="1:5" ht="15.75">
      <c r="A368" s="2" t="s">
        <v>507</v>
      </c>
      <c r="B368" s="16">
        <v>706</v>
      </c>
      <c r="C368" s="6" t="s">
        <v>745</v>
      </c>
      <c r="D368" s="6"/>
      <c r="E368" s="106">
        <f>E369</f>
        <v>50</v>
      </c>
    </row>
    <row r="369" spans="1:5" ht="31.5">
      <c r="A369" s="2" t="s">
        <v>509</v>
      </c>
      <c r="B369" s="16">
        <v>706</v>
      </c>
      <c r="C369" s="6" t="s">
        <v>745</v>
      </c>
      <c r="D369" s="6" t="s">
        <v>485</v>
      </c>
      <c r="E369" s="106">
        <v>50</v>
      </c>
    </row>
    <row r="370" spans="1:5" ht="47.25">
      <c r="A370" s="2" t="s">
        <v>736</v>
      </c>
      <c r="B370" s="16">
        <v>706</v>
      </c>
      <c r="C370" s="6" t="s">
        <v>737</v>
      </c>
      <c r="D370" s="6"/>
      <c r="E370" s="106">
        <f>E371</f>
        <v>200</v>
      </c>
    </row>
    <row r="371" spans="1:5" ht="47.25">
      <c r="A371" s="2" t="s">
        <v>738</v>
      </c>
      <c r="B371" s="16">
        <v>706</v>
      </c>
      <c r="C371" s="6" t="s">
        <v>739</v>
      </c>
      <c r="D371" s="6"/>
      <c r="E371" s="106">
        <f>E372</f>
        <v>200</v>
      </c>
    </row>
    <row r="372" spans="1:5" ht="15.75">
      <c r="A372" s="2" t="s">
        <v>507</v>
      </c>
      <c r="B372" s="16">
        <v>706</v>
      </c>
      <c r="C372" s="6" t="s">
        <v>740</v>
      </c>
      <c r="D372" s="6"/>
      <c r="E372" s="106">
        <f>E373</f>
        <v>200</v>
      </c>
    </row>
    <row r="373" spans="1:5" ht="31.5">
      <c r="A373" s="2" t="s">
        <v>509</v>
      </c>
      <c r="B373" s="16">
        <v>706</v>
      </c>
      <c r="C373" s="6" t="s">
        <v>740</v>
      </c>
      <c r="D373" s="6" t="s">
        <v>485</v>
      </c>
      <c r="E373" s="106">
        <v>200</v>
      </c>
    </row>
    <row r="374" spans="1:7" ht="36" customHeight="1">
      <c r="A374" s="8" t="s">
        <v>120</v>
      </c>
      <c r="B374" s="4" t="s">
        <v>561</v>
      </c>
      <c r="C374" s="4"/>
      <c r="D374" s="21"/>
      <c r="E374" s="108">
        <f>E375+E384</f>
        <v>85628.32</v>
      </c>
      <c r="F374" s="3"/>
      <c r="G374" s="3"/>
    </row>
    <row r="375" spans="1:5" ht="47.25">
      <c r="A375" s="2" t="s">
        <v>110</v>
      </c>
      <c r="B375" s="18">
        <v>792</v>
      </c>
      <c r="C375" s="6" t="s">
        <v>208</v>
      </c>
      <c r="D375" s="6"/>
      <c r="E375" s="106">
        <f>E376+E381</f>
        <v>85620</v>
      </c>
    </row>
    <row r="376" spans="1:7" ht="63">
      <c r="A376" s="2" t="s">
        <v>511</v>
      </c>
      <c r="B376" s="16">
        <v>792</v>
      </c>
      <c r="C376" s="6" t="s">
        <v>210</v>
      </c>
      <c r="D376" s="6"/>
      <c r="E376" s="106">
        <f>E377</f>
        <v>19225</v>
      </c>
      <c r="F376" s="3"/>
      <c r="G376" s="3"/>
    </row>
    <row r="377" spans="1:7" ht="15.75">
      <c r="A377" s="2" t="s">
        <v>510</v>
      </c>
      <c r="B377" s="16">
        <v>792</v>
      </c>
      <c r="C377" s="6" t="s">
        <v>350</v>
      </c>
      <c r="D377" s="6"/>
      <c r="E377" s="106">
        <f>E378+E379+E380</f>
        <v>19225</v>
      </c>
      <c r="F377" s="3"/>
      <c r="G377" s="3"/>
    </row>
    <row r="378" spans="1:7" ht="47.25">
      <c r="A378" s="2" t="s">
        <v>483</v>
      </c>
      <c r="B378" s="16">
        <v>792</v>
      </c>
      <c r="C378" s="6" t="s">
        <v>350</v>
      </c>
      <c r="D378" s="6" t="s">
        <v>484</v>
      </c>
      <c r="E378" s="106">
        <v>17268</v>
      </c>
      <c r="F378" s="3"/>
      <c r="G378" s="3"/>
    </row>
    <row r="379" spans="1:7" ht="31.5">
      <c r="A379" s="2" t="s">
        <v>509</v>
      </c>
      <c r="B379" s="16">
        <v>792</v>
      </c>
      <c r="C379" s="6" t="s">
        <v>350</v>
      </c>
      <c r="D379" s="6" t="s">
        <v>485</v>
      </c>
      <c r="E379" s="106">
        <v>1954</v>
      </c>
      <c r="F379" s="3"/>
      <c r="G379" s="3"/>
    </row>
    <row r="380" spans="1:7" ht="15.75">
      <c r="A380" s="2" t="s">
        <v>486</v>
      </c>
      <c r="B380" s="16">
        <v>792</v>
      </c>
      <c r="C380" s="6" t="s">
        <v>350</v>
      </c>
      <c r="D380" s="6" t="s">
        <v>487</v>
      </c>
      <c r="E380" s="106">
        <v>3</v>
      </c>
      <c r="F380" s="3"/>
      <c r="G380" s="3"/>
    </row>
    <row r="381" spans="1:7" ht="63">
      <c r="A381" s="2" t="s">
        <v>209</v>
      </c>
      <c r="B381" s="16">
        <v>792</v>
      </c>
      <c r="C381" s="6" t="s">
        <v>212</v>
      </c>
      <c r="D381" s="6"/>
      <c r="E381" s="106">
        <f>E382</f>
        <v>66395</v>
      </c>
      <c r="F381" s="3"/>
      <c r="G381" s="3"/>
    </row>
    <row r="382" spans="1:7" ht="15.75">
      <c r="A382" s="2" t="s">
        <v>505</v>
      </c>
      <c r="B382" s="16">
        <v>792</v>
      </c>
      <c r="C382" s="6" t="s">
        <v>351</v>
      </c>
      <c r="D382" s="6"/>
      <c r="E382" s="106">
        <f>E383</f>
        <v>66395</v>
      </c>
      <c r="F382" s="3"/>
      <c r="G382" s="3"/>
    </row>
    <row r="383" spans="1:7" ht="15.75">
      <c r="A383" s="2" t="s">
        <v>390</v>
      </c>
      <c r="B383" s="16">
        <v>792</v>
      </c>
      <c r="C383" s="6" t="s">
        <v>351</v>
      </c>
      <c r="D383" s="6" t="s">
        <v>494</v>
      </c>
      <c r="E383" s="106">
        <v>66395</v>
      </c>
      <c r="F383" s="3"/>
      <c r="G383" s="3"/>
    </row>
    <row r="384" spans="1:7" ht="51" customHeight="1">
      <c r="A384" s="2" t="s">
        <v>250</v>
      </c>
      <c r="B384" s="16">
        <v>792</v>
      </c>
      <c r="C384" s="6" t="s">
        <v>251</v>
      </c>
      <c r="D384" s="6"/>
      <c r="E384" s="106">
        <f>E385</f>
        <v>8.32</v>
      </c>
      <c r="F384" s="3"/>
      <c r="G384" s="3"/>
    </row>
    <row r="385" spans="1:7" ht="31.5">
      <c r="A385" s="2" t="s">
        <v>282</v>
      </c>
      <c r="B385" s="16">
        <v>792</v>
      </c>
      <c r="C385" s="6" t="s">
        <v>283</v>
      </c>
      <c r="D385" s="6"/>
      <c r="E385" s="106">
        <f>E386</f>
        <v>8.32</v>
      </c>
      <c r="F385" s="3"/>
      <c r="G385" s="3"/>
    </row>
    <row r="386" spans="1:7" ht="15.75">
      <c r="A386" s="2" t="s">
        <v>298</v>
      </c>
      <c r="B386" s="16">
        <v>792</v>
      </c>
      <c r="C386" s="6" t="s">
        <v>55</v>
      </c>
      <c r="D386" s="6"/>
      <c r="E386" s="106">
        <f>E387</f>
        <v>8.32</v>
      </c>
      <c r="F386" s="3"/>
      <c r="G386" s="3"/>
    </row>
    <row r="387" spans="1:7" ht="15.75">
      <c r="A387" s="2" t="s">
        <v>486</v>
      </c>
      <c r="B387" s="16">
        <v>792</v>
      </c>
      <c r="C387" s="6" t="s">
        <v>55</v>
      </c>
      <c r="D387" s="6" t="s">
        <v>487</v>
      </c>
      <c r="E387" s="106">
        <v>8.32</v>
      </c>
      <c r="F387" s="3"/>
      <c r="G387" s="3"/>
    </row>
    <row r="388" spans="1:7" ht="15.75">
      <c r="A388" s="101" t="s">
        <v>185</v>
      </c>
      <c r="B388" s="5"/>
      <c r="C388" s="4"/>
      <c r="D388" s="4"/>
      <c r="E388" s="108">
        <f>E374+E15</f>
        <v>2171338.7589999996</v>
      </c>
      <c r="F388" s="3"/>
      <c r="G388" s="3"/>
    </row>
    <row r="389" spans="1:7" ht="15.75">
      <c r="A389" s="20"/>
      <c r="C389" s="97"/>
      <c r="D389" s="97"/>
      <c r="E389" s="111"/>
      <c r="F389" s="3"/>
      <c r="G389" s="3"/>
    </row>
    <row r="390" spans="4:7" ht="15.75">
      <c r="D390" s="27"/>
      <c r="E390" s="27"/>
      <c r="F390" s="3"/>
      <c r="G390" s="3"/>
    </row>
    <row r="391" spans="1:7" ht="15.75">
      <c r="A391" s="147" t="s">
        <v>45</v>
      </c>
      <c r="B391" s="147"/>
      <c r="C391" s="147"/>
      <c r="D391" s="147"/>
      <c r="E391" s="27"/>
      <c r="F391" s="3"/>
      <c r="G391" s="3"/>
    </row>
    <row r="392" spans="4:7" ht="15.75" customHeight="1">
      <c r="D392" s="27"/>
      <c r="E392" s="27"/>
      <c r="F392" s="3"/>
      <c r="G392" s="3"/>
    </row>
    <row r="393" spans="4:7" ht="15.75">
      <c r="D393" s="27"/>
      <c r="E393" s="27"/>
      <c r="F393" s="3"/>
      <c r="G393" s="3"/>
    </row>
    <row r="394" spans="4:7" ht="15.75">
      <c r="D394" s="27"/>
      <c r="E394" s="27"/>
      <c r="F394" s="3"/>
      <c r="G394" s="3"/>
    </row>
    <row r="395" spans="4:7" ht="42.75" customHeight="1">
      <c r="D395" s="27"/>
      <c r="E395" s="27"/>
      <c r="F395" s="3"/>
      <c r="G395" s="3"/>
    </row>
    <row r="396" spans="4:7" ht="82.5" customHeight="1">
      <c r="D396" s="27"/>
      <c r="E396" s="27"/>
      <c r="F396" s="3"/>
      <c r="G396" s="3"/>
    </row>
    <row r="397" spans="4:5" ht="44.25" customHeight="1">
      <c r="D397" s="27"/>
      <c r="E397" s="27"/>
    </row>
    <row r="398" spans="1:7" s="20" customFormat="1" ht="42.75" customHeight="1">
      <c r="A398" s="32"/>
      <c r="B398" s="3"/>
      <c r="C398" s="3"/>
      <c r="D398" s="27"/>
      <c r="E398" s="27"/>
      <c r="F398" s="12"/>
      <c r="G398" s="15"/>
    </row>
    <row r="399" spans="4:5" ht="39" customHeight="1">
      <c r="D399" s="27"/>
      <c r="E399" s="27"/>
    </row>
    <row r="400" spans="4:5" ht="15.75">
      <c r="D400" s="27"/>
      <c r="E400" s="27"/>
    </row>
    <row r="401" spans="4:5" ht="15.75">
      <c r="D401" s="27"/>
      <c r="E401" s="27"/>
    </row>
    <row r="402" spans="4:5" ht="15.75">
      <c r="D402" s="27"/>
      <c r="E402" s="27"/>
    </row>
    <row r="403" spans="4:5" ht="15.75">
      <c r="D403" s="27"/>
      <c r="E403" s="27"/>
    </row>
    <row r="408" spans="1:7" s="20" customFormat="1" ht="15.75">
      <c r="A408" s="32"/>
      <c r="B408" s="3"/>
      <c r="C408" s="3"/>
      <c r="D408" s="12"/>
      <c r="E408" s="12"/>
      <c r="F408" s="12"/>
      <c r="G408" s="15"/>
    </row>
    <row r="410" ht="45" customHeight="1"/>
    <row r="411" ht="41.25" customHeight="1"/>
    <row r="414" ht="39" customHeight="1"/>
    <row r="415" spans="4:7" ht="37.5" customHeight="1">
      <c r="D415" s="3"/>
      <c r="E415" s="3"/>
      <c r="F415" s="3"/>
      <c r="G415" s="3"/>
    </row>
    <row r="417" spans="4:7" ht="36" customHeight="1">
      <c r="D417" s="3"/>
      <c r="E417" s="3"/>
      <c r="F417" s="3"/>
      <c r="G417" s="3"/>
    </row>
    <row r="434" spans="1:7" s="20" customFormat="1" ht="15.75">
      <c r="A434" s="32"/>
      <c r="B434" s="3"/>
      <c r="C434" s="3"/>
      <c r="D434" s="12"/>
      <c r="E434" s="12"/>
      <c r="F434" s="12"/>
      <c r="G434" s="15"/>
    </row>
    <row r="435" spans="1:7" s="20" customFormat="1" ht="15.75">
      <c r="A435" s="32"/>
      <c r="B435" s="3"/>
      <c r="C435" s="3"/>
      <c r="D435" s="12"/>
      <c r="E435" s="12"/>
      <c r="F435" s="12"/>
      <c r="G435" s="15"/>
    </row>
    <row r="436" spans="1:7" s="13" customFormat="1" ht="15.75">
      <c r="A436" s="32"/>
      <c r="B436" s="3"/>
      <c r="C436" s="3"/>
      <c r="D436" s="12"/>
      <c r="E436" s="12"/>
      <c r="F436" s="12"/>
      <c r="G436" s="15"/>
    </row>
  </sheetData>
  <sheetProtection/>
  <mergeCells count="12">
    <mergeCell ref="A391:D391"/>
    <mergeCell ref="A11:E11"/>
    <mergeCell ref="F12:G12"/>
    <mergeCell ref="A10:E10"/>
    <mergeCell ref="C2:G2"/>
    <mergeCell ref="C8:E8"/>
    <mergeCell ref="C1:G1"/>
    <mergeCell ref="C4:G4"/>
    <mergeCell ref="C5:G5"/>
    <mergeCell ref="C3:G3"/>
    <mergeCell ref="C6:E6"/>
    <mergeCell ref="C7:E7"/>
  </mergeCells>
  <printOptions/>
  <pageMargins left="0.5905511811023623" right="0.3937007874015748" top="0.3937007874015748" bottom="0.3937007874015748" header="0.5118110236220472" footer="0.5118110236220472"/>
  <pageSetup horizontalDpi="600" verticalDpi="600" orientation="portrait" paperSize="9" scale="75" r:id="rId1"/>
</worksheet>
</file>

<file path=xl/worksheets/sheet5.xml><?xml version="1.0" encoding="utf-8"?>
<worksheet xmlns="http://schemas.openxmlformats.org/spreadsheetml/2006/main" xmlns:r="http://schemas.openxmlformats.org/officeDocument/2006/relationships">
  <dimension ref="A1:B23"/>
  <sheetViews>
    <sheetView zoomScalePageLayoutView="0" workbookViewId="0" topLeftCell="A1">
      <selection activeCell="F11" sqref="F11"/>
    </sheetView>
  </sheetViews>
  <sheetFormatPr defaultColWidth="9.00390625" defaultRowHeight="12.75"/>
  <cols>
    <col min="1" max="1" width="75.875" style="136" customWidth="1"/>
    <col min="2" max="2" width="13.00390625" style="136" customWidth="1"/>
    <col min="3" max="16384" width="9.125" style="136" customWidth="1"/>
  </cols>
  <sheetData>
    <row r="1" spans="1:2" ht="15.75">
      <c r="A1" s="156" t="s">
        <v>588</v>
      </c>
      <c r="B1" s="156"/>
    </row>
    <row r="2" spans="1:2" ht="15.75">
      <c r="A2" s="156" t="s">
        <v>174</v>
      </c>
      <c r="B2" s="156"/>
    </row>
    <row r="3" spans="1:2" ht="15.75">
      <c r="A3" s="156" t="s">
        <v>173</v>
      </c>
      <c r="B3" s="156"/>
    </row>
    <row r="4" spans="1:2" ht="15.75">
      <c r="A4" s="156" t="s">
        <v>172</v>
      </c>
      <c r="B4" s="156"/>
    </row>
    <row r="5" spans="1:2" ht="15.75">
      <c r="A5" s="157" t="s">
        <v>801</v>
      </c>
      <c r="B5" s="157"/>
    </row>
    <row r="6" spans="1:2" ht="15.75">
      <c r="A6" s="157" t="s">
        <v>881</v>
      </c>
      <c r="B6" s="159"/>
    </row>
    <row r="7" spans="1:2" ht="15.75">
      <c r="A7" s="157" t="s">
        <v>927</v>
      </c>
      <c r="B7" s="159"/>
    </row>
    <row r="8" spans="1:2" ht="15.75">
      <c r="A8" s="157" t="s">
        <v>928</v>
      </c>
      <c r="B8" s="158"/>
    </row>
    <row r="9" spans="1:2" ht="19.5" customHeight="1">
      <c r="A9" s="10"/>
      <c r="B9" s="10"/>
    </row>
    <row r="10" spans="1:2" ht="82.5" customHeight="1">
      <c r="A10" s="160" t="s">
        <v>635</v>
      </c>
      <c r="B10" s="160"/>
    </row>
    <row r="11" ht="17.25" customHeight="1">
      <c r="B11" s="136" t="s">
        <v>321</v>
      </c>
    </row>
    <row r="12" spans="1:2" ht="18" customHeight="1">
      <c r="A12" s="161" t="s">
        <v>474</v>
      </c>
      <c r="B12" s="161" t="s">
        <v>405</v>
      </c>
    </row>
    <row r="13" spans="1:2" ht="22.5" customHeight="1">
      <c r="A13" s="162"/>
      <c r="B13" s="162"/>
    </row>
    <row r="14" spans="1:2" s="138" customFormat="1" ht="24" customHeight="1">
      <c r="A14" s="137" t="s">
        <v>88</v>
      </c>
      <c r="B14" s="108">
        <f>B15</f>
        <v>58577.271</v>
      </c>
    </row>
    <row r="15" spans="1:2" ht="37.5" customHeight="1">
      <c r="A15" s="139" t="s">
        <v>436</v>
      </c>
      <c r="B15" s="108">
        <f>B16+B18+B19+B20+B17</f>
        <v>58577.271</v>
      </c>
    </row>
    <row r="16" spans="1:2" ht="24" customHeight="1">
      <c r="A16" s="140" t="s">
        <v>539</v>
      </c>
      <c r="B16" s="106">
        <v>2821</v>
      </c>
    </row>
    <row r="17" spans="1:2" ht="33" customHeight="1">
      <c r="A17" s="2" t="s">
        <v>40</v>
      </c>
      <c r="B17" s="106">
        <v>33288.233</v>
      </c>
    </row>
    <row r="18" spans="1:2" ht="83.25" customHeight="1">
      <c r="A18" s="2" t="s">
        <v>750</v>
      </c>
      <c r="B18" s="106">
        <v>1225</v>
      </c>
    </row>
    <row r="19" spans="1:2" ht="50.25" customHeight="1">
      <c r="A19" s="2" t="s">
        <v>671</v>
      </c>
      <c r="B19" s="106">
        <v>14843.038</v>
      </c>
    </row>
    <row r="20" spans="1:2" ht="19.5" customHeight="1">
      <c r="A20" s="2" t="s">
        <v>829</v>
      </c>
      <c r="B20" s="141">
        <v>6400</v>
      </c>
    </row>
    <row r="21" spans="1:2" ht="19.5" customHeight="1">
      <c r="A21" s="142"/>
      <c r="B21" s="142"/>
    </row>
    <row r="22" ht="19.5" customHeight="1"/>
    <row r="23" spans="1:2" ht="31.5" customHeight="1">
      <c r="A23" s="163" t="s">
        <v>89</v>
      </c>
      <c r="B23" s="163"/>
    </row>
  </sheetData>
  <sheetProtection/>
  <mergeCells count="12">
    <mergeCell ref="A10:B10"/>
    <mergeCell ref="A12:A13"/>
    <mergeCell ref="B12:B13"/>
    <mergeCell ref="A23:B23"/>
    <mergeCell ref="A1:B1"/>
    <mergeCell ref="A2:B2"/>
    <mergeCell ref="A3:B3"/>
    <mergeCell ref="A4:B4"/>
    <mergeCell ref="A5:B5"/>
    <mergeCell ref="A8:B8"/>
    <mergeCell ref="A6:B6"/>
    <mergeCell ref="A7:B7"/>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H34"/>
  <sheetViews>
    <sheetView zoomScalePageLayoutView="0" workbookViewId="0" topLeftCell="A37">
      <selection activeCell="J10" sqref="J10"/>
    </sheetView>
  </sheetViews>
  <sheetFormatPr defaultColWidth="9.00390625" defaultRowHeight="12.75"/>
  <cols>
    <col min="1" max="1" width="3.75390625" style="42" customWidth="1"/>
    <col min="2" max="2" width="40.875" style="49" customWidth="1"/>
    <col min="3" max="3" width="10.875" style="39" customWidth="1"/>
    <col min="4" max="4" width="10.625" style="39" customWidth="1"/>
    <col min="5" max="5" width="10.75390625" style="39" customWidth="1"/>
    <col min="6" max="6" width="12.375" style="39" customWidth="1"/>
    <col min="7" max="7" width="12.125" style="39" customWidth="1"/>
    <col min="8" max="16384" width="9.125" style="39" customWidth="1"/>
  </cols>
  <sheetData>
    <row r="1" spans="1:6" s="38" customFormat="1" ht="15">
      <c r="A1" s="157" t="s">
        <v>757</v>
      </c>
      <c r="B1" s="157"/>
      <c r="C1" s="157"/>
      <c r="D1" s="157"/>
      <c r="E1" s="157"/>
      <c r="F1" s="157"/>
    </row>
    <row r="2" spans="1:6" s="38" customFormat="1" ht="15">
      <c r="A2" s="157" t="s">
        <v>174</v>
      </c>
      <c r="B2" s="157"/>
      <c r="C2" s="157"/>
      <c r="D2" s="157"/>
      <c r="E2" s="157"/>
      <c r="F2" s="157"/>
    </row>
    <row r="3" spans="1:6" s="38" customFormat="1" ht="15">
      <c r="A3" s="157" t="s">
        <v>173</v>
      </c>
      <c r="B3" s="157"/>
      <c r="C3" s="157"/>
      <c r="D3" s="157"/>
      <c r="E3" s="157"/>
      <c r="F3" s="157"/>
    </row>
    <row r="4" spans="1:6" s="38" customFormat="1" ht="15">
      <c r="A4" s="157" t="s">
        <v>172</v>
      </c>
      <c r="B4" s="157"/>
      <c r="C4" s="157"/>
      <c r="D4" s="157"/>
      <c r="E4" s="157"/>
      <c r="F4" s="157"/>
    </row>
    <row r="5" spans="1:6" s="38" customFormat="1" ht="15">
      <c r="A5" s="157" t="s">
        <v>801</v>
      </c>
      <c r="B5" s="157"/>
      <c r="C5" s="157"/>
      <c r="D5" s="157"/>
      <c r="E5" s="157"/>
      <c r="F5" s="157"/>
    </row>
    <row r="6" spans="1:6" s="38" customFormat="1" ht="15">
      <c r="A6" s="157" t="s">
        <v>881</v>
      </c>
      <c r="B6" s="159"/>
      <c r="C6" s="159"/>
      <c r="D6" s="159"/>
      <c r="E6" s="159"/>
      <c r="F6" s="159"/>
    </row>
    <row r="7" spans="1:6" s="38" customFormat="1" ht="15">
      <c r="A7" s="157" t="s">
        <v>927</v>
      </c>
      <c r="B7" s="159"/>
      <c r="C7" s="159"/>
      <c r="D7" s="159"/>
      <c r="E7" s="159"/>
      <c r="F7" s="159"/>
    </row>
    <row r="8" spans="1:6" s="38" customFormat="1" ht="15">
      <c r="A8" s="157" t="s">
        <v>928</v>
      </c>
      <c r="B8" s="158"/>
      <c r="C8" s="158"/>
      <c r="D8" s="158"/>
      <c r="E8" s="158"/>
      <c r="F8" s="158"/>
    </row>
    <row r="9" spans="2:7" ht="15.75">
      <c r="B9" s="127"/>
      <c r="C9" s="11"/>
      <c r="D9" s="11"/>
      <c r="E9" s="11"/>
      <c r="F9" s="11"/>
      <c r="G9" s="44"/>
    </row>
    <row r="10" spans="1:7" ht="81.75" customHeight="1">
      <c r="A10" s="160" t="s">
        <v>751</v>
      </c>
      <c r="B10" s="160"/>
      <c r="C10" s="160"/>
      <c r="D10" s="160"/>
      <c r="E10" s="160"/>
      <c r="F10" s="160"/>
      <c r="G10" s="30"/>
    </row>
    <row r="11" spans="1:7" ht="33" customHeight="1">
      <c r="A11" s="30"/>
      <c r="B11" s="30"/>
      <c r="C11" s="30"/>
      <c r="D11" s="30"/>
      <c r="E11" s="30"/>
      <c r="F11" s="30"/>
      <c r="G11" s="30"/>
    </row>
    <row r="12" spans="1:7" ht="18" customHeight="1" thickBot="1">
      <c r="A12" s="30"/>
      <c r="B12" s="48"/>
      <c r="C12" s="30"/>
      <c r="D12" s="30"/>
      <c r="E12" s="30"/>
      <c r="F12" s="40" t="s">
        <v>543</v>
      </c>
      <c r="G12" s="30"/>
    </row>
    <row r="13" spans="1:6" ht="16.5" thickBot="1">
      <c r="A13" s="169" t="s">
        <v>424</v>
      </c>
      <c r="B13" s="171" t="s">
        <v>8</v>
      </c>
      <c r="C13" s="164" t="s">
        <v>562</v>
      </c>
      <c r="D13" s="164" t="s">
        <v>563</v>
      </c>
      <c r="E13" s="165"/>
      <c r="F13" s="166"/>
    </row>
    <row r="14" spans="1:6" ht="90" thickBot="1">
      <c r="A14" s="170"/>
      <c r="B14" s="172"/>
      <c r="C14" s="173"/>
      <c r="D14" s="128" t="s">
        <v>780</v>
      </c>
      <c r="E14" s="128" t="s">
        <v>782</v>
      </c>
      <c r="F14" s="129" t="s">
        <v>781</v>
      </c>
    </row>
    <row r="15" spans="1:6" ht="19.5" customHeight="1">
      <c r="A15" s="130">
        <v>1</v>
      </c>
      <c r="B15" s="82" t="s">
        <v>544</v>
      </c>
      <c r="C15" s="126">
        <f>D15+E15+F15</f>
        <v>700</v>
      </c>
      <c r="D15" s="131">
        <v>279.6</v>
      </c>
      <c r="E15" s="126">
        <v>220.4</v>
      </c>
      <c r="F15" s="126">
        <v>200</v>
      </c>
    </row>
    <row r="16" spans="1:6" ht="31.5">
      <c r="A16" s="45">
        <v>2</v>
      </c>
      <c r="B16" s="65" t="s">
        <v>545</v>
      </c>
      <c r="C16" s="126">
        <f aca="true" t="shared" si="0" ref="C16:C30">D16+E16+F16</f>
        <v>700</v>
      </c>
      <c r="D16" s="126">
        <v>250</v>
      </c>
      <c r="E16" s="126">
        <v>250</v>
      </c>
      <c r="F16" s="126">
        <v>200</v>
      </c>
    </row>
    <row r="17" spans="1:6" ht="30.75" customHeight="1">
      <c r="A17" s="45">
        <v>3</v>
      </c>
      <c r="B17" s="65" t="s">
        <v>546</v>
      </c>
      <c r="C17" s="126">
        <f t="shared" si="0"/>
        <v>700</v>
      </c>
      <c r="D17" s="126">
        <v>200</v>
      </c>
      <c r="E17" s="126">
        <v>300</v>
      </c>
      <c r="F17" s="126">
        <v>200</v>
      </c>
    </row>
    <row r="18" spans="1:6" ht="33.75" customHeight="1">
      <c r="A18" s="45">
        <v>4</v>
      </c>
      <c r="B18" s="65" t="s">
        <v>547</v>
      </c>
      <c r="C18" s="126">
        <f t="shared" si="0"/>
        <v>700</v>
      </c>
      <c r="D18" s="126">
        <v>100</v>
      </c>
      <c r="E18" s="126">
        <v>400</v>
      </c>
      <c r="F18" s="126">
        <v>200</v>
      </c>
    </row>
    <row r="19" spans="1:6" ht="30" customHeight="1">
      <c r="A19" s="45">
        <v>5</v>
      </c>
      <c r="B19" s="65" t="s">
        <v>548</v>
      </c>
      <c r="C19" s="126">
        <f t="shared" si="0"/>
        <v>700</v>
      </c>
      <c r="D19" s="126">
        <v>198.92</v>
      </c>
      <c r="E19" s="126">
        <v>301.08</v>
      </c>
      <c r="F19" s="126">
        <v>200</v>
      </c>
    </row>
    <row r="20" spans="1:6" ht="30" customHeight="1">
      <c r="A20" s="45">
        <v>6</v>
      </c>
      <c r="B20" s="65" t="s">
        <v>549</v>
      </c>
      <c r="C20" s="126">
        <f t="shared" si="0"/>
        <v>700</v>
      </c>
      <c r="D20" s="126">
        <v>300</v>
      </c>
      <c r="E20" s="126">
        <v>200</v>
      </c>
      <c r="F20" s="126">
        <v>200</v>
      </c>
    </row>
    <row r="21" spans="1:6" ht="21.75" customHeight="1">
      <c r="A21" s="45">
        <v>7</v>
      </c>
      <c r="B21" s="65" t="s">
        <v>550</v>
      </c>
      <c r="C21" s="126">
        <f t="shared" si="0"/>
        <v>900</v>
      </c>
      <c r="D21" s="126">
        <v>300</v>
      </c>
      <c r="E21" s="126">
        <v>300</v>
      </c>
      <c r="F21" s="126">
        <v>300</v>
      </c>
    </row>
    <row r="22" spans="1:6" ht="32.25" customHeight="1">
      <c r="A22" s="45">
        <v>8</v>
      </c>
      <c r="B22" s="65" t="s">
        <v>551</v>
      </c>
      <c r="C22" s="126">
        <f t="shared" si="0"/>
        <v>700</v>
      </c>
      <c r="D22" s="126">
        <v>130</v>
      </c>
      <c r="E22" s="126">
        <v>370</v>
      </c>
      <c r="F22" s="126">
        <v>200</v>
      </c>
    </row>
    <row r="23" spans="1:6" ht="33" customHeight="1">
      <c r="A23" s="45">
        <v>9</v>
      </c>
      <c r="B23" s="65" t="s">
        <v>552</v>
      </c>
      <c r="C23" s="126">
        <f t="shared" si="0"/>
        <v>700</v>
      </c>
      <c r="D23" s="126">
        <v>0</v>
      </c>
      <c r="E23" s="126">
        <v>500</v>
      </c>
      <c r="F23" s="126">
        <v>200</v>
      </c>
    </row>
    <row r="24" spans="1:6" ht="33.75" customHeight="1">
      <c r="A24" s="45">
        <v>10</v>
      </c>
      <c r="B24" s="65" t="s">
        <v>553</v>
      </c>
      <c r="C24" s="126">
        <f t="shared" si="0"/>
        <v>700</v>
      </c>
      <c r="D24" s="126">
        <v>361.197</v>
      </c>
      <c r="E24" s="126">
        <v>138.803</v>
      </c>
      <c r="F24" s="126">
        <v>200</v>
      </c>
    </row>
    <row r="25" spans="1:6" ht="33.75" customHeight="1">
      <c r="A25" s="45">
        <v>11</v>
      </c>
      <c r="B25" s="65" t="s">
        <v>554</v>
      </c>
      <c r="C25" s="126">
        <f t="shared" si="0"/>
        <v>700</v>
      </c>
      <c r="D25" s="126">
        <v>200</v>
      </c>
      <c r="E25" s="126">
        <v>235</v>
      </c>
      <c r="F25" s="126">
        <v>265</v>
      </c>
    </row>
    <row r="26" spans="1:6" ht="30" customHeight="1">
      <c r="A26" s="45">
        <v>12</v>
      </c>
      <c r="B26" s="65" t="s">
        <v>555</v>
      </c>
      <c r="C26" s="126">
        <f t="shared" si="0"/>
        <v>700</v>
      </c>
      <c r="D26" s="126">
        <v>200</v>
      </c>
      <c r="E26" s="126">
        <v>300</v>
      </c>
      <c r="F26" s="126">
        <v>200</v>
      </c>
    </row>
    <row r="27" spans="1:6" ht="31.5">
      <c r="A27" s="45">
        <v>13</v>
      </c>
      <c r="B27" s="65" t="s">
        <v>556</v>
      </c>
      <c r="C27" s="126">
        <f t="shared" si="0"/>
        <v>700</v>
      </c>
      <c r="D27" s="126">
        <v>250</v>
      </c>
      <c r="E27" s="126">
        <v>250</v>
      </c>
      <c r="F27" s="126">
        <v>200</v>
      </c>
    </row>
    <row r="28" spans="1:6" ht="30" customHeight="1">
      <c r="A28" s="45">
        <v>14</v>
      </c>
      <c r="B28" s="65" t="s">
        <v>557</v>
      </c>
      <c r="C28" s="126">
        <f t="shared" si="0"/>
        <v>700</v>
      </c>
      <c r="D28" s="132">
        <v>200</v>
      </c>
      <c r="E28" s="132">
        <v>300</v>
      </c>
      <c r="F28" s="126">
        <v>200</v>
      </c>
    </row>
    <row r="29" spans="1:6" ht="31.5">
      <c r="A29" s="45">
        <v>15</v>
      </c>
      <c r="B29" s="65" t="s">
        <v>558</v>
      </c>
      <c r="C29" s="126">
        <f t="shared" si="0"/>
        <v>700</v>
      </c>
      <c r="D29" s="132">
        <v>200</v>
      </c>
      <c r="E29" s="132">
        <v>300</v>
      </c>
      <c r="F29" s="126">
        <v>200</v>
      </c>
    </row>
    <row r="30" spans="1:6" ht="31.5">
      <c r="A30" s="45">
        <v>16</v>
      </c>
      <c r="B30" s="65" t="s">
        <v>559</v>
      </c>
      <c r="C30" s="126">
        <f t="shared" si="0"/>
        <v>700</v>
      </c>
      <c r="D30" s="132">
        <v>200</v>
      </c>
      <c r="E30" s="132">
        <v>300</v>
      </c>
      <c r="F30" s="126">
        <v>200</v>
      </c>
    </row>
    <row r="31" spans="1:6" ht="15.75">
      <c r="A31" s="45"/>
      <c r="B31" s="133" t="s">
        <v>130</v>
      </c>
      <c r="C31" s="134">
        <f>C30+C29+C28+C27+C26+C25+C24+C23+C22+C21+C20+C19+C18+C17+C16+C15</f>
        <v>11400</v>
      </c>
      <c r="D31" s="135">
        <f>D30+D29+D28+D27+D26+D25+D24+D23+D22+D21+D20+D19+D18+D17+D16+D15</f>
        <v>3369.717</v>
      </c>
      <c r="E31" s="135">
        <f>E30+E29+E28+E27+E26+E25+E24+E23+E22+E21+E20+E19+E18+E17+E16+E15</f>
        <v>4665.282999999999</v>
      </c>
      <c r="F31" s="135">
        <f>F30+F29+F28+F27+F26+F25+F24+F23+F22+F21+F20+F19+F18+F17+F16+F15</f>
        <v>3365</v>
      </c>
    </row>
    <row r="34" spans="1:8" ht="15.75">
      <c r="A34" s="167" t="s">
        <v>564</v>
      </c>
      <c r="B34" s="168"/>
      <c r="C34" s="168"/>
      <c r="D34" s="168"/>
      <c r="E34" s="168"/>
      <c r="F34" s="168"/>
      <c r="H34" s="47"/>
    </row>
  </sheetData>
  <sheetProtection/>
  <mergeCells count="14">
    <mergeCell ref="A1:F1"/>
    <mergeCell ref="A2:F2"/>
    <mergeCell ref="A3:F3"/>
    <mergeCell ref="A4:F4"/>
    <mergeCell ref="A5:F5"/>
    <mergeCell ref="C13:C14"/>
    <mergeCell ref="A7:F7"/>
    <mergeCell ref="A6:F6"/>
    <mergeCell ref="D13:F13"/>
    <mergeCell ref="A8:F8"/>
    <mergeCell ref="A34:F34"/>
    <mergeCell ref="A10:F10"/>
    <mergeCell ref="A13:A14"/>
    <mergeCell ref="B13:B14"/>
  </mergeCells>
  <printOptions/>
  <pageMargins left="0.7086614173228347" right="0.7086614173228347" top="0.7480314960629921" bottom="0.7480314960629921" header="0.31496062992125984" footer="0.31496062992125984"/>
  <pageSetup horizontalDpi="600" verticalDpi="600" orientation="portrait" paperSize="9" scale="90" r:id="rId1"/>
</worksheet>
</file>

<file path=xl/worksheets/sheet7.xml><?xml version="1.0" encoding="utf-8"?>
<worksheet xmlns="http://schemas.openxmlformats.org/spreadsheetml/2006/main" xmlns:r="http://schemas.openxmlformats.org/officeDocument/2006/relationships">
  <dimension ref="A1:H51"/>
  <sheetViews>
    <sheetView zoomScalePageLayoutView="0" workbookViewId="0" topLeftCell="A67">
      <selection activeCell="H18" sqref="H18"/>
    </sheetView>
  </sheetViews>
  <sheetFormatPr defaultColWidth="9.00390625" defaultRowHeight="12.75"/>
  <cols>
    <col min="1" max="1" width="3.875" style="42" customWidth="1"/>
    <col min="2" max="2" width="25.375" style="39" customWidth="1"/>
    <col min="3" max="3" width="48.00390625" style="39" customWidth="1"/>
    <col min="4" max="4" width="11.375" style="39" customWidth="1"/>
    <col min="5" max="5" width="12.125" style="39" customWidth="1"/>
    <col min="6" max="7" width="10.125" style="39" bestFit="1" customWidth="1"/>
    <col min="8" max="8" width="12.125" style="39" customWidth="1"/>
    <col min="9" max="16384" width="9.125" style="39" customWidth="1"/>
  </cols>
  <sheetData>
    <row r="1" spans="1:4" s="38" customFormat="1" ht="15">
      <c r="A1" s="157" t="s">
        <v>853</v>
      </c>
      <c r="B1" s="157"/>
      <c r="C1" s="157"/>
      <c r="D1" s="157"/>
    </row>
    <row r="2" spans="1:4" s="38" customFormat="1" ht="15">
      <c r="A2" s="157" t="s">
        <v>174</v>
      </c>
      <c r="B2" s="157"/>
      <c r="C2" s="157"/>
      <c r="D2" s="157"/>
    </row>
    <row r="3" spans="1:4" s="38" customFormat="1" ht="15">
      <c r="A3" s="157" t="s">
        <v>173</v>
      </c>
      <c r="B3" s="157"/>
      <c r="C3" s="157"/>
      <c r="D3" s="157"/>
    </row>
    <row r="4" spans="1:4" s="38" customFormat="1" ht="15">
      <c r="A4" s="157" t="s">
        <v>172</v>
      </c>
      <c r="B4" s="157"/>
      <c r="C4" s="157"/>
      <c r="D4" s="157"/>
    </row>
    <row r="5" spans="1:4" s="38" customFormat="1" ht="15">
      <c r="A5" s="157" t="s">
        <v>801</v>
      </c>
      <c r="B5" s="159"/>
      <c r="C5" s="159"/>
      <c r="D5" s="159"/>
    </row>
    <row r="6" spans="1:4" s="38" customFormat="1" ht="15">
      <c r="A6" s="157" t="s">
        <v>881</v>
      </c>
      <c r="B6" s="157"/>
      <c r="C6" s="157"/>
      <c r="D6" s="157"/>
    </row>
    <row r="7" spans="1:4" s="38" customFormat="1" ht="15">
      <c r="A7" s="157" t="s">
        <v>927</v>
      </c>
      <c r="B7" s="159"/>
      <c r="C7" s="159"/>
      <c r="D7" s="159"/>
    </row>
    <row r="8" spans="1:4" s="38" customFormat="1" ht="15">
      <c r="A8" s="157" t="s">
        <v>928</v>
      </c>
      <c r="B8" s="158"/>
      <c r="C8" s="158"/>
      <c r="D8" s="158"/>
    </row>
    <row r="9" spans="2:5" ht="15.75">
      <c r="B9" s="11"/>
      <c r="C9" s="11"/>
      <c r="D9" s="14"/>
      <c r="E9" s="44"/>
    </row>
    <row r="10" spans="1:5" ht="64.5" customHeight="1">
      <c r="A10" s="160" t="s">
        <v>854</v>
      </c>
      <c r="B10" s="160"/>
      <c r="C10" s="160"/>
      <c r="D10" s="160"/>
      <c r="E10" s="30"/>
    </row>
    <row r="11" spans="1:5" ht="18" customHeight="1" thickBot="1">
      <c r="A11" s="30"/>
      <c r="B11" s="30"/>
      <c r="C11" s="30"/>
      <c r="D11" s="40" t="s">
        <v>543</v>
      </c>
      <c r="E11" s="30"/>
    </row>
    <row r="12" spans="1:4" ht="15.75">
      <c r="A12" s="169" t="s">
        <v>424</v>
      </c>
      <c r="B12" s="183" t="s">
        <v>8</v>
      </c>
      <c r="C12" s="185" t="s">
        <v>855</v>
      </c>
      <c r="D12" s="174" t="s">
        <v>405</v>
      </c>
    </row>
    <row r="13" spans="1:4" ht="33" customHeight="1" thickBot="1">
      <c r="A13" s="170"/>
      <c r="B13" s="184"/>
      <c r="C13" s="186"/>
      <c r="D13" s="175"/>
    </row>
    <row r="14" spans="1:4" ht="36" customHeight="1">
      <c r="A14" s="123">
        <v>1</v>
      </c>
      <c r="B14" s="124" t="s">
        <v>544</v>
      </c>
      <c r="C14" s="125" t="s">
        <v>908</v>
      </c>
      <c r="D14" s="126">
        <v>335</v>
      </c>
    </row>
    <row r="15" spans="1:7" ht="18.75" customHeight="1">
      <c r="A15" s="176">
        <v>2</v>
      </c>
      <c r="B15" s="178" t="s">
        <v>545</v>
      </c>
      <c r="C15" s="102" t="s">
        <v>856</v>
      </c>
      <c r="D15" s="112">
        <v>547</v>
      </c>
      <c r="F15" s="113"/>
      <c r="G15" s="114"/>
    </row>
    <row r="16" spans="1:7" ht="49.5" customHeight="1">
      <c r="A16" s="194"/>
      <c r="B16" s="180"/>
      <c r="C16" s="125" t="s">
        <v>909</v>
      </c>
      <c r="D16" s="112">
        <v>55</v>
      </c>
      <c r="F16" s="113"/>
      <c r="G16" s="114"/>
    </row>
    <row r="17" spans="1:7" ht="31.5">
      <c r="A17" s="176">
        <v>3</v>
      </c>
      <c r="B17" s="178" t="s">
        <v>546</v>
      </c>
      <c r="C17" s="102" t="s">
        <v>857</v>
      </c>
      <c r="D17" s="112">
        <v>250</v>
      </c>
      <c r="G17" s="114"/>
    </row>
    <row r="18" spans="1:7" ht="47.25">
      <c r="A18" s="194"/>
      <c r="B18" s="180"/>
      <c r="C18" s="125" t="s">
        <v>909</v>
      </c>
      <c r="D18" s="112">
        <v>55</v>
      </c>
      <c r="G18" s="114"/>
    </row>
    <row r="19" spans="1:7" ht="31.5" customHeight="1">
      <c r="A19" s="176">
        <v>4</v>
      </c>
      <c r="B19" s="178" t="s">
        <v>547</v>
      </c>
      <c r="C19" s="102" t="s">
        <v>857</v>
      </c>
      <c r="D19" s="112">
        <v>250</v>
      </c>
      <c r="G19" s="113"/>
    </row>
    <row r="20" spans="1:7" ht="33" customHeight="1">
      <c r="A20" s="177"/>
      <c r="B20" s="179"/>
      <c r="C20" s="125" t="s">
        <v>908</v>
      </c>
      <c r="D20" s="112">
        <v>175</v>
      </c>
      <c r="G20" s="113"/>
    </row>
    <row r="21" spans="1:7" ht="32.25" customHeight="1">
      <c r="A21" s="176">
        <v>5</v>
      </c>
      <c r="B21" s="178" t="s">
        <v>548</v>
      </c>
      <c r="C21" s="102" t="s">
        <v>858</v>
      </c>
      <c r="D21" s="112">
        <v>892.5</v>
      </c>
      <c r="G21" s="114"/>
    </row>
    <row r="22" spans="1:7" ht="33.75" customHeight="1">
      <c r="A22" s="181"/>
      <c r="B22" s="191"/>
      <c r="C22" s="125" t="s">
        <v>908</v>
      </c>
      <c r="D22" s="112">
        <v>305</v>
      </c>
      <c r="G22" s="114"/>
    </row>
    <row r="23" spans="1:7" ht="18.75" customHeight="1">
      <c r="A23" s="193"/>
      <c r="B23" s="192"/>
      <c r="C23" s="125" t="s">
        <v>913</v>
      </c>
      <c r="D23" s="112">
        <v>600</v>
      </c>
      <c r="G23" s="114"/>
    </row>
    <row r="24" spans="1:7" ht="48.75" customHeight="1">
      <c r="A24" s="194"/>
      <c r="B24" s="180"/>
      <c r="C24" s="102" t="s">
        <v>920</v>
      </c>
      <c r="D24" s="112">
        <v>200</v>
      </c>
      <c r="G24" s="114"/>
    </row>
    <row r="25" spans="1:7" ht="35.25" customHeight="1">
      <c r="A25" s="176">
        <v>6</v>
      </c>
      <c r="B25" s="178" t="s">
        <v>883</v>
      </c>
      <c r="C25" s="125" t="s">
        <v>908</v>
      </c>
      <c r="D25" s="112">
        <v>305</v>
      </c>
      <c r="G25" s="114"/>
    </row>
    <row r="26" spans="1:7" ht="35.25" customHeight="1">
      <c r="A26" s="194"/>
      <c r="B26" s="180"/>
      <c r="C26" s="63" t="s">
        <v>912</v>
      </c>
      <c r="D26" s="112">
        <v>2500</v>
      </c>
      <c r="G26" s="114"/>
    </row>
    <row r="27" spans="1:4" ht="15.75">
      <c r="A27" s="176">
        <v>7</v>
      </c>
      <c r="B27" s="178" t="s">
        <v>550</v>
      </c>
      <c r="C27" s="102" t="s">
        <v>859</v>
      </c>
      <c r="D27" s="112">
        <v>420</v>
      </c>
    </row>
    <row r="28" spans="1:4" ht="31.5" customHeight="1">
      <c r="A28" s="181"/>
      <c r="B28" s="191"/>
      <c r="C28" s="125" t="s">
        <v>908</v>
      </c>
      <c r="D28" s="112">
        <v>1800</v>
      </c>
    </row>
    <row r="29" spans="1:4" ht="48.75" customHeight="1">
      <c r="A29" s="194"/>
      <c r="B29" s="180"/>
      <c r="C29" s="125" t="s">
        <v>919</v>
      </c>
      <c r="D29" s="112">
        <v>136</v>
      </c>
    </row>
    <row r="30" spans="1:4" ht="51.75" customHeight="1">
      <c r="A30" s="1">
        <v>8</v>
      </c>
      <c r="B30" s="65" t="s">
        <v>863</v>
      </c>
      <c r="C30" s="125" t="s">
        <v>909</v>
      </c>
      <c r="D30" s="112">
        <v>55</v>
      </c>
    </row>
    <row r="31" spans="1:4" ht="33" customHeight="1">
      <c r="A31" s="176">
        <v>9</v>
      </c>
      <c r="B31" s="178" t="s">
        <v>884</v>
      </c>
      <c r="C31" s="125" t="s">
        <v>908</v>
      </c>
      <c r="D31" s="112">
        <v>395</v>
      </c>
    </row>
    <row r="32" spans="1:4" ht="48.75" customHeight="1">
      <c r="A32" s="194"/>
      <c r="B32" s="180"/>
      <c r="C32" s="125" t="s">
        <v>919</v>
      </c>
      <c r="D32" s="112">
        <v>294</v>
      </c>
    </row>
    <row r="33" spans="1:4" ht="34.5" customHeight="1">
      <c r="A33" s="1">
        <v>10</v>
      </c>
      <c r="B33" s="65" t="s">
        <v>553</v>
      </c>
      <c r="C33" s="125" t="s">
        <v>908</v>
      </c>
      <c r="D33" s="112">
        <v>755</v>
      </c>
    </row>
    <row r="34" spans="1:4" ht="33.75" customHeight="1">
      <c r="A34" s="86">
        <v>11</v>
      </c>
      <c r="B34" s="65" t="s">
        <v>554</v>
      </c>
      <c r="C34" s="125" t="s">
        <v>908</v>
      </c>
      <c r="D34" s="112">
        <v>225</v>
      </c>
    </row>
    <row r="35" spans="1:4" ht="31.5">
      <c r="A35" s="176">
        <v>12</v>
      </c>
      <c r="B35" s="178" t="s">
        <v>555</v>
      </c>
      <c r="C35" s="102" t="s">
        <v>860</v>
      </c>
      <c r="D35" s="112">
        <v>655</v>
      </c>
    </row>
    <row r="36" spans="1:4" ht="34.5" customHeight="1">
      <c r="A36" s="181"/>
      <c r="B36" s="191"/>
      <c r="C36" s="125" t="s">
        <v>908</v>
      </c>
      <c r="D36" s="112">
        <v>235</v>
      </c>
    </row>
    <row r="37" spans="1:4" ht="31.5">
      <c r="A37" s="195"/>
      <c r="B37" s="191"/>
      <c r="C37" s="63" t="s">
        <v>831</v>
      </c>
      <c r="D37" s="112">
        <v>203</v>
      </c>
    </row>
    <row r="38" spans="1:4" ht="47.25">
      <c r="A38" s="194"/>
      <c r="B38" s="180"/>
      <c r="C38" s="125" t="s">
        <v>915</v>
      </c>
      <c r="D38" s="112">
        <v>300</v>
      </c>
    </row>
    <row r="39" spans="1:4" ht="35.25" customHeight="1">
      <c r="A39" s="176">
        <v>13</v>
      </c>
      <c r="B39" s="178" t="s">
        <v>556</v>
      </c>
      <c r="C39" s="125" t="s">
        <v>908</v>
      </c>
      <c r="D39" s="112">
        <v>323</v>
      </c>
    </row>
    <row r="40" spans="1:4" ht="19.5" customHeight="1">
      <c r="A40" s="194"/>
      <c r="B40" s="180"/>
      <c r="C40" s="102" t="s">
        <v>859</v>
      </c>
      <c r="D40" s="112">
        <v>675</v>
      </c>
    </row>
    <row r="41" spans="1:7" ht="32.25" customHeight="1">
      <c r="A41" s="176">
        <v>14</v>
      </c>
      <c r="B41" s="178" t="s">
        <v>557</v>
      </c>
      <c r="C41" s="102" t="s">
        <v>860</v>
      </c>
      <c r="D41" s="112">
        <v>2179</v>
      </c>
      <c r="F41" s="113"/>
      <c r="G41" s="113"/>
    </row>
    <row r="42" spans="1:6" ht="33" customHeight="1">
      <c r="A42" s="177"/>
      <c r="B42" s="179"/>
      <c r="C42" s="125" t="s">
        <v>908</v>
      </c>
      <c r="D42" s="112">
        <v>687</v>
      </c>
      <c r="F42" s="113"/>
    </row>
    <row r="43" spans="1:6" ht="47.25" customHeight="1">
      <c r="A43" s="1">
        <v>15</v>
      </c>
      <c r="B43" s="65" t="s">
        <v>910</v>
      </c>
      <c r="C43" s="125" t="s">
        <v>909</v>
      </c>
      <c r="D43" s="112">
        <v>55</v>
      </c>
      <c r="F43" s="113"/>
    </row>
    <row r="44" spans="1:6" ht="48.75" customHeight="1">
      <c r="A44" s="189">
        <v>16</v>
      </c>
      <c r="B44" s="187" t="s">
        <v>911</v>
      </c>
      <c r="C44" s="125" t="s">
        <v>909</v>
      </c>
      <c r="D44" s="112">
        <v>55</v>
      </c>
      <c r="F44" s="113"/>
    </row>
    <row r="45" spans="1:6" ht="34.5" customHeight="1">
      <c r="A45" s="190"/>
      <c r="B45" s="188"/>
      <c r="C45" s="125" t="s">
        <v>914</v>
      </c>
      <c r="D45" s="112">
        <v>437</v>
      </c>
      <c r="F45" s="113"/>
    </row>
    <row r="46" spans="1:4" ht="47.25">
      <c r="A46" s="181">
        <v>17</v>
      </c>
      <c r="B46" s="182" t="s">
        <v>571</v>
      </c>
      <c r="C46" s="82" t="s">
        <v>861</v>
      </c>
      <c r="D46" s="112">
        <v>600</v>
      </c>
    </row>
    <row r="47" spans="1:4" ht="36.75" customHeight="1">
      <c r="A47" s="181"/>
      <c r="B47" s="182"/>
      <c r="C47" s="2" t="s">
        <v>862</v>
      </c>
      <c r="D47" s="115">
        <v>15500</v>
      </c>
    </row>
    <row r="48" spans="1:4" ht="15.75">
      <c r="A48" s="45"/>
      <c r="B48" s="43" t="s">
        <v>130</v>
      </c>
      <c r="C48" s="43"/>
      <c r="D48" s="116">
        <f>D47+D46+D41+D35+D27+D21+D19+D17+D15+D14+D42+D39+D36+D34+D33+D31+D28+D25+D22+D20+D37+D18+D16+D44+D43+D30+D26+D40+D23+D32+D29+D45+D24+D38</f>
        <v>32453.5</v>
      </c>
    </row>
    <row r="50" ht="15.75">
      <c r="H50" s="113"/>
    </row>
    <row r="51" spans="1:6" ht="15.75">
      <c r="A51" s="167" t="s">
        <v>564</v>
      </c>
      <c r="B51" s="168"/>
      <c r="C51" s="168"/>
      <c r="D51" s="168"/>
      <c r="F51" s="47"/>
    </row>
  </sheetData>
  <sheetProtection/>
  <mergeCells count="38">
    <mergeCell ref="A8:D8"/>
    <mergeCell ref="A25:A26"/>
    <mergeCell ref="B39:B40"/>
    <mergeCell ref="A39:A40"/>
    <mergeCell ref="B27:B29"/>
    <mergeCell ref="A27:A29"/>
    <mergeCell ref="B31:B32"/>
    <mergeCell ref="A31:A32"/>
    <mergeCell ref="A15:A16"/>
    <mergeCell ref="A17:A18"/>
    <mergeCell ref="B17:B18"/>
    <mergeCell ref="B44:B45"/>
    <mergeCell ref="A44:A45"/>
    <mergeCell ref="B21:B24"/>
    <mergeCell ref="A21:A24"/>
    <mergeCell ref="B35:B38"/>
    <mergeCell ref="A35:A38"/>
    <mergeCell ref="B25:B26"/>
    <mergeCell ref="A46:A47"/>
    <mergeCell ref="B46:B47"/>
    <mergeCell ref="A51:D51"/>
    <mergeCell ref="A7:D7"/>
    <mergeCell ref="A19:A20"/>
    <mergeCell ref="B19:B20"/>
    <mergeCell ref="A10:D10"/>
    <mergeCell ref="A12:A13"/>
    <mergeCell ref="B12:B13"/>
    <mergeCell ref="C12:C13"/>
    <mergeCell ref="D12:D13"/>
    <mergeCell ref="A41:A42"/>
    <mergeCell ref="B41:B42"/>
    <mergeCell ref="B15:B16"/>
    <mergeCell ref="A1:D1"/>
    <mergeCell ref="A2:D2"/>
    <mergeCell ref="A3:D3"/>
    <mergeCell ref="A4:D4"/>
    <mergeCell ref="A5:D5"/>
    <mergeCell ref="A6:D6"/>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E19"/>
  <sheetViews>
    <sheetView zoomScalePageLayoutView="0" workbookViewId="0" topLeftCell="A1">
      <selection activeCell="I24" sqref="I24:I25"/>
    </sheetView>
  </sheetViews>
  <sheetFormatPr defaultColWidth="8.875" defaultRowHeight="12.75"/>
  <cols>
    <col min="1" max="1" width="24.375" style="122" customWidth="1"/>
    <col min="2" max="2" width="49.625" style="122" customWidth="1"/>
    <col min="3" max="3" width="12.625" style="122" customWidth="1"/>
    <col min="4" max="16384" width="8.875" style="122" customWidth="1"/>
  </cols>
  <sheetData>
    <row r="1" spans="1:4" s="34" customFormat="1" ht="15.75">
      <c r="A1" s="200" t="s">
        <v>864</v>
      </c>
      <c r="B1" s="152"/>
      <c r="C1" s="152"/>
      <c r="D1" s="11"/>
    </row>
    <row r="2" spans="1:4" s="34" customFormat="1" ht="15.75">
      <c r="A2" s="200" t="s">
        <v>46</v>
      </c>
      <c r="B2" s="152"/>
      <c r="C2" s="152"/>
      <c r="D2" s="11"/>
    </row>
    <row r="3" spans="1:4" s="34" customFormat="1" ht="14.25" customHeight="1">
      <c r="A3" s="203" t="s">
        <v>47</v>
      </c>
      <c r="B3" s="204"/>
      <c r="C3" s="204"/>
      <c r="D3" s="11"/>
    </row>
    <row r="4" spans="1:4" s="34" customFormat="1" ht="15.75" customHeight="1">
      <c r="A4" s="203" t="s">
        <v>48</v>
      </c>
      <c r="B4" s="204"/>
      <c r="C4" s="204"/>
      <c r="D4" s="11"/>
    </row>
    <row r="5" spans="1:4" s="34" customFormat="1" ht="15.75">
      <c r="A5" s="200" t="s">
        <v>802</v>
      </c>
      <c r="B5" s="152"/>
      <c r="C5" s="152"/>
      <c r="D5" s="11"/>
    </row>
    <row r="6" spans="1:4" s="34" customFormat="1" ht="15.75" customHeight="1">
      <c r="A6" s="200" t="s">
        <v>882</v>
      </c>
      <c r="B6" s="152"/>
      <c r="C6" s="152"/>
      <c r="D6" s="11"/>
    </row>
    <row r="7" spans="1:4" s="34" customFormat="1" ht="15.75" customHeight="1">
      <c r="A7" s="200" t="s">
        <v>929</v>
      </c>
      <c r="B7" s="152"/>
      <c r="C7" s="152"/>
      <c r="D7" s="11"/>
    </row>
    <row r="8" spans="1:4" s="34" customFormat="1" ht="15.75" customHeight="1">
      <c r="A8" s="200" t="s">
        <v>930</v>
      </c>
      <c r="B8" s="152"/>
      <c r="C8" s="152"/>
      <c r="D8" s="11"/>
    </row>
    <row r="9" spans="1:4" s="34" customFormat="1" ht="15.75">
      <c r="A9" s="11"/>
      <c r="B9" s="14"/>
      <c r="C9" s="14"/>
      <c r="D9" s="11"/>
    </row>
    <row r="10" spans="1:3" s="34" customFormat="1" ht="15.75">
      <c r="A10" s="81"/>
      <c r="B10" s="81"/>
      <c r="C10" s="81"/>
    </row>
    <row r="11" spans="1:3" s="34" customFormat="1" ht="37.5" customHeight="1">
      <c r="A11" s="196" t="s">
        <v>865</v>
      </c>
      <c r="B11" s="196"/>
      <c r="C11" s="196"/>
    </row>
    <row r="12" spans="1:3" s="34" customFormat="1" ht="15.75">
      <c r="A12" s="84"/>
      <c r="B12" s="84"/>
      <c r="C12" s="117" t="s">
        <v>477</v>
      </c>
    </row>
    <row r="13" spans="1:3" s="34" customFormat="1" ht="12" customHeight="1">
      <c r="A13" s="197" t="s">
        <v>866</v>
      </c>
      <c r="B13" s="197" t="s">
        <v>867</v>
      </c>
      <c r="C13" s="197" t="s">
        <v>405</v>
      </c>
    </row>
    <row r="14" spans="1:3" s="34" customFormat="1" ht="12" customHeight="1">
      <c r="A14" s="197"/>
      <c r="B14" s="197"/>
      <c r="C14" s="197"/>
    </row>
    <row r="15" spans="1:3" s="34" customFormat="1" ht="31.5">
      <c r="A15" s="118" t="s">
        <v>868</v>
      </c>
      <c r="B15" s="64" t="s">
        <v>869</v>
      </c>
      <c r="C15" s="106">
        <v>195582.748</v>
      </c>
    </row>
    <row r="16" spans="1:3" s="34" customFormat="1" ht="15.75">
      <c r="A16" s="198" t="s">
        <v>870</v>
      </c>
      <c r="B16" s="199"/>
      <c r="C16" s="119">
        <f>C15</f>
        <v>195582.748</v>
      </c>
    </row>
    <row r="17" spans="1:3" s="34" customFormat="1" ht="15.75">
      <c r="A17" s="120"/>
      <c r="B17" s="120"/>
      <c r="C17" s="121"/>
    </row>
    <row r="18" s="34" customFormat="1" ht="15.75"/>
    <row r="19" spans="1:5" s="34" customFormat="1" ht="15" customHeight="1">
      <c r="A19" s="201" t="s">
        <v>871</v>
      </c>
      <c r="B19" s="202"/>
      <c r="C19" s="202"/>
      <c r="D19" s="31"/>
      <c r="E19" s="31"/>
    </row>
    <row r="20" s="34" customFormat="1" ht="15.75"/>
  </sheetData>
  <sheetProtection/>
  <mergeCells count="14">
    <mergeCell ref="A19:C19"/>
    <mergeCell ref="A1:C1"/>
    <mergeCell ref="A2:C2"/>
    <mergeCell ref="A3:C3"/>
    <mergeCell ref="A4:C4"/>
    <mergeCell ref="A5:C5"/>
    <mergeCell ref="A6:C6"/>
    <mergeCell ref="A7:C7"/>
    <mergeCell ref="A11:C11"/>
    <mergeCell ref="A13:A14"/>
    <mergeCell ref="B13:B14"/>
    <mergeCell ref="C13:C14"/>
    <mergeCell ref="A16:B16"/>
    <mergeCell ref="A8:C8"/>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H19"/>
  <sheetViews>
    <sheetView tabSelected="1" zoomScalePageLayoutView="0" workbookViewId="0" topLeftCell="A1">
      <selection activeCell="I13" sqref="I13"/>
    </sheetView>
  </sheetViews>
  <sheetFormatPr defaultColWidth="9.00390625" defaultRowHeight="12.75"/>
  <cols>
    <col min="1" max="1" width="3.75390625" style="42" customWidth="1"/>
    <col min="2" max="2" width="40.25390625" style="39" customWidth="1"/>
    <col min="3" max="3" width="11.75390625" style="39" customWidth="1"/>
    <col min="4" max="4" width="12.00390625" style="39" customWidth="1"/>
    <col min="5" max="5" width="10.875" style="39" customWidth="1"/>
    <col min="6" max="6" width="9.75390625" style="39" customWidth="1"/>
    <col min="7" max="7" width="12.125" style="39" customWidth="1"/>
    <col min="8" max="16384" width="9.125" style="39" customWidth="1"/>
  </cols>
  <sheetData>
    <row r="1" spans="1:6" s="38" customFormat="1" ht="15">
      <c r="A1" s="157" t="s">
        <v>906</v>
      </c>
      <c r="B1" s="157"/>
      <c r="C1" s="157"/>
      <c r="D1" s="157"/>
      <c r="E1" s="157"/>
      <c r="F1" s="157"/>
    </row>
    <row r="2" spans="1:6" s="38" customFormat="1" ht="15">
      <c r="A2" s="157" t="s">
        <v>174</v>
      </c>
      <c r="B2" s="157"/>
      <c r="C2" s="157"/>
      <c r="D2" s="157"/>
      <c r="E2" s="157"/>
      <c r="F2" s="157"/>
    </row>
    <row r="3" spans="1:6" s="38" customFormat="1" ht="15">
      <c r="A3" s="157" t="s">
        <v>173</v>
      </c>
      <c r="B3" s="157"/>
      <c r="C3" s="157"/>
      <c r="D3" s="157"/>
      <c r="E3" s="157"/>
      <c r="F3" s="157"/>
    </row>
    <row r="4" spans="1:6" s="38" customFormat="1" ht="15">
      <c r="A4" s="157" t="s">
        <v>172</v>
      </c>
      <c r="B4" s="157"/>
      <c r="C4" s="157"/>
      <c r="D4" s="157"/>
      <c r="E4" s="157"/>
      <c r="F4" s="157"/>
    </row>
    <row r="5" spans="1:6" s="38" customFormat="1" ht="15">
      <c r="A5" s="157" t="s">
        <v>801</v>
      </c>
      <c r="B5" s="157"/>
      <c r="C5" s="157"/>
      <c r="D5" s="157"/>
      <c r="E5" s="157"/>
      <c r="F5" s="157"/>
    </row>
    <row r="6" spans="1:6" s="38" customFormat="1" ht="15">
      <c r="A6" s="157" t="s">
        <v>881</v>
      </c>
      <c r="B6" s="158"/>
      <c r="C6" s="158"/>
      <c r="D6" s="158"/>
      <c r="E6" s="158"/>
      <c r="F6" s="158"/>
    </row>
    <row r="7" spans="1:6" s="38" customFormat="1" ht="15">
      <c r="A7" s="157" t="s">
        <v>927</v>
      </c>
      <c r="B7" s="158"/>
      <c r="C7" s="158"/>
      <c r="D7" s="158"/>
      <c r="E7" s="158"/>
      <c r="F7" s="158"/>
    </row>
    <row r="8" spans="1:6" s="38" customFormat="1" ht="15">
      <c r="A8" s="157" t="s">
        <v>931</v>
      </c>
      <c r="B8" s="158"/>
      <c r="C8" s="158"/>
      <c r="D8" s="158"/>
      <c r="E8" s="158"/>
      <c r="F8" s="158"/>
    </row>
    <row r="9" spans="1:6" s="38" customFormat="1" ht="15">
      <c r="A9" s="10"/>
      <c r="B9" s="104"/>
      <c r="C9" s="104"/>
      <c r="D9" s="104"/>
      <c r="E9" s="104"/>
      <c r="F9" s="104"/>
    </row>
    <row r="10" spans="2:7" ht="15.75">
      <c r="B10" s="11"/>
      <c r="C10" s="11"/>
      <c r="D10" s="11"/>
      <c r="E10" s="11"/>
      <c r="F10" s="14"/>
      <c r="G10" s="44"/>
    </row>
    <row r="11" spans="1:7" ht="77.25" customHeight="1">
      <c r="A11" s="160" t="s">
        <v>918</v>
      </c>
      <c r="B11" s="160"/>
      <c r="C11" s="160"/>
      <c r="D11" s="160"/>
      <c r="E11" s="160"/>
      <c r="F11" s="160"/>
      <c r="G11" s="30"/>
    </row>
    <row r="12" spans="1:7" ht="18" customHeight="1" thickBot="1">
      <c r="A12" s="30"/>
      <c r="B12" s="30"/>
      <c r="C12" s="30"/>
      <c r="D12" s="30"/>
      <c r="E12" s="30"/>
      <c r="F12" s="40" t="s">
        <v>543</v>
      </c>
      <c r="G12" s="30"/>
    </row>
    <row r="13" spans="1:6" ht="21.75" customHeight="1">
      <c r="A13" s="169" t="s">
        <v>424</v>
      </c>
      <c r="B13" s="183" t="s">
        <v>8</v>
      </c>
      <c r="C13" s="183" t="s">
        <v>405</v>
      </c>
      <c r="D13" s="164" t="s">
        <v>753</v>
      </c>
      <c r="E13" s="206"/>
      <c r="F13" s="207"/>
    </row>
    <row r="14" spans="1:6" ht="51.75" customHeight="1" thickBot="1">
      <c r="A14" s="170"/>
      <c r="B14" s="184"/>
      <c r="C14" s="205"/>
      <c r="D14" s="69" t="s">
        <v>756</v>
      </c>
      <c r="E14" s="66" t="s">
        <v>754</v>
      </c>
      <c r="F14" s="67" t="s">
        <v>755</v>
      </c>
    </row>
    <row r="15" spans="1:6" ht="15.75">
      <c r="A15" s="45">
        <v>1</v>
      </c>
      <c r="B15" s="46" t="s">
        <v>571</v>
      </c>
      <c r="C15" s="68">
        <f>E15+F15+D15</f>
        <v>127926</v>
      </c>
      <c r="D15" s="68">
        <v>90000</v>
      </c>
      <c r="E15" s="68">
        <v>36120</v>
      </c>
      <c r="F15" s="41">
        <v>1806</v>
      </c>
    </row>
    <row r="16" spans="1:6" ht="15.75">
      <c r="A16" s="45"/>
      <c r="B16" s="43" t="s">
        <v>130</v>
      </c>
      <c r="C16" s="21">
        <f>C15</f>
        <v>127926</v>
      </c>
      <c r="D16" s="21">
        <f>D15</f>
        <v>90000</v>
      </c>
      <c r="E16" s="21">
        <f>E15</f>
        <v>36120</v>
      </c>
      <c r="F16" s="21">
        <f>F15</f>
        <v>1806</v>
      </c>
    </row>
    <row r="19" spans="1:8" ht="15.75">
      <c r="A19" s="167" t="s">
        <v>564</v>
      </c>
      <c r="B19" s="168"/>
      <c r="C19" s="168"/>
      <c r="D19" s="168"/>
      <c r="E19" s="168"/>
      <c r="F19" s="168"/>
      <c r="H19" s="47"/>
    </row>
  </sheetData>
  <sheetProtection/>
  <mergeCells count="14">
    <mergeCell ref="A19:F19"/>
    <mergeCell ref="A1:F1"/>
    <mergeCell ref="A2:F2"/>
    <mergeCell ref="A3:F3"/>
    <mergeCell ref="A4:F4"/>
    <mergeCell ref="A5:F5"/>
    <mergeCell ref="A6:F6"/>
    <mergeCell ref="A7:F7"/>
    <mergeCell ref="A8:F8"/>
    <mergeCell ref="A11:F11"/>
    <mergeCell ref="A13:A14"/>
    <mergeCell ref="B13:B14"/>
    <mergeCell ref="C13:C14"/>
    <mergeCell ref="D13:F13"/>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Финуправление</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Зам_начальника</dc:creator>
  <cp:keywords/>
  <dc:description/>
  <cp:lastModifiedBy>user</cp:lastModifiedBy>
  <cp:lastPrinted>2020-06-08T07:26:51Z</cp:lastPrinted>
  <dcterms:created xsi:type="dcterms:W3CDTF">2003-10-27T11:59:24Z</dcterms:created>
  <dcterms:modified xsi:type="dcterms:W3CDTF">2020-06-08T07:26:53Z</dcterms:modified>
  <cp:category/>
  <cp:version/>
  <cp:contentType/>
  <cp:contentStatus/>
</cp:coreProperties>
</file>