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225" tabRatio="934" firstSheet="19" activeTab="22"/>
  </bookViews>
  <sheets>
    <sheet name="нормативы" sheetId="1" r:id="rId1"/>
    <sheet name="администраторы доходов" sheetId="2" r:id="rId2"/>
    <sheet name="администраторы источников" sheetId="3" r:id="rId3"/>
    <sheet name="доходы 2018" sheetId="4" r:id="rId4"/>
    <sheet name="доходы 2019 и 2020" sheetId="5" r:id="rId5"/>
    <sheet name="разд, подр 2018" sheetId="6" r:id="rId6"/>
    <sheet name="разд, подр 2019 и 2020" sheetId="7" r:id="rId7"/>
    <sheet name="программы 2018" sheetId="8" r:id="rId8"/>
    <sheet name="программы 2019 и 2020" sheetId="9" r:id="rId9"/>
    <sheet name="Ведом новое 2018" sheetId="10" r:id="rId10"/>
    <sheet name="Вед-во новое 2019-2020" sheetId="11" r:id="rId11"/>
    <sheet name="капвложения 2019-2020" sheetId="12" r:id="rId12"/>
    <sheet name="дотация 2018" sheetId="13" r:id="rId13"/>
    <sheet name="дотация 2019-2020" sheetId="14" r:id="rId14"/>
    <sheet name="субсидии обустройство 2018" sheetId="15" r:id="rId15"/>
    <sheet name="субсидии обустройство 2019-2020" sheetId="16" r:id="rId16"/>
    <sheet name="воинский учет 2018" sheetId="17" r:id="rId17"/>
    <sheet name="воинский учет 2019-2020" sheetId="18" r:id="rId18"/>
    <sheet name="иные 2018" sheetId="19" r:id="rId19"/>
    <sheet name="иные 2019-2020" sheetId="20" r:id="rId20"/>
    <sheet name="дороги 2018" sheetId="21" r:id="rId21"/>
    <sheet name="дороги 2019-2020" sheetId="22" r:id="rId22"/>
    <sheet name="межб" sheetId="23" r:id="rId23"/>
    <sheet name="источники" sheetId="24" r:id="rId24"/>
    <sheet name="межб РБ" sheetId="25" r:id="rId25"/>
    <sheet name="ППМИ" sheetId="26" r:id="rId26"/>
    <sheet name="дотации на поддержку" sheetId="27" r:id="rId27"/>
    <sheet name="субсидии РБ" sheetId="28" r:id="rId28"/>
    <sheet name="дотация на поддержку 2019-2020" sheetId="29" r:id="rId29"/>
    <sheet name="субсидии ФБ" sheetId="30" r:id="rId30"/>
    <sheet name="капвложения" sheetId="31" r:id="rId31"/>
    <sheet name="иные комуслуги РБ" sheetId="32" r:id="rId32"/>
  </sheets>
  <definedNames>
    <definedName name="_xlnm.Print_Titles" localSheetId="9">'Ведом новое 2018'!$16:$17</definedName>
    <definedName name="_xlnm.Print_Titles" localSheetId="5">'разд, подр 2018'!$14:$15</definedName>
  </definedNames>
  <calcPr fullCalcOnLoad="1"/>
</workbook>
</file>

<file path=xl/sharedStrings.xml><?xml version="1.0" encoding="utf-8"?>
<sst xmlns="http://schemas.openxmlformats.org/spreadsheetml/2006/main" count="7721" uniqueCount="1431">
  <si>
    <t>Муниципальная программа "Развитие и поддержка малого и среднего предпринимательства в муниципальном районе Мелеузовский район Республики Башкортостан"</t>
  </si>
  <si>
    <t>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</si>
  <si>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Муниципальная программа "Развитие культуры в муниципальном районе Мелеузовский район Республики Башкортостан"</t>
  </si>
  <si>
    <t>Муниципальная программа "Дорожное хозяйство и транспортное обслуживание муниципального района Мелеузовский район Республики Башкортостан"</t>
  </si>
  <si>
    <t>Основное мероприятие "Развитие подотрасли животноводства, переработки и реализации продукции животноводства"</t>
  </si>
  <si>
    <t>Проведение комплексных кадастровых работ в рамках федеральной целевой программы "Развитие единой государственной системы учета регистрации прав и кадастрового учета недвижимости (2014-2020 годы)" за счет средств федерального бюджета и бюджета Республики Башкортостан</t>
  </si>
  <si>
    <t>Осуществление мероприятий по переходу на поквартирные системы отопления и установке блочных котельных за счет средств бюджета Республики Башкортостан</t>
  </si>
  <si>
    <t>Основное мероприятие "Организация обучения по программам дополнительного образования детей в сфере культуры и искусства"</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</si>
  <si>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</si>
  <si>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Основное мероприятие "Организация и проведение официальных физкультурных (физкультурно-оздоровительных) мероприятий разного уровня"</t>
  </si>
  <si>
    <t>Основное мероприятие "Мероприятия в рамках защиты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</si>
  <si>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</si>
  <si>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 xml:space="preserve">Глава муниципального района Мелеузовский район                                    А.В. Суботин                                          </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</si>
  <si>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</si>
  <si>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</si>
  <si>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Денежные взыскания (штрафы) за нарушение законодательства Российской Федерации об охране и использовании животного мира</t>
  </si>
  <si>
    <t>1 16 30030 01 0000 140</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</si>
  <si>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</si>
  <si>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</si>
  <si>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Наименование муниципальных образований</t>
  </si>
  <si>
    <t>РзПр</t>
  </si>
  <si>
    <t>Вр</t>
  </si>
  <si>
    <t>ОБЩЕГОСУДАРСТВЕННЫЕ ВОПРОСЫ</t>
  </si>
  <si>
    <t>0104</t>
  </si>
  <si>
    <t>НАЦИОНАЛЬНАЯ БЕЗОПАСНОСТЬ И ПРАВООХРАНИТЕЛЬНАЯ ДЕЯТЕЛЬНОСТЬ</t>
  </si>
  <si>
    <t>0300</t>
  </si>
  <si>
    <t>НАЦИОНАЛЬНАЯ ЭКОНОМИКА</t>
  </si>
  <si>
    <t>0400</t>
  </si>
  <si>
    <t>Другие вопросы в области национальной экономики</t>
  </si>
  <si>
    <t xml:space="preserve"> ОБРАЗОВАНИЕ</t>
  </si>
  <si>
    <t>0702</t>
  </si>
  <si>
    <t>0707</t>
  </si>
  <si>
    <t>Другие вопросы в области образования</t>
  </si>
  <si>
    <t>0709</t>
  </si>
  <si>
    <t>Культура</t>
  </si>
  <si>
    <t>0409</t>
  </si>
  <si>
    <t>1000</t>
  </si>
  <si>
    <t>Проведение мероприятий для детей и молодежи</t>
  </si>
  <si>
    <t>Социальное обеспечение населения</t>
  </si>
  <si>
    <t>1003</t>
  </si>
  <si>
    <t>1004</t>
  </si>
  <si>
    <t>1100</t>
  </si>
  <si>
    <t>0103</t>
  </si>
  <si>
    <t>Глава местной администрации (исполнительно-распорядительного органа муниципального образования)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</si>
  <si>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</si>
  <si>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Мероприятия в области социальной политики</t>
  </si>
  <si>
    <t>1 01 02000 01 0000 110</t>
  </si>
  <si>
    <t>1 05 02000 02 0000 110</t>
  </si>
  <si>
    <t>Единый сельскохозяйственный налог</t>
  </si>
  <si>
    <t>1 08 03010 01 0000 110</t>
  </si>
  <si>
    <t>09\0\02\S6020</t>
  </si>
  <si>
    <t>09\0\06\61320</t>
  </si>
  <si>
    <t>09\0\06\S2410</t>
  </si>
  <si>
    <t>09\0\08\03560</t>
  </si>
  <si>
    <t>09\0\04\06050</t>
  </si>
  <si>
    <t>01\0\08\S2080</t>
  </si>
  <si>
    <t>1403</t>
  </si>
  <si>
    <t>07\0\01\74000</t>
  </si>
  <si>
    <t xml:space="preserve"> 2 07 00000 00 0000 000</t>
  </si>
  <si>
    <t xml:space="preserve">ПРОЧИЕ БЕЗВОЗМЕЗДНЫЕ ПОСТУПЛЕНИЯ </t>
  </si>
  <si>
    <t xml:space="preserve"> 2 07 05030 05 0000 180</t>
  </si>
  <si>
    <t>Прочие безвозмездные постпуления в бюджеты муниципальных районов</t>
  </si>
  <si>
    <t xml:space="preserve"> 2 07 05030 05 6250 180</t>
  </si>
  <si>
    <t>Поступления в бюджеты муниципальных районов от физических лиц на финансовое обеспечение реализации проектов развития общественной инфраструктуры, основанных на местных инициативах</t>
  </si>
  <si>
    <t xml:space="preserve"> 2 07 05030 05 6350 180</t>
  </si>
  <si>
    <t>Поступления в бюджеты муниципальных районов от юридических лиц на финансовое обеспечение реализации проектов развития общественной инфраструктуры, основанных на местных инициативах</t>
  </si>
  <si>
    <t>2 02 20051 05 5511 151</t>
  </si>
  <si>
    <t>Субсидии бюджетам муниципальных районов на реализацию федеральных целевых программ (Субсидии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(2014-2020 годы)")</t>
  </si>
  <si>
    <t>Другие вопросы в области  национальной безопасности и правоохранительной деятельности</t>
  </si>
  <si>
    <t>0314</t>
  </si>
  <si>
    <t>Мероприятия по профилактике правонарушений и борьбе  с преступностью</t>
  </si>
  <si>
    <t>13\0\01\24600</t>
  </si>
  <si>
    <t>10\0\01\S2471</t>
  </si>
  <si>
    <t>Реализация проектов развития общественной инфраструктуры, основанных на местных инициативах, за счет средств, поступивших от физических лиц</t>
  </si>
  <si>
    <t>10\0\01\S2472</t>
  </si>
  <si>
    <t>Реализация проектов развития общественной инфраструктуры, основанных на местных инициативах, за счет средств, поступивших от юридических лиц</t>
  </si>
  <si>
    <t>10\0\01\S2473</t>
  </si>
  <si>
    <t>Основное мероприятие "Мероприятия в сфере жилищного строительства"</t>
  </si>
  <si>
    <t>09\0\02\00000</t>
  </si>
  <si>
    <t xml:space="preserve">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t>
  </si>
  <si>
    <t xml:space="preserve">Осуществление мероприятий по переходу на поквартирные системы отопления и установке блочных котельных </t>
  </si>
  <si>
    <t>Мероприятия в области коммунального хозяйства</t>
  </si>
  <si>
    <t>Обеспечение питанием обучающихся с ограниченными возможностями здоровья в муниципальных организациях, осуществляющих образовательную деятельность</t>
  </si>
  <si>
    <t>Поэтапное доведение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</si>
  <si>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01\0\03\S2050</t>
  </si>
  <si>
    <t>07\0\02\S2050</t>
  </si>
  <si>
    <t>Учреждения в сфере отдыха и оздоровления</t>
  </si>
  <si>
    <t>01\0\04\43290</t>
  </si>
  <si>
    <t>Реализация мероприятий федеральной целевой программы "Культура России (2012-2018 годы)"</t>
  </si>
  <si>
    <t xml:space="preserve">Поэтапное доведение к 2018 году средней заработной платы работников муниципальных учреждений культуры до средней заработной платы в Республике Башкортостан
</t>
  </si>
  <si>
    <t>07\0\01\S2040</t>
  </si>
  <si>
    <t>07\0\01\S2471</t>
  </si>
  <si>
    <t>07\0\01\S2472</t>
  </si>
  <si>
    <t>07\0\01\S2473</t>
  </si>
  <si>
    <t>Иные безвозмездные и безвозвратные перечисления</t>
  </si>
  <si>
    <t>Прочие межбюджетные трансферты общего характера</t>
  </si>
  <si>
    <t xml:space="preserve">Глава муниципального района Мелеузовский район                                                            А.В. Суботин                                          </t>
  </si>
  <si>
    <t xml:space="preserve">                                                                                             к решению Совета муниципального </t>
  </si>
  <si>
    <t xml:space="preserve">                                                                                             района Мелеузовский район</t>
  </si>
  <si>
    <t xml:space="preserve">                                                                                             Республики Башкортостан</t>
  </si>
  <si>
    <t>Направление расходов</t>
  </si>
  <si>
    <t>Сумма (тыс.руб.)</t>
  </si>
  <si>
    <t>Администрация сельского поселения Воскресенский сельсовет</t>
  </si>
  <si>
    <t xml:space="preserve">Администрация сельского поселения Нугушевский сельсовет </t>
  </si>
  <si>
    <t xml:space="preserve">Администрация сельского поселения Первомайский сельсовет </t>
  </si>
  <si>
    <t>Администрация городского поселения г. Мелеуз</t>
  </si>
  <si>
    <t>Глава муниципального района                                                                     А.В. Суботин</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</si>
  <si>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</si>
  <si>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2 00 00000 00 0000 000</t>
  </si>
  <si>
    <t xml:space="preserve"> 2 02 00000 00 0000 000</t>
  </si>
  <si>
    <t>ДОХОДЫ ОТ ОКАЗАНИЯ ПЛАТНЫХ УСЛУГ (РАБОТ) И КОМПЕНСАЦИИ ЗАТРАТ ГОСУДАРСТВА</t>
  </si>
  <si>
    <t>Основное мероприятие "Проведение работ по землеустройству, оформлению прав пользования на землю"</t>
  </si>
  <si>
    <t>09\0\08\03610</t>
  </si>
  <si>
    <t>09\0\08\09020</t>
  </si>
  <si>
    <t>09\0\08\09040</t>
  </si>
  <si>
    <t>09\0\09\00000</t>
  </si>
  <si>
    <t>09\0\09\72110</t>
  </si>
  <si>
    <t>Основное мероприятие "Переподготовка и повышение квалификации педагогических работников"</t>
  </si>
  <si>
    <t>Основное мероприятие "Информационно-консультационное обслуживание сельхоз товаропроизводителей всех форм собственности"</t>
  </si>
  <si>
    <t>Основное мероприятие "Обеспечение реализации муниципальной программы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</si>
  <si>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Основное мероприятие "Организация производства и трансляции телевизионных передач о жизни  муниципального образования"</t>
  </si>
  <si>
    <t>Основное мероприятие "Повышение степени благоустройства территорий населенных пунктов муниципального района Мелеузовский район Республики Башкортостан"</t>
  </si>
  <si>
    <t xml:space="preserve">Основное мероприятие "Создание финансовых резервов муниципального района Мелеузовский район Республики Башкортостан на ликвидацию чрезвычайных ситуаций" </t>
  </si>
  <si>
    <t>Основное мероприятие "Разработка и реализация комплекса межведомственных  профилактических мероприятий по выявлению и пресечению преступлений и правонарушений"</t>
  </si>
  <si>
    <t>Основное мероприятие "Подготовка и размещение в средствах массовой информации материалов антитеррористического содержания"</t>
  </si>
  <si>
    <t>99\9\99\00000</t>
  </si>
  <si>
    <t>05\0\01\43450</t>
  </si>
  <si>
    <t>09\0\05\00000</t>
  </si>
  <si>
    <t>01\0\04\43240</t>
  </si>
  <si>
    <t>01\0\04\73190</t>
  </si>
  <si>
    <t>01\0\04\73180</t>
  </si>
  <si>
    <t>01\0\05\43690</t>
  </si>
  <si>
    <t>01\0\07\45290</t>
  </si>
  <si>
    <t>01\0\08\73010</t>
  </si>
  <si>
    <t>01\0\08\73160</t>
  </si>
  <si>
    <t>01\0\08\73170</t>
  </si>
  <si>
    <t>01\0\08\73100</t>
  </si>
  <si>
    <t>01\0\09\52600</t>
  </si>
  <si>
    <t>04\0\03\00000</t>
  </si>
  <si>
    <t>04\0\03\05870</t>
  </si>
  <si>
    <t>01\0\00\00000</t>
  </si>
  <si>
    <t>01\0\01\00000</t>
  </si>
  <si>
    <t>Основное мероприятие "Оказание мер социальной поддержки категориям граждан за счет средств бюджета"</t>
  </si>
  <si>
    <t>Основное мероприятие "Оказание муниципальной поддержки социально-ориентированным некоммерческим организациям для проведения мероприятий в области национальных, государственных, муниципальных и общественно-политических отношений, общественно-полезных (значимых) мероприятий"</t>
  </si>
  <si>
    <t>Основное мероприятие "Мероприятия по повышению качества жизни инвалидов и маломобильных групп населения муниципального района Мелеузовский район Республики Башкортостан"</t>
  </si>
  <si>
    <t>01\0\09\73060</t>
  </si>
  <si>
    <t>09\0\07\R0820</t>
  </si>
  <si>
    <t>99\9\99\99999</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</si>
  <si>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</si>
  <si>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</si>
  <si>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</si>
  <si>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 муниципальных районов</t>
  </si>
  <si>
    <t>Основное мероприятие "Государственная и муниципальная поддержка системы общего образования"</t>
  </si>
  <si>
    <t>Основное мероприятие "Проведение мероприятий для детей, подростков и учащейся молодежи"</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</si>
  <si>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</si>
  <si>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</si>
  <si>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Основное мероприятие "Создание условий для благоприятной ветеринарно-санитарной обстановки в сельском хозяйстве"</t>
  </si>
  <si>
    <t>ВСЕГО</t>
  </si>
  <si>
    <t>Глава муниципального района                                                А.В. Суботин</t>
  </si>
  <si>
    <t>Осуществление первичного воинского учета на территориях, где отсутствуют военные комиссариаты</t>
  </si>
  <si>
    <t xml:space="preserve">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t>
  </si>
  <si>
    <t>Подготовка и переподготовка квалифицированных специалистов для нужд жилищно-коммунальной отрасли республики, профессиональная переподготовка и повышение квалификации муниципальных служащих, занимающихся вопросами жилищно-коммунального хозяйства</t>
  </si>
  <si>
    <t xml:space="preserve">Cоздание в общеобразовательных организациях, расположенных  в сельской местности, условий для занятий физической культурой и спортом </t>
  </si>
  <si>
    <t>Улучшение жилищных условий молодых семей и молодых специалистов, проживающих в сельской местности</t>
  </si>
  <si>
    <t>Выплата единовременного пособия при всех формах устройства детей, лишенных родительского попечения, в семью</t>
  </si>
  <si>
    <t>01\0\10\00000</t>
  </si>
  <si>
    <t>09\0\07\73360</t>
  </si>
  <si>
    <t>09\0\07\R5675</t>
  </si>
  <si>
    <t xml:space="preserve">Распределение бюджетных ассигнований муниципального района Мелеузовский район Республики Башкортостан на 2018 год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</si>
  <si>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Основное мероприятие "Реализация полномочий в сфере архитектуры и градостроительства"</t>
  </si>
  <si>
    <t>09\0\10\00000</t>
  </si>
  <si>
    <t xml:space="preserve">Мероприятия в области строительства, архитектуры и градостроительства </t>
  </si>
  <si>
    <t>09\0\10\03380</t>
  </si>
  <si>
    <t>01\0\02\L0970</t>
  </si>
  <si>
    <t xml:space="preserve">Мелеузовский район на 2018 год </t>
  </si>
  <si>
    <t>1 00 00000 00 0000 110</t>
  </si>
  <si>
    <t>1 01 00000 00 0000 110</t>
  </si>
  <si>
    <t>1 03 00000 00 0000 110</t>
  </si>
  <si>
    <t>1 05 00000 00 0000 110</t>
  </si>
  <si>
    <t>Налог, взимаемый с налогоплательщиков, выбравших в качестве объекта налогообложения доходы</t>
  </si>
  <si>
    <t>2 02 25097 05 0000 151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</si>
  <si>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</si>
  <si>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2 02 29999 05 7221 151</t>
  </si>
  <si>
    <t>Прочие субсидии бюджетам муниципальных районов (Субсидии на предоставление социальных выплат молодым семьям при рождении (усыновлении) ребенка (детей))</t>
  </si>
  <si>
    <t>Прочие субсидии бюджетам муниципальных районов (Субсидии на предоставление социальных выплат молодым семьям на приобретение (строительство) жилого помещения)</t>
  </si>
  <si>
    <t>2 02 29999 05 7220 151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</si>
  <si>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осуществлению деятельности по опеке и попечительству)</t>
  </si>
  <si>
    <t xml:space="preserve"> 2 02 30024 05 7306 151</t>
  </si>
  <si>
    <t xml:space="preserve"> 2 02 30024 05 7309 151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</si>
  <si>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созданию и обеспечению деятельности административных комиссий)</t>
  </si>
  <si>
    <t xml:space="preserve"> 2 02 30024 05 7308 151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</si>
  <si>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</si>
  <si>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2 02 30024 05 7317 151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</si>
  <si>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бесплатной школьной формой либо заменяющим ее комплектом детской одежды для посещения школьных занятий)</t>
  </si>
  <si>
    <t>2 02 30024 05 7316 151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</si>
  <si>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бесплатным питанием)</t>
  </si>
  <si>
    <t>2 02 30024 05 7318 151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</si>
  <si>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отдыха и оздоровления детей-сирот и детей, оставшихся без попечения родителей)</t>
  </si>
  <si>
    <t xml:space="preserve"> 2 02 30024 05 7310 151</t>
  </si>
  <si>
    <t>Субвенции бюджета муниципальных районов на выполнение передаваемых полномочий субъектов Российской Федерации (Субвенции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в сельской местности на внутрирайонном транспорте (кроме такси))</t>
  </si>
  <si>
    <t xml:space="preserve"> 2 02 30024 05 7315 151</t>
  </si>
  <si>
    <t xml:space="preserve"> 2 02 30024 05 7330 151</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</si>
  <si>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</si>
  <si>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 xml:space="preserve"> 2 02 30024 05 7303 151</t>
  </si>
  <si>
    <t>Другие общегосударственные вопросы</t>
  </si>
  <si>
    <t>Оценка недвижимости, признание прав и регулирование отношений по государственной (муниципальной) собственности</t>
  </si>
  <si>
    <t>Муниципальная программа "Развитие системы образования муниципального района Мелеузовский район Республики Башкортостан"</t>
  </si>
  <si>
    <t>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</si>
  <si>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Муниципальная программа "Социальная поддержка граждан в муниципальном районе Мелеузовский район Республики Башкортостан"</t>
  </si>
  <si>
    <t>1 11 05020 00 0000 120</t>
  </si>
  <si>
    <t>1 14 00000 00 0000 000</t>
  </si>
  <si>
    <t>ДОХОДЫ ОТ ПРОДАЖИ МАТЕРИАЛЬНЫХ И НЕМАТЕРИАЛЬНЫХ АКТИВОВ</t>
  </si>
  <si>
    <t>2 02 03020 05 0000 151</t>
  </si>
  <si>
    <t>2 02 03015 05 0000 151</t>
  </si>
  <si>
    <t>2 02 00000 00 0000 000</t>
  </si>
  <si>
    <t>0405</t>
  </si>
  <si>
    <t>Сельское хозяйство и рыболовство</t>
  </si>
  <si>
    <t>Мероприятия в области сельскохозяйственного производства</t>
  </si>
  <si>
    <t>НАЛОГИ, СБОРЫ И РЕГУЛЯРНЫЕ ПЛАТЕЖИ ЗА ПОЛЬЗОВАНИЕ ПРИРОДНЫМИ РЕСУРСАМИ</t>
  </si>
  <si>
    <t>1 16 03030 01 0000 140</t>
  </si>
  <si>
    <t>Муниципальная программа "Развитие муниципальной службы в муниципальном районе Мелеузовский район Республики Башкортостан"</t>
  </si>
  <si>
    <t>Условно-утвержденные расходы</t>
  </si>
  <si>
    <t>1 16 25020 01 0000 140</t>
  </si>
  <si>
    <t>0111</t>
  </si>
  <si>
    <t>0113</t>
  </si>
  <si>
    <t>ФИНАНСОВОЕ УПРАВЛЕНИЕ АДМИНИСТРАЦИИ МУНИЦИПАЛЬНОГО РАЙОНА МЕЛЕУЗОВСКИЙ РАЙОН РЕСПУБЛИКИ БАШКОРТОСТАН</t>
  </si>
  <si>
    <t>Доплата к пенсии муниципальных служащих</t>
  </si>
  <si>
    <t>ФИЗИЧЕСКАЯ КУЛЬТУРА И СПОРТ</t>
  </si>
  <si>
    <t>1101</t>
  </si>
  <si>
    <t xml:space="preserve">Физическая культура </t>
  </si>
  <si>
    <t>1200</t>
  </si>
  <si>
    <t>СРЕДСТВА МАССОВОЙ ИНФОРМАЦИИ</t>
  </si>
  <si>
    <t>1201</t>
  </si>
  <si>
    <t>1202</t>
  </si>
  <si>
    <t>1400</t>
  </si>
  <si>
    <t xml:space="preserve">ВСЕГО </t>
  </si>
  <si>
    <t>Приложение № 6</t>
  </si>
  <si>
    <t>Резервные фонды местных администраций</t>
  </si>
  <si>
    <t>1001</t>
  </si>
  <si>
    <t>Пенсионное обеспечение</t>
  </si>
  <si>
    <t>1401</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</si>
  <si>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</si>
  <si>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</si>
  <si>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Государственная пошлина за выдачу разрешения на установку рекламной конструкции</t>
  </si>
  <si>
    <t>1 07 01020 01 0000 110</t>
  </si>
  <si>
    <t>1 13 02065 05 0000 130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</si>
  <si>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</si>
  <si>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1 06 00000 00 0000 110</t>
  </si>
  <si>
    <t>НАЛОГИ НА ИМУЩЕСТВО</t>
  </si>
  <si>
    <t>1 06 02000 02 0000 110</t>
  </si>
  <si>
    <t>Налог на имущество организаций</t>
  </si>
  <si>
    <t>1 06 02010 02 0000 110</t>
  </si>
  <si>
    <t>Налог на имущество организаций по имуществу, не входящему в Единую систему газоснабжения</t>
  </si>
  <si>
    <t>1 07 00000 00 0000 110</t>
  </si>
  <si>
    <t>1 08 00000 00 0000 110</t>
  </si>
  <si>
    <t>1 08 03000 01 0000 110</t>
  </si>
  <si>
    <t>Государственная пошлина по делам, рассматриваемым в судах общей юрисдикции, мировыми судьями</t>
  </si>
  <si>
    <t>1 08 07000 01 0000 120</t>
  </si>
  <si>
    <t>Государственная пошлина за государственную регистрацию, а также за совершение прочих юридически значимых действий</t>
  </si>
  <si>
    <t>1 08 07150 01 0000 120</t>
  </si>
  <si>
    <t>1 11 00000 00 0000 120</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</si>
  <si>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</si>
  <si>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</si>
  <si>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</si>
  <si>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</si>
  <si>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</si>
  <si>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</si>
  <si>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1 12 00000 00 0000 120</t>
  </si>
  <si>
    <t>1 13 02060 00 0000 130</t>
  </si>
  <si>
    <t>Доходы, поступающие в порядке возмещения расходов, понесенных в связи с эксплуатацией имущества</t>
  </si>
  <si>
    <t>1 14 02000 00 0000 410</t>
  </si>
  <si>
    <t>1 14 02050 05 0000 410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</si>
  <si>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</si>
  <si>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</si>
  <si>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</si>
  <si>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</si>
  <si>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1 16 03000 00 0000 140</t>
  </si>
  <si>
    <t>Денежные взыскания (штрафы) за нарушение законодательства о налогах и сборах</t>
  </si>
  <si>
    <t xml:space="preserve"> 2 02 30024 05 7302 151</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</si>
  <si>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</si>
  <si>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</si>
  <si>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 xml:space="preserve"> 2 02 30024 05 7331 151</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</si>
  <si>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</si>
  <si>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 xml:space="preserve"> 2 02 30024 05 7304 151</t>
  </si>
  <si>
    <t xml:space="preserve"> 2 02 30024 05 7305 151</t>
  </si>
  <si>
    <t xml:space="preserve"> 2 02 30024 05 7307 151</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</si>
  <si>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расчету и предоставлению дотаций бюджетам поселений)</t>
  </si>
  <si>
    <t xml:space="preserve"> 2 02 30024 05 7321 151</t>
  </si>
  <si>
    <t>2 02 30024 05 7319 151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</si>
  <si>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</si>
  <si>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 xml:space="preserve"> 2 02 30024 05 7314 151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</si>
  <si>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проведения мероприятий по обустройству, содержанию, строительству и консервации скотомогильников (биотермических ям))</t>
  </si>
  <si>
    <t xml:space="preserve"> 2 02 30024 05 7334 151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</si>
  <si>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проведения мероприятий по отлову и содержанию безнадзорных животных)</t>
  </si>
  <si>
    <t>2 02 29999 05 7208 151</t>
  </si>
  <si>
    <t>2 02 29999 05 7211 151</t>
  </si>
  <si>
    <t>Прочие субсидии бюджетам муниципальных районов (Субсидии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</si>
  <si>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2 02 29999 05 7202 151</t>
  </si>
  <si>
    <t>2 02 29999 05 7241 151</t>
  </si>
  <si>
    <t>Прочие субсидии бюджетам муниципальных районов (Субсидии на осуществление мероприятий по переходу на поквартирные системы отопления и установке блочных котельных)</t>
  </si>
  <si>
    <t>Субсидии бюджетам муниципальных районов на софинансирование капитальных вложенией в объекты муниципальной собственности</t>
  </si>
  <si>
    <t>Прочие 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</si>
  <si>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09\0\07\72200</t>
  </si>
  <si>
    <t>2 02 30024 05 7336 151</t>
  </si>
  <si>
    <t xml:space="preserve"> 2 02 30024 05 7336 151</t>
  </si>
  <si>
    <t xml:space="preserve"> 2 02 49999 05 7404 151</t>
  </si>
  <si>
    <t xml:space="preserve">Глава муниципального района                                                                                                 А.В. Суботин                                          </t>
  </si>
  <si>
    <t>2 02 20216 05 7216 151</t>
  </si>
  <si>
    <t>Субсидии бюджетам муниципальных районов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</si>
  <si>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 xml:space="preserve">Субвенции на выплату единовременного пособия при всех формах устройства детей, лишенных родительского попечения, в семью </t>
  </si>
  <si>
    <t>2 02 20077 05 0000 151</t>
  </si>
  <si>
    <t>2 02 20077 05 5567 151</t>
  </si>
  <si>
    <t>Субсидии бюджетам муниципальных районов на софинансирование капитальных вложенией в объекты муниципальной собственности (Субсидии на мероприятия по развитию водоснабжения в сельской местности)</t>
  </si>
  <si>
    <t>Субвенции бюджетам муниципальных районов на предоставление жилых помещений детям-сиротам и детям, оставшимся без попечения родителей, лиц из их числа по договорам найма специализированных жилых помещений</t>
  </si>
  <si>
    <t xml:space="preserve">                                                                                               Республики Башкортостан</t>
  </si>
  <si>
    <t xml:space="preserve">                                                                                               района Мелеузовский район</t>
  </si>
  <si>
    <t xml:space="preserve">                                                                                               к решению Совета муниципального </t>
  </si>
  <si>
    <t>2 02 25567 05 0000 151</t>
  </si>
  <si>
    <t>Субсидии бюджетам муниципальных районов на реализацию мероприятий по устойчивому развитию  сельских территорий</t>
  </si>
  <si>
    <t xml:space="preserve"> 2 02 40014 05 0000 151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</si>
  <si>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</si>
  <si>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09\0\01\61320</t>
  </si>
  <si>
    <t>Основное мероприятие "Переподготовка и повышение квалификации педагогических кадров"</t>
  </si>
  <si>
    <t>01\0\06\42090</t>
  </si>
  <si>
    <t>01\0\06\42190</t>
  </si>
  <si>
    <t>09\0\07\S2200</t>
  </si>
  <si>
    <t>Предоставление социальных выплат молодым семьям на приобретение (строительство) жилья</t>
  </si>
  <si>
    <t>Учреждения в сфере общегосударственного управления</t>
  </si>
  <si>
    <t>Капитальные вложения в объекты государственной (муниципальной) собственности</t>
  </si>
  <si>
    <t xml:space="preserve"> КУЛЬТУРА, КИНЕМАТОГРАФИЯ</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</si>
  <si>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</si>
  <si>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</si>
  <si>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Дошкольные образовательные организации</t>
  </si>
  <si>
    <t>Школы – детские сады, школы начальные, основные, средние и вечерние (сменные)</t>
  </si>
  <si>
    <t>Организации по внешкольной работе с детьми</t>
  </si>
  <si>
    <t>Мероприятия для детей и молодежи</t>
  </si>
  <si>
    <t>Всего расходов</t>
  </si>
  <si>
    <t>Основное мероприятие "Государственная и муниципальная поддержка системы дошкольного образования"</t>
  </si>
  <si>
    <t>01\0\01\73020</t>
  </si>
  <si>
    <t>01\0\01\73030</t>
  </si>
  <si>
    <t>01\0\01\73300</t>
  </si>
  <si>
    <t>01\0\01\42090</t>
  </si>
  <si>
    <t>Основное мероприятие "Государственная и муниципальная поддержка системы общего образования</t>
  </si>
  <si>
    <t>01\0\02\00000</t>
  </si>
  <si>
    <t>01\0\02\73040</t>
  </si>
  <si>
    <t>01\0\02\73050</t>
  </si>
  <si>
    <t>01\0\02\73310</t>
  </si>
  <si>
    <t>01\0\02\42190</t>
  </si>
  <si>
    <t>Основное мероприятие "Предоставление услуг дополнительного образования в муниципальном образовании"</t>
  </si>
  <si>
    <t>01\0\03\00000</t>
  </si>
  <si>
    <t>01\0\03\42390</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</si>
  <si>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</si>
  <si>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01\0\04\00000</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</si>
  <si>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</si>
  <si>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01\0\05\00000</t>
  </si>
  <si>
    <t>01\0\06\00000</t>
  </si>
  <si>
    <t>Основное мероприятие "Проведение мероприятий для детей, подростков и учащейся молодежи</t>
  </si>
  <si>
    <t>01\0\07\00000</t>
  </si>
  <si>
    <t>01\0\08\00000</t>
  </si>
  <si>
    <t>Основное мероприятие "Руководство и управление системой образования в муниципальном образовании"</t>
  </si>
  <si>
    <t>01\0\09\00000</t>
  </si>
  <si>
    <t>02\0\00\00000</t>
  </si>
  <si>
    <t>Основное мероприятие "Осуществление мер финансовой поддержки бюджетов поселений муниципального района Мелеузовский район Республики Башкортостан, направленных на обеспечение их сбалансированности и повышение уровня бюджетной обеспеченности"</t>
  </si>
  <si>
    <t>02\0\02\00000</t>
  </si>
  <si>
    <t>Основное мероприятие "Организация работы по централизации бухгалтерского учета"</t>
  </si>
  <si>
    <t>02\0\03\00000</t>
  </si>
  <si>
    <t>Муниципальная программа "Развитие молодежной политики, физкультуры и спорта в муниципальном районе Мелеузовский район Республики Башкортостан"</t>
  </si>
  <si>
    <t>03\0\00\00000</t>
  </si>
  <si>
    <t>Основное мероприятие "Организация различных форм досуга для молодежи в муниципальном образовании"</t>
  </si>
  <si>
    <t>03\0\01\00000</t>
  </si>
  <si>
    <t>03\0\01\43190</t>
  </si>
  <si>
    <t>Основное мероприятие "Реализация программ физкультурно-спортивной направленности"</t>
  </si>
  <si>
    <t>03\0\02\00000</t>
  </si>
  <si>
    <t>03\0\02\48290</t>
  </si>
  <si>
    <t>03\0\03\00000</t>
  </si>
  <si>
    <t>03\0\03\41870</t>
  </si>
  <si>
    <t>04\0\00\00000</t>
  </si>
  <si>
    <t>04\0\01\00000</t>
  </si>
  <si>
    <t>04\0\01\10470</t>
  </si>
  <si>
    <t>04\0\01\02300</t>
  </si>
  <si>
    <t>04\0\02\00000</t>
  </si>
  <si>
    <t>05\0\00\00000</t>
  </si>
  <si>
    <t>05\0\01\00000</t>
  </si>
  <si>
    <t>05\01\0\43450</t>
  </si>
  <si>
    <t>06\0\00\00000</t>
  </si>
  <si>
    <t>07\0\00\00000</t>
  </si>
  <si>
    <t>07\0\01\00000</t>
  </si>
  <si>
    <t>Основное мероприятие "Сохранение, создание, распространение культурных ценностей, предоставляемых культурных благ населению в различных формах и видах"</t>
  </si>
  <si>
    <t>07\0\01\44090</t>
  </si>
  <si>
    <t>07\0\01\44290</t>
  </si>
  <si>
    <t>07\0\01\45870</t>
  </si>
  <si>
    <t>07\0\02\00000</t>
  </si>
  <si>
    <t>07\0\02\42390</t>
  </si>
  <si>
    <t>07\0\03\00000</t>
  </si>
  <si>
    <t>07\0\03\64410</t>
  </si>
  <si>
    <t>Основное мероприятие "Размещение информации в печатных средствах массовой информации"</t>
  </si>
  <si>
    <t>07\0\04\00000</t>
  </si>
  <si>
    <t>07\0\04\64450</t>
  </si>
  <si>
    <t>08\0\00\00000</t>
  </si>
  <si>
    <t>Основное мероприятие "Реализация задач и функций, возложенных на представительный орган местного самоуправления"</t>
  </si>
  <si>
    <t>08\0\01\00000</t>
  </si>
  <si>
    <t>08\0\01\02040</t>
  </si>
  <si>
    <t>08\0\02\00000</t>
  </si>
  <si>
    <t>08\0\02\02040</t>
  </si>
  <si>
    <t>08\0\02\02080</t>
  </si>
  <si>
    <t>08\0\03\00000</t>
  </si>
  <si>
    <t>08\0\03\51180</t>
  </si>
  <si>
    <t>08\0\03\73080</t>
  </si>
  <si>
    <t>08\0\03\73090</t>
  </si>
  <si>
    <t>08\0\03\73060</t>
  </si>
  <si>
    <t>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</si>
  <si>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09\0\00\00000</t>
  </si>
  <si>
    <t>09\0\01\00000</t>
  </si>
  <si>
    <t>09\0\03\00000</t>
  </si>
  <si>
    <t>09\0\04\00000</t>
  </si>
  <si>
    <t>09\0\04\74040</t>
  </si>
  <si>
    <t>Основное мероприятие "Модернизация системы жилищно-коммунального хозяйства"</t>
  </si>
  <si>
    <t>09\0\06\00000</t>
  </si>
  <si>
    <t>Основное мероприятие "Обеспечение жилыми помещениями граждан Российской Федерации, перед которыми государство имеет обязательства в соответствии с законодательством"</t>
  </si>
  <si>
    <t>09\0\07\00000</t>
  </si>
  <si>
    <t>09\0\07\73210</t>
  </si>
  <si>
    <t>10\0\00\00000</t>
  </si>
  <si>
    <t>10\0\01\00000</t>
  </si>
  <si>
    <t>10\0\01\03150</t>
  </si>
  <si>
    <t>Основное мероприятие "Организация и осуществление пригородных пассажирских перевозок до садово-огороднических участков"</t>
  </si>
  <si>
    <t>10\0\02\00000</t>
  </si>
  <si>
    <t>10\0\02\63020</t>
  </si>
  <si>
    <t>Муниципальная программа "Развитие торговли в муниципальном районе Мелеузовский район Республики Башкортостан"</t>
  </si>
  <si>
    <t>11\0\00\00000</t>
  </si>
  <si>
    <t>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t>
  </si>
  <si>
    <t>12\0\00\00000</t>
  </si>
  <si>
    <t>12\0\01\00000</t>
  </si>
  <si>
    <t>12\0\01\07500</t>
  </si>
  <si>
    <t>12\0\02\00000</t>
  </si>
  <si>
    <t>12\0\02\03290</t>
  </si>
  <si>
    <t>Муниципальная программа "Обеспечение общественной безопасности в муниципальном районе Мелеузовский район Республики Башкортостан"</t>
  </si>
  <si>
    <t>13\0\00\00000</t>
  </si>
  <si>
    <t>13\0\01\00000</t>
  </si>
  <si>
    <t>13\0\01\03290</t>
  </si>
  <si>
    <t>13\0\02\00000</t>
  </si>
  <si>
    <t>Основное мероприятие "Реализация стратегии государственной антинаркотической политики"</t>
  </si>
  <si>
    <t>13\0\03\43240</t>
  </si>
  <si>
    <t>13\0\03\00000</t>
  </si>
  <si>
    <t>Основное мероприятие "Реализация полномочий по управлению объектами муниципальной собственности"</t>
  </si>
  <si>
    <t>09\0\08\00000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</si>
  <si>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</si>
  <si>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</si>
  <si>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</si>
  <si>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на городском, пригородном, в сельской местности на внутрирайонном транспорте (кроме такси)</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</si>
  <si>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</si>
  <si>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Меры социальной поддержки и социальные выплаты отдельным категориям граждан, установленные решениями органов местного самоуправления</t>
  </si>
  <si>
    <t>1 01 02030 01 0000 110</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</si>
  <si>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</si>
  <si>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</si>
  <si>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Поступления доходов в бюджет муниципального района </t>
  </si>
  <si>
    <t>ПЛАТЕЖИ ПРИ ПОЛЬЗОВАНИИ ПРИРОДНЫМИ РЕСУРСАМИ</t>
  </si>
  <si>
    <t>1 12 01000 01 0000 120</t>
  </si>
  <si>
    <t>Плата за негативное воздействие на окружающую среду</t>
  </si>
  <si>
    <t>1 16 25030 01 0000 140</t>
  </si>
  <si>
    <t>Защита населения и территории от чрезвычайных ситуаций природного и техногенного характера, гражданская оборона</t>
  </si>
  <si>
    <t>1 16 25050 01 0000 140</t>
  </si>
  <si>
    <t>Денежные взыскания (штрафы) за нарушение законодательства в области охраны окружающей среды</t>
  </si>
  <si>
    <t>1 16 25060 01 0000 140</t>
  </si>
  <si>
    <t>Денежные взыскания (штрафы) за нарушение земельного законодательства</t>
  </si>
  <si>
    <t>1 17 05050 05 0000 180</t>
  </si>
  <si>
    <t>Прочие неналоговые доходы бюджетов муниципальных районов</t>
  </si>
  <si>
    <t>Содержание и обслуживание муниципальной казны</t>
  </si>
  <si>
    <t>1 01 02020 01 0000 110</t>
  </si>
  <si>
    <t>1 16 00000 00 0000 000</t>
  </si>
  <si>
    <t>1 17 00000 00 0000 000</t>
  </si>
  <si>
    <t>1 11 05000 00 0000 120</t>
  </si>
  <si>
    <t>АДМИНИСТРАЦИЯ МУНИЦИПАЛЬНОГО РАЙОНА МЕЛЕУЗОВСКИЙ РАЙОН РЕСПУБЛИКИ БАШКОРТОСТАН</t>
  </si>
  <si>
    <t>1 11 07000 00 0000 120</t>
  </si>
  <si>
    <t>Налог, взимаемый в связи с применением упрощенной системы налогообложения</t>
  </si>
  <si>
    <t>1 05 01010 01 0000 110</t>
  </si>
  <si>
    <t>1 05 01011 01 0000 110</t>
  </si>
  <si>
    <t>1 05 01020 01 0000 110</t>
  </si>
  <si>
    <t>1 14 02053 05 0000 410</t>
  </si>
  <si>
    <t>Доходы от продажи земельных участков, государственная собственность на которые не разграничена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</si>
  <si>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</si>
  <si>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</si>
  <si>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</si>
  <si>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1 05 02010 02 0000 110</t>
  </si>
  <si>
    <t>1 05 03010 01 0000 110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</si>
  <si>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</si>
  <si>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</si>
  <si>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</si>
  <si>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</si>
  <si>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</si>
  <si>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1 12 01010 01 0000 120</t>
  </si>
  <si>
    <t>1 12 01030 01 0000 120</t>
  </si>
  <si>
    <t>09\0\06\72410</t>
  </si>
  <si>
    <t>09\0\09\R5110</t>
  </si>
  <si>
    <t xml:space="preserve">Глава муниципального района Мелеузовский район                                                                           А.В. Суботин                                          </t>
  </si>
  <si>
    <t xml:space="preserve">Глава муниципального района Мелеузовский район                                                                                        А.В. Суботин                                          </t>
  </si>
  <si>
    <t>тыс. рублей</t>
  </si>
  <si>
    <t>Основное мероприятие "Организация отдыха, оздоровления и дополнительной занятости детей, подростков и учащейся молодежи"</t>
  </si>
  <si>
    <t>12\0\03\00000</t>
  </si>
  <si>
    <t>12\0\03\21910</t>
  </si>
  <si>
    <t>БЕЗВОЗМЕЗДНЫЕ ПОСТУПЛЕНИЯ ОТ ДРУГИХ БЮДЖЕТОВ БЮДЖЕТНОЙ СИСТЕМЫ РОССИЙСКОЙ ФЕДЕРАЦИИ</t>
  </si>
  <si>
    <t>06\1\00\00000</t>
  </si>
  <si>
    <t>06\1\01\00000</t>
  </si>
  <si>
    <t>06\1\01\62870</t>
  </si>
  <si>
    <t>06\2\00\00000</t>
  </si>
  <si>
    <t>06\2\01\00000</t>
  </si>
  <si>
    <t>06\2\01\62870</t>
  </si>
  <si>
    <t>Подпрограмма "Поддержка малых форм хозяйствования"</t>
  </si>
  <si>
    <t>06\3\00\00000</t>
  </si>
  <si>
    <t>06\3\01\00000</t>
  </si>
  <si>
    <t>Основное мероприятие "Развитие деятельности малых форм хозяйствования"</t>
  </si>
  <si>
    <t>Подпрограмма "Развитие ветеринарно-санитарной службы в сельском хозяйстве"</t>
  </si>
  <si>
    <t>Подпрограмма "Развитие производства, переработки и реализации продукции сельского хозяйства"</t>
  </si>
  <si>
    <t>06\1\02\00000</t>
  </si>
  <si>
    <t>06\1\03\00000</t>
  </si>
  <si>
    <t>06\1\03\26190</t>
  </si>
  <si>
    <t>06\1\04\00000</t>
  </si>
  <si>
    <t>06\1\04\02040</t>
  </si>
  <si>
    <t>06\3\01\73140</t>
  </si>
  <si>
    <t>06\3\01\73340</t>
  </si>
  <si>
    <t>06\1\02\62870</t>
  </si>
  <si>
    <t>06\1\04\62870</t>
  </si>
  <si>
    <t>Подготовка населения и организаций к действиям в чрезвычайной ситуации в мирное и военное время</t>
  </si>
  <si>
    <t>Приложение № 10</t>
  </si>
  <si>
    <t xml:space="preserve">                                                                                                                                                     Приложение № 11</t>
  </si>
  <si>
    <t>Дотации бюджетам на поддержку мер по обеспечению сбалансированности бюджетов</t>
  </si>
  <si>
    <t>Бюджетные инвестиции в объекты капитального строительства собственности муниципальных образований</t>
  </si>
  <si>
    <t>09\0\03\61320</t>
  </si>
  <si>
    <t>Проведение работ по землеустройству</t>
  </si>
  <si>
    <t>09\0\09\03330</t>
  </si>
  <si>
    <t>01\0\08\42090</t>
  </si>
  <si>
    <t>01\0\08\42190</t>
  </si>
  <si>
    <t>09\0\09\S2110</t>
  </si>
  <si>
    <t>09\0\05\S2330</t>
  </si>
  <si>
    <t>02\0\02\02040</t>
  </si>
  <si>
    <t>02\0\03\71020</t>
  </si>
  <si>
    <t>02\0\06\00000</t>
  </si>
  <si>
    <t>02\0\06\02990</t>
  </si>
  <si>
    <t>10\0\01\72160</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</si>
  <si>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t>
  </si>
  <si>
    <t>01\0\09\73150</t>
  </si>
  <si>
    <t>09\0\07\72210</t>
  </si>
  <si>
    <t>Субвенции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</si>
  <si>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2 02 30029 05 0000 151</t>
  </si>
  <si>
    <t xml:space="preserve"> 2 02 15001 05 0000 151</t>
  </si>
  <si>
    <t xml:space="preserve"> 2 02 15001 00 0000 000</t>
  </si>
  <si>
    <t xml:space="preserve"> 2 02 15002 05 0000 151</t>
  </si>
  <si>
    <t xml:space="preserve"> 2 02 15002 00 0000 151</t>
  </si>
  <si>
    <t xml:space="preserve"> 2 02 35082 05 0000 151</t>
  </si>
  <si>
    <t xml:space="preserve"> 2 02 35260 05 0000 151</t>
  </si>
  <si>
    <t xml:space="preserve"> 2 02 40000 00 0000 151</t>
  </si>
  <si>
    <t>2 02 30000 00 0000 151</t>
  </si>
  <si>
    <t xml:space="preserve"> 2 02 30000 00 0000 151</t>
  </si>
  <si>
    <t xml:space="preserve"> 2 02 15000 00 0000 000</t>
  </si>
  <si>
    <t>2 02 20051 05 0000 151</t>
  </si>
  <si>
    <t>Субсидии бюджетам муниципальных районов на реализацию федеральных целевых программ</t>
  </si>
  <si>
    <t>Прочие субсидии бюджетам муниципальных районов (Субсидии на обеспечение жильем молодых семей при рождении (усыновлении) ребенка (детей))</t>
  </si>
  <si>
    <t>2 02 20000 00 0000 000</t>
  </si>
  <si>
    <t>01\0\04\05140</t>
  </si>
  <si>
    <t>Прочие субсидии бюджетам муниципальных районов (Субсидии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t>
  </si>
  <si>
    <t>Субвенции бюджетам муниципальных районов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</si>
  <si>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</si>
  <si>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</si>
  <si>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</si>
  <si>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</si>
  <si>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Прочие межбюджетные трансферты, передаваемые бюджетам муниципальных районов (Межбюджетные трансферты, передаваемые бюджетам на благоустройство территорий населенных пунктов, коммунальное хозяйство, обеспечение мер пожарной безопасности и осуществлению дорожной деятельности в границах сельских поселений)</t>
  </si>
  <si>
    <t>Прочие субсидии бюджетам муниципальных районов</t>
  </si>
  <si>
    <t>2 02 29999 05 0000 151</t>
  </si>
  <si>
    <t xml:space="preserve"> 2 02 30024 05 0000 151</t>
  </si>
  <si>
    <t xml:space="preserve">Субвенции бюджетам бюджетной системы Российской Федерации </t>
  </si>
  <si>
    <t>Дотации бюджетам бюджетной системы Российской Федерации</t>
  </si>
  <si>
    <t xml:space="preserve">Дотации бюджетам бюджетной системы Российской Федерации </t>
  </si>
  <si>
    <t xml:space="preserve">Субвенции бюджетам муниципальных районов на выполнение передаваемых полномочий субъектов Российской Федерации </t>
  </si>
  <si>
    <t xml:space="preserve">Глава муниципального района Мелеузовский район                                                                                         А.В. Суботин                                          </t>
  </si>
  <si>
    <t xml:space="preserve">Глава муниципального района Мелеузовский район                                                                                   А.В. Суботин                                          </t>
  </si>
  <si>
    <t xml:space="preserve">Глава муниципального района Мелеузовский район                                                                                А.В. Суботин                                          </t>
  </si>
  <si>
    <t>Мелеузовский район Республики Башкортостан на плановый период 2019 и 2020 годов</t>
  </si>
  <si>
    <t>Мелеузовский район Республики Башкортостан на 2018 год</t>
  </si>
  <si>
    <t xml:space="preserve">Распределение бюджетных ассигнований муниципального района Мелеузовский район Республики Башкортостан на плановый период 2019 и 2020 годов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</si>
  <si>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 xml:space="preserve">Распределение бюджетных ассигнований муниципального района Мелеузовский район Республики Башкортостан на 2018 год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</si>
  <si>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Распределение бюджетных ассигнований муниципального района Мелеузовский район Республики Башкортостан на плановый период 2019 и 2020 годов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t>
  </si>
  <si>
    <t>2020 год</t>
  </si>
  <si>
    <t>Молодежная политика</t>
  </si>
  <si>
    <t>ФИНАНСОВОЕ УПРАВЛЕНИЕ АДМИНИСТРАЦИИ МУНИИЦПАЛЬНОГО РАЙОНА МЕЛЕУЗОВСКИЙ РАЙОН РЕСПУБЛИКИ БАШКОРТОСТАН</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</si>
  <si>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</si>
  <si>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</si>
  <si>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1 16 30014 01 0000 140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</si>
  <si>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</si>
  <si>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1 16 51030 02 0000 140</t>
  </si>
  <si>
    <t>Код вида, подвида доходов бюджета</t>
  </si>
  <si>
    <t>Цср</t>
  </si>
  <si>
    <t>2018 год</t>
  </si>
  <si>
    <t>2019 год</t>
  </si>
  <si>
    <t>Ведомственная структура расходов бюджета муниципального района</t>
  </si>
  <si>
    <t>Вед-во</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</si>
  <si>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</si>
  <si>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1 03 02000 01 0000 110</t>
  </si>
  <si>
    <t>1 03 02230 01 0000 110</t>
  </si>
  <si>
    <t>1 03 02240 01 0000 110</t>
  </si>
  <si>
    <t>1 03 02250 01 0000 110</t>
  </si>
  <si>
    <t>1 05 01000 00 0000 110</t>
  </si>
  <si>
    <t>1 05 03000 01 0000 110</t>
  </si>
  <si>
    <t>ГОСУДАРСТВЕННАЯ ПОШЛИНА</t>
  </si>
  <si>
    <t>1 14 06000 00 0000 430</t>
  </si>
  <si>
    <t>1 16 08010 01 0000 140</t>
  </si>
  <si>
    <t xml:space="preserve"> 2 02 35118 05 0000 151</t>
  </si>
  <si>
    <t>0703</t>
  </si>
  <si>
    <t>Дополнительное образование детей</t>
  </si>
  <si>
    <t>0401</t>
  </si>
  <si>
    <t>Общеэкономические вопросы</t>
  </si>
  <si>
    <t>Активные мероприятия по содействию занятости населения</t>
  </si>
  <si>
    <t>Мероприятия по развитию малого и среднего предпринимательства</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</si>
  <si>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</si>
  <si>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</si>
  <si>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</si>
  <si>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</si>
  <si>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Дорожное хозяйство (дорожные фонды)</t>
  </si>
  <si>
    <t>Межбюджетные трансферты</t>
  </si>
  <si>
    <t>Ведомственная структура расходов  бюджета муниципального района</t>
  </si>
  <si>
    <t>НАЛОГОВЫЕ И НЕНАЛОГОВЫЕ ДОХОДЫ</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</si>
  <si>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</si>
  <si>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муниципальных районов</t>
  </si>
  <si>
    <t>Платежи от государственных и муниципальных унитарных предприятий</t>
  </si>
  <si>
    <t>ШТРАФЫ, САНКЦИИ, ВОЗМЕЩЕНИЕ УЩЕРБА</t>
  </si>
  <si>
    <t>ПРОЧИЕ НЕНАЛОГОВЫЕ ДОХОДЫ</t>
  </si>
  <si>
    <t>1 01 02010 01 0000 110</t>
  </si>
  <si>
    <t>Налог, взимаемый в связи с применением патентной системы налогообложения</t>
  </si>
  <si>
    <t>1 05 04000 02 0000 110</t>
  </si>
  <si>
    <t>1 05 04020 02 0000 110</t>
  </si>
  <si>
    <t>Налог, взимаемый в связи с применением патентной системы налогообложения, зачисляемый в бюджеты муниципальных районов</t>
  </si>
  <si>
    <t>БЕЗВОЗМЕЗДНЫЕ ПОСТУПЛЕНИЯ</t>
  </si>
  <si>
    <t>НАЛОГИ НА ПРИБЫЛЬ, ДОХОДЫ</t>
  </si>
  <si>
    <t>Республики Башкортостан</t>
  </si>
  <si>
    <t>НАЛОГИ НА СОВОКУПНЫЙ ДОХОД</t>
  </si>
  <si>
    <t>ДОХОДЫ ОТ ИСПОЛЬЗОВАНИЯ ИМУЩЕСТВА, НАХОДЯЩЕГОСЯ В ГОСУДАРСТВЕННОЙ И МУНИЦИПАЛЬНОЙ СОБСТВЕННОСТИ</t>
  </si>
  <si>
    <t>Сумма</t>
  </si>
  <si>
    <t>Налог на доходы физических лиц</t>
  </si>
  <si>
    <t>Единый налог на вмененный доход для отдельных видов деятельности</t>
  </si>
  <si>
    <t>ВСЕГО доходов</t>
  </si>
  <si>
    <t>0100</t>
  </si>
  <si>
    <t>0700</t>
  </si>
  <si>
    <t>0701</t>
  </si>
  <si>
    <t>0800</t>
  </si>
  <si>
    <t>0801</t>
  </si>
  <si>
    <t>Дошкольное образование</t>
  </si>
  <si>
    <t>Общее образование</t>
  </si>
  <si>
    <t>Периодическая печать и издательства</t>
  </si>
  <si>
    <t>СОЦИАЛЬНАЯ ПОЛИТИКА</t>
  </si>
  <si>
    <t>Резервные фонды</t>
  </si>
  <si>
    <t>ВСЕГО расходов</t>
  </si>
  <si>
    <t>Наименование</t>
  </si>
  <si>
    <t>Библиотеки</t>
  </si>
  <si>
    <t>Детские дошкольные учреждения</t>
  </si>
  <si>
    <t>Телевидение и радиовещание</t>
  </si>
  <si>
    <t>№ п\п</t>
  </si>
  <si>
    <t>Мероприятия в области физической культуры и спорта</t>
  </si>
  <si>
    <t>9999</t>
  </si>
  <si>
    <t>999</t>
  </si>
  <si>
    <t>Плата за сбросы загрязняющих веществ в водные объекты</t>
  </si>
  <si>
    <t>1 16 25010 01 0000 140</t>
  </si>
  <si>
    <t>Субсидии бюджетам бюджетной системы Российской Федерации (межбюджетные субсидии)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</si>
  <si>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</si>
  <si>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</si>
  <si>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Денежные взыскания (штрафы) за нарушение законодательства Российской Федерации об электроэнергетике</t>
  </si>
  <si>
    <t>Денежные взыскания (штрафы) за нарушения законодательства Российской Федерации о промышленной безопасности</t>
  </si>
  <si>
    <t>Суммы по искам о возмещении вреда, причиненного окружающей среде, подлежащие зачислению в бюджеты муниципальных районов</t>
  </si>
  <si>
    <t>1 16 35030 05 0000 140</t>
  </si>
  <si>
    <t>1 16 41000 01 0000 140</t>
  </si>
  <si>
    <t>1 16 45000 01 0000 140</t>
  </si>
  <si>
    <t>1 13 00000 00 0000 000</t>
  </si>
  <si>
    <t>Доходы от компенсации затрат государства</t>
  </si>
  <si>
    <t>1 13 02000 00 0000 130</t>
  </si>
  <si>
    <t>Прочие денежные взыскания (штрафы) за правонарушения в области дорожного движения</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</si>
  <si>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федерального бюджета и бюджета Республики Башкортостан</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</si>
  <si>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</si>
  <si>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</si>
  <si>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</si>
  <si>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1 11 05025 05 0000 120</t>
  </si>
  <si>
    <t>Администрация муниципального района Мелеузовский район Республики Башкортостан</t>
  </si>
  <si>
    <t>1 01 02040 01 0000 110</t>
  </si>
  <si>
    <t>1 11 05010 00 0000 120</t>
  </si>
  <si>
    <t>к решению Совета муниципального</t>
  </si>
  <si>
    <t>Центры спортивной подготовки (сборные команды)</t>
  </si>
  <si>
    <t>района Мелеузовский район</t>
  </si>
  <si>
    <t>Дорожное хозяйство</t>
  </si>
  <si>
    <t>Поисковые и аварийно-спасательные учреждения</t>
  </si>
  <si>
    <t>0500</t>
  </si>
  <si>
    <t>0502</t>
  </si>
  <si>
    <t>ЖИЛИЩНО-КОММУНАЛЬНОЕ ХОЗЯЙСТВО</t>
  </si>
  <si>
    <t>Коммунальное хозяйство</t>
  </si>
  <si>
    <t>1 14 06010 00 0000 430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</si>
  <si>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</si>
  <si>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Охрана семьи и детства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</si>
  <si>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</si>
  <si>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0309</t>
  </si>
  <si>
    <t>Оздоровление детей за счет средств муниципальных образований</t>
  </si>
  <si>
    <t>1 16 03010 01 0000 140</t>
  </si>
  <si>
    <t>1 11 09045 05 0000 120</t>
  </si>
  <si>
    <t>Сумма, тыс. рублей</t>
  </si>
  <si>
    <t>2 00 00000 00 0000 000</t>
  </si>
  <si>
    <t>НАЦИОНАЛЬНАЯ ОБОРОНА</t>
  </si>
  <si>
    <t>0200</t>
  </si>
  <si>
    <t>0203</t>
  </si>
  <si>
    <t>Мобилизационная и вневойсковая подготовка</t>
  </si>
  <si>
    <t xml:space="preserve">                                                                                                                                                     Республики Башкортостан</t>
  </si>
  <si>
    <t>(тыс.руб.)</t>
  </si>
  <si>
    <t xml:space="preserve">                                                                                                                                                     к решению Совета муниципального</t>
  </si>
  <si>
    <t xml:space="preserve">                                                                                                                                                     Приложение № 7</t>
  </si>
  <si>
    <t xml:space="preserve">                                                                                                                                                     района Мелеузовский район</t>
  </si>
  <si>
    <t xml:space="preserve">                                                                                                                                                     Приложение № 8</t>
  </si>
  <si>
    <t xml:space="preserve">                                                                                                                                              к решению Совета мунциипального </t>
  </si>
  <si>
    <t xml:space="preserve">                                                                                                                                              Приложение № 9</t>
  </si>
  <si>
    <t xml:space="preserve">                                                                                                                                              района Мелеузовский район</t>
  </si>
  <si>
    <t xml:space="preserve">                                                                                                                                              Республики Башкортостан</t>
  </si>
  <si>
    <t>Налог на добычу общераспространенных полезных ископаемых</t>
  </si>
  <si>
    <t>1 07 01000 01 0000 110</t>
  </si>
  <si>
    <t>Налог на добычу полезных ископаемых</t>
  </si>
  <si>
    <t>0503</t>
  </si>
  <si>
    <t>Благоустройство</t>
  </si>
  <si>
    <t>РБ</t>
  </si>
  <si>
    <t>МБ</t>
  </si>
  <si>
    <t>ФБ</t>
  </si>
  <si>
    <t>0501</t>
  </si>
  <si>
    <t>Жилищное хозяйство</t>
  </si>
  <si>
    <t>Уплата взносов на капитальный ремонт в отношении помещений, находящихся в государственной или муниципальной собственности</t>
  </si>
  <si>
    <t>Доходы от продажи земельных участков, находящихся в государственной и муниципальной собственности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</si>
  <si>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</si>
  <si>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Источники финансирования дефицита бюджета муниципального района Мелеузовский район Республики Башкортостан на 2018 год</t>
  </si>
  <si>
    <t>Коды БК</t>
  </si>
  <si>
    <t>Показатели</t>
  </si>
  <si>
    <t>0105 02 01 05 0000 610</t>
  </si>
  <si>
    <t xml:space="preserve">Уменьшение прочих остатков денежных средств бюджета муниципального района </t>
  </si>
  <si>
    <t>Итого</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</si>
  <si>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</si>
  <si>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</si>
  <si>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</si>
  <si>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1 16 21000 00 0000 140</t>
  </si>
  <si>
    <t>Денежные взыскания (штрафы) и иные суммы, взыскиваемые с лиц, виновных в совершении преступлений, и в возмещение ущерба имуществу</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</si>
  <si>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</si>
  <si>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</si>
  <si>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1 16 30000 01 0000 140</t>
  </si>
  <si>
    <t>Денежные взыскания (штрафы) за правонарушения в области дорожного движения</t>
  </si>
  <si>
    <t>1 16 30010 01 0000 140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</si>
  <si>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</si>
  <si>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1 16 35000 00 0000 140</t>
  </si>
  <si>
    <t>Суммы по искам о возмещении вреда, причиненного окружающей среде</t>
  </si>
  <si>
    <t>1 16 51000 02 0000 140</t>
  </si>
  <si>
    <t>Денежные взыскания (штрафы), установленные законами субъектов Российской Федерации за несоблюдение муниципальных правовых актов</t>
  </si>
  <si>
    <t>1 16 90000 00 0000 140</t>
  </si>
  <si>
    <t>Прочие поступления от денежных взысканий (штрафов) и иных сумм в возмещение ущерба</t>
  </si>
  <si>
    <t>1 17 05000 00 0000 000</t>
  </si>
  <si>
    <t>Прочие неналоговые доходы</t>
  </si>
  <si>
    <t>Мелеузовский район на плановый период 2019 и 2020 годов</t>
  </si>
  <si>
    <t>2 02 25555 05 0000 151</t>
  </si>
  <si>
    <t>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</si>
  <si>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2 02 29998 05 0000 151</t>
  </si>
  <si>
    <t>Субсидии бюджетам муниципальных районов на финансовое обеспечение отдельных полномочий</t>
  </si>
  <si>
    <t>Прочие субсидии бюджетам муниципальных районов (Субсидии на осуществление мероприятий по созданию новых мест в общеобразовательных организациях за счет капитального ремонта)</t>
  </si>
  <si>
    <t>2 02 25560 05 0000 151</t>
  </si>
  <si>
    <t>Субсидии бюджетам муниципальных районов на поддержку обустройства мест массового отдыха населения (городских парков)</t>
  </si>
  <si>
    <t>Наименование объектов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</si>
  <si>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</si>
  <si>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1 11 05013 13 0000 120</t>
  </si>
  <si>
    <t>(тыс. руб.)</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</si>
  <si>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</si>
  <si>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</si>
  <si>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</si>
  <si>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</si>
  <si>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Дотации бюджетам муниципальных районов на выравнивание бюджетной обеспеченности</t>
  </si>
  <si>
    <t>Дотации бюджетам муниципальных районов на поддержку мер по обеспечению сбалансированности бюджетов</t>
  </si>
  <si>
    <t>Непрограммные расходы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</si>
  <si>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</si>
  <si>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</si>
  <si>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</si>
  <si>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Иные бюджетные ассигнования</t>
  </si>
  <si>
    <t>800</t>
  </si>
  <si>
    <t>Учреждения в сфере сельского хозяйства, охраны и использования объектов животного мира</t>
  </si>
  <si>
    <t>Поддержка и мероприятия в сфере средств массовой информации</t>
  </si>
  <si>
    <t>Публикация муниципальных правовых актов и иной официальной информации</t>
  </si>
  <si>
    <t>Предоставление субсидий бюджетным, автономным учреждениям и иным некоммерческим организациям</t>
  </si>
  <si>
    <t>600</t>
  </si>
  <si>
    <t>Школы-детские сады, школы начальные, неполные средние, средние и вечерние (сменные)</t>
  </si>
  <si>
    <t>500</t>
  </si>
  <si>
    <t>300</t>
  </si>
  <si>
    <t>Социальное обеспечение и иные выплаты населению</t>
  </si>
  <si>
    <t>Учреждения в сфере молодежной политики</t>
  </si>
  <si>
    <t>400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</si>
  <si>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</si>
  <si>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Субвенции бюджетам муниципальных районов на осуществление первичного воинского учета на территориях, где отсутствуют военные комиссариаты</t>
  </si>
  <si>
    <t>Иные межбюджетные трансферты</t>
  </si>
  <si>
    <t>0408</t>
  </si>
  <si>
    <t>Транспорт</t>
  </si>
  <si>
    <t>Отдельные мероприятия в области автомобильного транспорта</t>
  </si>
  <si>
    <t>0412</t>
  </si>
  <si>
    <t>1 16 90050 05 0000 140</t>
  </si>
  <si>
    <t>Дотации на выравнивание бюджетной обеспеченности</t>
  </si>
  <si>
    <t>0505</t>
  </si>
  <si>
    <t>Другие вопросы в области жилищно-коммунального хозяйства</t>
  </si>
  <si>
    <t>Мб</t>
  </si>
  <si>
    <t>Дворцы и дома культуры, другие учреждения культуры</t>
  </si>
  <si>
    <t>Мероприятия в сфере культуры, кинематографии</t>
  </si>
  <si>
    <t>Функционирование законодательных (представительных) органов государственной власти и представительных органов муниципальных образований</t>
  </si>
  <si>
    <t>Закупка товаров, работ и услуг для обеспечения государственных (муниципальных) нужд</t>
  </si>
  <si>
    <t>Аппараты органов местного самоуправления</t>
  </si>
  <si>
    <t>Основное мероприятие "Организация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 формирование отчетности об исполнении бюджета муниципального образования"</t>
  </si>
  <si>
    <t>Основное мероприятие "Реализация задач и функций, возложенных на исполнительные органы местного самоуправления, за счет бюджета муниципального образования"</t>
  </si>
  <si>
    <t>Осуществление государственных полномочий по организации и осуществлению деятельности по опеке и попечительству</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</si>
  <si>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</si>
  <si>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</si>
  <si>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Осуществление государственных полномочий по созданию и обеспечению деятельности административных комиссий</t>
  </si>
  <si>
    <t xml:space="preserve">Субвенции на осуществление первичного воинского учета на территориях, где отсутствуют военные комиссариаты </t>
  </si>
  <si>
    <t>Основное мероприятие "Выполнение  функций единой дежурно-диспетчерской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</si>
  <si>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Основное мероприятие "Развитие подотрасли растениеводства, переработки и реализации продукции растениеводства"</t>
  </si>
  <si>
    <t>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</si>
  <si>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Осуществление государственных полномочий по организации проведения мероприятий по отлову и содержанию безнадзорных животных</t>
  </si>
  <si>
    <t>Основное мероприятие "Организация и проведение проектирования,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</si>
  <si>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Основное мероприятие "Организация ремонта и содержания дорог местного значения"</t>
  </si>
  <si>
    <t>Содержание, ремонт, капитальный ремонт, строительство и реконструкция автомобильных дорог общего пользования местного значения за счет средств бюджета Республики Башкортостан</t>
  </si>
  <si>
    <t>Реализация проектов развития общественной инфраструктуры, основанных на местных инициативах, за счет средств местных бюджетов</t>
  </si>
  <si>
    <t>Основное мероприятие "Развитие прогрессивных финансовых технологий поддержки субъектов малого и среднего предпринимательства"</t>
  </si>
  <si>
    <t>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бюджета Республики Башкортостан</t>
  </si>
  <si>
    <t>Основное мероприятие "Мероприятия в сфере строительства инженерных коммуникаций"</t>
  </si>
  <si>
    <t>Иные межбюджетные трансферты на благоустройство</t>
  </si>
  <si>
    <t>Субсидии на поддержку муниципальных программ формирования современной городской среды за счет средств федерального бюджета и бюджета Республики Башкортостан</t>
  </si>
  <si>
    <t>Субсидии на поддержку обустройства мест массового отдыха населения (городских парков) за счет средств федерального бюджета и бюджета Республики Башкортостан</t>
  </si>
  <si>
    <t>Основное мероприятие "Повышение инвестиционной привлекательности отрасли ЖКХ"</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</si>
  <si>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</si>
  <si>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</si>
  <si>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</si>
  <si>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</si>
  <si>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</si>
  <si>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</si>
  <si>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</si>
  <si>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</si>
  <si>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Улучшение жилищных условий граждан, проживающих в сельской местности, за счет средств федерального бюджета и бюджета Республики Башкортостан</t>
  </si>
  <si>
    <t>Предоставление социальных выплат молодым семьям на приобретение (строительство) жилого помещения (за исключением расходов, софинансируемых за счет средств федерального бюджета)</t>
  </si>
  <si>
    <t>Предоставление социальных выплат молодым семьям при рождении (усыновлении) ребенка (детей)</t>
  </si>
  <si>
    <t>Осуществление государственных полномочий по организации отдыха и оздоровления детей-сирот и детей, оставшихся без попечения родителей</t>
  </si>
  <si>
    <t>2 02 29999 05 7204 151</t>
  </si>
  <si>
    <t>Прочие субсидии бюджетам муниципальных районов (Субсидии на софинансирование расходов муниципальных образований,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t>
  </si>
  <si>
    <t>2 02 29999 05 7205 151</t>
  </si>
  <si>
    <t>Прочие субсидии бюджетам муниципальных районов (Субсидии на софинансирование расходов муниципальных образований,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</si>
  <si>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2 02 29999 05 7247 151</t>
  </si>
  <si>
    <t>Прочие субсидии бюджетам муниципальных районов (Субсидии на софинансирование проектов развития общественной инфраструктуры, основанных на местных инициативах)</t>
  </si>
  <si>
    <t>Обеспечение пожарной безопасности</t>
  </si>
  <si>
    <t>0310</t>
  </si>
  <si>
    <t xml:space="preserve">Содержание, ремонт, капитальный ремонт, строительство и реконструкция автомобильных дорог общего пользования местного значения </t>
  </si>
  <si>
    <t>10\0\01\S2160</t>
  </si>
  <si>
    <t>Мероприятия по обеспечению экономической и социальной стабильности в муниципальном районе Мелеузовский район Республики Башкортостан</t>
  </si>
  <si>
    <t>08\0\02\92400</t>
  </si>
  <si>
    <t>01\0\06\42390</t>
  </si>
  <si>
    <t>Поэтапное доведение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 за счет средств бюджета Республики Башкортостан</t>
  </si>
  <si>
    <t>07\0\02\72050</t>
  </si>
  <si>
    <t>Поэтапное доведение к 2018 году средней заработной платы работников муниципальных учреждений культуры до средней заработной платы в Республике Башкортостан за счет средств бюджета Республики Башкортостан</t>
  </si>
  <si>
    <t>07\0\01\72040</t>
  </si>
  <si>
    <t>Администрация сельского поселения Аптраковский сельсовет</t>
  </si>
  <si>
    <t>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</si>
  <si>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2 02 20077 05 7217 151</t>
  </si>
  <si>
    <t>Субсидии бюджетам муниципальных районов на софинансирование капитальных вложенией в объекты муниципальной собственности (Субсидии на осуществление мероприятий по обеспечению территории Республики Башкортостан документацией по планировке территорий)</t>
  </si>
  <si>
    <t>2 02 29999 05 7233 151</t>
  </si>
  <si>
    <t>Прочие субсидии бюджетам муниципальных районов (Субсидии 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жилищно-коммунальной отрасли республики, профессиональной переподготовке и повышению квалификации муниципальных служащих, занимающихся вопросами жилищно-коммунального хозяйства)</t>
  </si>
  <si>
    <t>Осуществление мероприятий по обеспечению территории Республики Башкортостан документацией по планировке территорий за счет средств бюджета Республики Башкортостан</t>
  </si>
  <si>
    <t>09\0\10\72170</t>
  </si>
  <si>
    <t>09\0\10\S2170</t>
  </si>
  <si>
    <t>Подготовка и переподготовка квалифицированных специалистов для нужд жилищно-коммунальной отрасли республики, профессиональной переподготовке и повышению квалификации муниципальных служащих, занимающихся вопросами жилищно-коммунального хозяйства, за счет средств бюджета Республики Башкортостан</t>
  </si>
  <si>
    <t>09\0\05\72330</t>
  </si>
  <si>
    <t>Улучшение жилищных условий граждан, проживающих в сельской местности</t>
  </si>
  <si>
    <t>09\0\07\L5675</t>
  </si>
  <si>
    <t>Улучшение жилищных граждан, проживающих в сельской местности</t>
  </si>
  <si>
    <t>Администрация сельского поселения Абитовский сельсовет</t>
  </si>
  <si>
    <t>Администрация сельского поселения Александровский сельсовет</t>
  </si>
  <si>
    <t>Администрация сельского поселения Араслановский сельсовет</t>
  </si>
  <si>
    <t>Администрация сельского поселения Денисовский сельсовет</t>
  </si>
  <si>
    <t>Администрация сельского поселения Иштугановский сельсовет</t>
  </si>
  <si>
    <t xml:space="preserve">Администрация сельского поселения Партизанский сельсовет </t>
  </si>
  <si>
    <t xml:space="preserve">Администрация сельского поселения Шевченковский сельсовет </t>
  </si>
  <si>
    <t xml:space="preserve">                                                                                                                 Республики Башкортостан</t>
  </si>
  <si>
    <t xml:space="preserve">                                                                                                                 района Мелеузовский район</t>
  </si>
  <si>
    <t xml:space="preserve">                                                                                                                 к решению Совета муниципального</t>
  </si>
  <si>
    <t xml:space="preserve">                                                                                                                 Приложение № 4</t>
  </si>
  <si>
    <t xml:space="preserve"> 2 07 05030 05 6400 180</t>
  </si>
  <si>
    <t>Поступления сумм долевого финансирования собственников жилых и нежилых помещений многоквартирных домов на осуществление мероприятий по переходу на поквартирные системы отопления и установке блочных котельных</t>
  </si>
  <si>
    <t>01\0\02\S2471</t>
  </si>
  <si>
    <t>01\0\02\S2472</t>
  </si>
  <si>
    <t>01\0\02\S2473</t>
  </si>
  <si>
    <t xml:space="preserve">Иные дотации </t>
  </si>
  <si>
    <t>1402</t>
  </si>
  <si>
    <t>Дотации на поддержку мер по обеспечению сбалансированности бюджетов</t>
  </si>
  <si>
    <t>02\0\03\71050</t>
  </si>
  <si>
    <t>09\0\01\L5672</t>
  </si>
  <si>
    <t>Мероприятия по развитию водоснабжения в сельской местности</t>
  </si>
  <si>
    <t>2 02 25519 05 0000 151</t>
  </si>
  <si>
    <t>Субсидии бюджетам муниципальных районов на поддержку отрасли культуры</t>
  </si>
  <si>
    <t xml:space="preserve"> 2 02 35120 05 0000 151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</si>
  <si>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</si>
  <si>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2 02 49999 05 7405 151</t>
  </si>
  <si>
    <t>Прочие межбюджетные трансферты, передаваемые бюджетам муниципальных районов (Иные межбюджетные трансферты на премирование победителей республиканского конкурса "Лучший многоквартирный дом")</t>
  </si>
  <si>
    <t xml:space="preserve"> 2 02 49999 05 0000 151</t>
  </si>
  <si>
    <t xml:space="preserve">Прочие межбюджетные трансферты, передаваемые бюджетам муниципальных районов </t>
  </si>
  <si>
    <t>Судебная система</t>
  </si>
  <si>
    <t>0105</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</si>
  <si>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</si>
  <si>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</si>
  <si>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08\0\03\51200</t>
  </si>
  <si>
    <t>Премирование победителей республиканского конкурса "Лучший многоквартирный дом"</t>
  </si>
  <si>
    <t>09\0\06\74050</t>
  </si>
  <si>
    <t>09\0\04\L5550</t>
  </si>
  <si>
    <t>Поддержка отрасли культуры за счет средств федерального бюджета и бюджета Республики Башкортостан</t>
  </si>
  <si>
    <t>07\0\01\R5190</t>
  </si>
  <si>
    <t>НЕПРОГРАММНЫЕ РАСХОДЫ</t>
  </si>
  <si>
    <t>09\0\04\L5600</t>
  </si>
  <si>
    <t>Обеспечение проведения выборов и референдумов</t>
  </si>
  <si>
    <t>0107</t>
  </si>
  <si>
    <t>08\0\04\00000</t>
  </si>
  <si>
    <t>Проведение выборов и референдумов</t>
  </si>
  <si>
    <t>08\0\04\00200</t>
  </si>
  <si>
    <t>09\0\01\03560</t>
  </si>
  <si>
    <t>08\0\02\74000</t>
  </si>
  <si>
    <t>Основное мероприятие "Реализация задач и функций возложенных на исполнительные органы местного самоуправления за счет бюджета муниципального образования"</t>
  </si>
  <si>
    <t xml:space="preserve">Субсидии на поддержку муниципальных программ формирования современной городской среды </t>
  </si>
  <si>
    <t>Основное мероприятие "Мероприятия в сфере строительства и инженерных коммуникаций"</t>
  </si>
  <si>
    <t>Основное мероприятие "Проведение выборов в представительный орган муниципального образования"</t>
  </si>
  <si>
    <t>2 02 29999 05 7252 151</t>
  </si>
  <si>
    <t>Прочие субсидии бюджетам муниципальных районов (Субсидии на реализацию мероприятий по развитию образовательных организаций)</t>
  </si>
  <si>
    <t>Софинансирование расходных обязательств, возникающих при выполнении полномочий органов местного самоуправления по вопросам местного значения</t>
  </si>
  <si>
    <t>09\0\04\S2010</t>
  </si>
  <si>
    <t>01\0\01\S2010</t>
  </si>
  <si>
    <t>Реализация проектов развития общественной инфраструктуры, основанных на местных инициативах, за счет средств бюджетов</t>
  </si>
  <si>
    <t>12\0\03\S2471</t>
  </si>
  <si>
    <t>09\0\01\S2471</t>
  </si>
  <si>
    <t>09\0\04\S2471</t>
  </si>
  <si>
    <t>07\0\01\S2010</t>
  </si>
  <si>
    <t>07\0\02\S2010</t>
  </si>
  <si>
    <t>03\0\02\S2010</t>
  </si>
  <si>
    <t>01\0\02\S2010</t>
  </si>
  <si>
    <t>01\0\03\S2010</t>
  </si>
  <si>
    <t>Реализация мероприятий по развитию образовательных организаций</t>
  </si>
  <si>
    <t>01\0\01\S2520</t>
  </si>
  <si>
    <t>01\0\02\S2520</t>
  </si>
  <si>
    <t>Реализация мероприятий государственной программы Российской Федерации "Доступная среда" на 2011-2020 годы</t>
  </si>
  <si>
    <t>01\0\03\L0272</t>
  </si>
  <si>
    <t xml:space="preserve">Осуществление мероприятий по созданию новых  мест в общеобразовательных организациях за счет капитального ремонта </t>
  </si>
  <si>
    <t>01\0\02\S2020</t>
  </si>
  <si>
    <t>Администрация сельского поселения Зирганский сельсовет</t>
  </si>
  <si>
    <t>Администрация сельского поселения Корнеевский сельсовет</t>
  </si>
  <si>
    <t>Администрация сельского поселения Мелеузовский сельсовет</t>
  </si>
  <si>
    <t>Администрация сельского поселения Нордовский сельсовет</t>
  </si>
  <si>
    <t xml:space="preserve">Администрация сельского поселения Сарышевский сельсовет </t>
  </si>
  <si>
    <t xml:space="preserve"> 2 02 49999 05 7411 151</t>
  </si>
  <si>
    <t>Прочие межбюджетные трансферты, передаваемые бюджетам муниципальных районов (Иные межбюджетные трансферты на проведение мероприятий в области культуры и искусства)</t>
  </si>
  <si>
    <t>07\0\01\74110</t>
  </si>
  <si>
    <t>Проведение мероприятий в области культуры и искусства</t>
  </si>
  <si>
    <t>03\0\01\S2010</t>
  </si>
  <si>
    <t xml:space="preserve">                                                                                             Приложение № 24</t>
  </si>
  <si>
    <t xml:space="preserve">                                                                                               Приложение № 31</t>
  </si>
  <si>
    <t>Распределение бюджетных ассигнований на осуществление капитальных вложений в объекты муниципальной собственности муниципального района Мелеузовский район Республики Башкортостан, софинансирование капитальных вложений в которые осуществляется за счет межбюджетных субсидий из бюджета Республики Башкортостан, на 2018 год</t>
  </si>
  <si>
    <t>Обеспечение территории Республики Башкортостан документами территориального планирования</t>
  </si>
  <si>
    <t>Модернизация системы теплоснабжения с переводом потребителей на блочно-модульную котельную и переходом на поквартирные системы отопления в д. Корнеевка</t>
  </si>
  <si>
    <t xml:space="preserve">                                                                                                                 от 8 декабря 2017 года № 112</t>
  </si>
  <si>
    <t xml:space="preserve">                                                                                                    Приложение № 5</t>
  </si>
  <si>
    <t xml:space="preserve">                                                                                                    к решению Совета муниципального района</t>
  </si>
  <si>
    <t xml:space="preserve">                                                                                                    Мелеузовский район Республики Башкортостан</t>
  </si>
  <si>
    <t xml:space="preserve">                                                                                                    от 8 декабря 2017 года № 112              </t>
  </si>
  <si>
    <t xml:space="preserve">                                                                                                    (ред. от 16.02.2018 г. № 139, от 04.04.2018 г. № 146,</t>
  </si>
  <si>
    <t xml:space="preserve">      </t>
  </si>
  <si>
    <t>от 8 декабря 2017 года № 112</t>
  </si>
  <si>
    <t>(ред. от 16.02.2018 г. № 139, от 04.04.2018 г.</t>
  </si>
  <si>
    <t>№ 146, от 07.06.2018 г. № 159,</t>
  </si>
  <si>
    <t xml:space="preserve">                                                                                                                                                     от 8 декабря 2017 года № 112</t>
  </si>
  <si>
    <t xml:space="preserve">                                                                                                                                                     (ред. от 16.02.2018 г. № 139, </t>
  </si>
  <si>
    <t xml:space="preserve">                                                                                                                                                     (ред. от 16.02.2018 г. № 139, от 04.04.2018 г.</t>
  </si>
  <si>
    <t xml:space="preserve">                                                                                                                                                     № 146, от 07.06.2018 г. № 159, от 20.07.2018 г.</t>
  </si>
  <si>
    <t xml:space="preserve">                                                                                                                                              от 8 декабря 2017 года № 112 </t>
  </si>
  <si>
    <t>(ред. от 16.02.2018 г. № 139,</t>
  </si>
  <si>
    <t>от 04.04.2018 г. № 146,</t>
  </si>
  <si>
    <t>от 07.06.2018 г. № 159,</t>
  </si>
  <si>
    <t>от 20.07.2018 г. № 169,</t>
  </si>
  <si>
    <t xml:space="preserve">                                                                                                                                                     от 8 декабря 2017 года № 112 </t>
  </si>
  <si>
    <t xml:space="preserve">                                                                                             от 8 декабря 2017 года № 112</t>
  </si>
  <si>
    <t xml:space="preserve">                                                                                             от  8 декабря 2017 года № 112</t>
  </si>
  <si>
    <t xml:space="preserve">                                                                                             от 07.06.2018 г. № 159,</t>
  </si>
  <si>
    <t xml:space="preserve">                                                                                               от 8 декабря 2017 года № 112</t>
  </si>
  <si>
    <t xml:space="preserve">                                                                                               (ред. от 16.02.2018 г. № 139,</t>
  </si>
  <si>
    <t xml:space="preserve">                                                                                               от 04.04.2018 г. № 146,</t>
  </si>
  <si>
    <t xml:space="preserve">                                                                                               от 07.06.2018 г. № 159,</t>
  </si>
  <si>
    <t xml:space="preserve">                                                                                               от 20.07.2018 г. № 169,</t>
  </si>
  <si>
    <t xml:space="preserve">                                                                                             Приложение № 23</t>
  </si>
  <si>
    <t>Распределение иных межбюджетных трансфертов бюджетам поселений муниципального района Мелеузовский район Республики Башкортостан на 2018 год</t>
  </si>
  <si>
    <t>Иные межбюджетные трансферты на приобретение служебного легкового автомобиля</t>
  </si>
  <si>
    <t>Иные межбюджетные трансферты на благоустройство территорий сельских населенных пунктов</t>
  </si>
  <si>
    <t>Иные межбюджетные трансферты на ремонт имущества, находящегося в муниципальной собственности</t>
  </si>
  <si>
    <t>Иные межбюджетные трансферты на софинансирование расходов по переселению граждан из аварийного жилищного фонда</t>
  </si>
  <si>
    <t>Иные межбюджетные трансферты на благоустройство территорий,  приобретение оборудования и ремонт учреждений культуры городского поселения г. Мелеуз</t>
  </si>
  <si>
    <t xml:space="preserve">Иные межбюджетные трансферты в связи с передачей непрофильных функций муниципальных учреждений культуры специализированным организациям </t>
  </si>
  <si>
    <t>Распределение дотаций на поддержку мер по обеспечению сбалансированности бюджетов бюджетам поселений из бюджета муниципального района Мелеузовский район Республики Башкортостан на 2018 год</t>
  </si>
  <si>
    <t>(тыс. рублей)</t>
  </si>
  <si>
    <t xml:space="preserve">Сельское поселение Абитовский сельсовет </t>
  </si>
  <si>
    <t xml:space="preserve">Сельское поселение Александровский сельсовет </t>
  </si>
  <si>
    <t xml:space="preserve">Сельское поселение Аптраковский сельсовет </t>
  </si>
  <si>
    <t xml:space="preserve">Сельское поселение  Араслановский сельсовет </t>
  </si>
  <si>
    <t xml:space="preserve">Сельское поселение  Воскресенский сельсовет </t>
  </si>
  <si>
    <t xml:space="preserve">Сельское поселение  Денисовский сельсовет </t>
  </si>
  <si>
    <t xml:space="preserve">Сельское поселение  Зирганский сельсовет </t>
  </si>
  <si>
    <t xml:space="preserve">Сельское поселение  Иштугановский сельсовет </t>
  </si>
  <si>
    <t xml:space="preserve">Сельское поселение  Корнеевский сельсовет </t>
  </si>
  <si>
    <t xml:space="preserve">Сельское поселение Мелеузовский сельсовет </t>
  </si>
  <si>
    <t xml:space="preserve">Сельское поселение Нордовский сельсовет </t>
  </si>
  <si>
    <t xml:space="preserve">Сельское поселение  Нугушевский сельсовет </t>
  </si>
  <si>
    <t xml:space="preserve">Сельское поселение Партизанский сельсовет </t>
  </si>
  <si>
    <t>Сельское поселение Первомайский сельсовет</t>
  </si>
  <si>
    <t>Сельское поселение Сарышевский сельсовет</t>
  </si>
  <si>
    <t>Сельское поселение Шевченковский сельсовет</t>
  </si>
  <si>
    <t>Глава муниципального района Мелеузовский район                                   А.В. Суботин</t>
  </si>
  <si>
    <t xml:space="preserve">                                                                                             Приложение № 32</t>
  </si>
  <si>
    <t>Администрация городского поселения город Мелеуз</t>
  </si>
  <si>
    <t xml:space="preserve">                                                                                       (ред. от 16.02.2018 г. № 139,</t>
  </si>
  <si>
    <t xml:space="preserve">                                                                                       от 04.04.2018 г. № 146,</t>
  </si>
  <si>
    <t xml:space="preserve">                                                                                       от 07.06.2018 г. № 159,</t>
  </si>
  <si>
    <t xml:space="preserve">                                                                                       от 20.07.2018 г. № 169,</t>
  </si>
  <si>
    <t xml:space="preserve">                                                                                          Приложение № 25</t>
  </si>
  <si>
    <t xml:space="preserve">                                                                                          к решению Совета муниципального </t>
  </si>
  <si>
    <t xml:space="preserve">                                                                                          района Мелеузовский район</t>
  </si>
  <si>
    <t xml:space="preserve">                                                                                          Республики Башкортостан</t>
  </si>
  <si>
    <t xml:space="preserve">                                                                                          от 8 декабря 2017 года № 112 </t>
  </si>
  <si>
    <t>Всего</t>
  </si>
  <si>
    <t>за счет средств федерального бюджета</t>
  </si>
  <si>
    <t>за счет средств бюджета Республики Башкортостан</t>
  </si>
  <si>
    <t>Сельское поселение Воскресенский сельсовет</t>
  </si>
  <si>
    <t>Сельское поселение Корнеевский сельсовет</t>
  </si>
  <si>
    <t>Сельское поселение Нугушевский сельсовет</t>
  </si>
  <si>
    <t>Городское поселение г. Мелеуз</t>
  </si>
  <si>
    <t>Глава муниципального района                                                         А.В. Суботин</t>
  </si>
  <si>
    <t>Распределение иных межбюджетных трансфертов бюджетам поселений муниципального района Мелеузовский район Республики Башкортостан на поддержку муниципальных программ формирования современной городской среды на 2018 год</t>
  </si>
  <si>
    <t>Распределение иных межбюджетных трансфертов бюджетам поселений муниципального района Мелеузовский район Республики Башкортостан на обеспечение своевременного финансирования расходных обязательств по оплате топливно-энергетических ресурсов, коммунальных услуг муниципальных учреждений и покрытию кредиторской задолженности по этим расходам за счет средств бюджета Республики Башкортостан на 2018 год</t>
  </si>
  <si>
    <t xml:space="preserve">                                            от 07.06.2018 г. № 159,</t>
  </si>
  <si>
    <t>(в процентах)</t>
  </si>
  <si>
    <t>Коды бюджетной классификации Российской Федерации</t>
  </si>
  <si>
    <t>Наименование дохода</t>
  </si>
  <si>
    <t>Бюджеты поселений (сельских, городских)</t>
  </si>
  <si>
    <r>
      <t xml:space="preserve">ДОХОДЫ ОТ ПОГАШЕНИЯ ЗАДОЛЖЕННОСТИ </t>
    </r>
    <r>
      <rPr>
        <b/>
        <sz val="12"/>
        <rFont val="Times New Roman"/>
        <family val="1"/>
      </rPr>
      <t>И ПЕРЕРАСЧЕТОВ ПО ОТМЕНЕННЫМ НАЛОГАМ, СБОРАМ И ИНЫМ ОБЯЗАТЕЛЬНЫМ ПЛАТЕЖАМ</t>
    </r>
  </si>
  <si>
    <t>000 1 09 04053 10 0000 110</t>
  </si>
  <si>
    <t>Земельный налог (по обязательствам, возникшим до 1 января 2006 года), мобилизуемый на территориях сельских поселений</t>
  </si>
  <si>
    <t>000 1 09 04053 13 0000 110</t>
  </si>
  <si>
    <t>Земельный налог (по обязательствам, возникшим до 1 января 2006 года), мобилизуемый на территориях городских поселений</t>
  </si>
  <si>
    <t>000 1 13 01540 13 0000 130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</si>
  <si>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поселений</t>
  </si>
  <si>
    <t>000 1 13 01995 10 0000 130</t>
  </si>
  <si>
    <t>Прочие доходы от оказания платных услуг (работ) получателями средств бюджетов сельских поселений</t>
  </si>
  <si>
    <t>000 1 13 01995 13 0000 130</t>
  </si>
  <si>
    <t>Прочие доходы от оказания платных услуг (работ) получателями средств бюджетов городских поселений</t>
  </si>
  <si>
    <t>000 1 13 02065 10 0000 130</t>
  </si>
  <si>
    <t>Доходы, поступающие в порядке возмещения расходов, понесенных в связи с эксплуатацией имущества сельских поселений</t>
  </si>
  <si>
    <t>000 1 13 02065 13 0000 130</t>
  </si>
  <si>
    <t>Доходы, поступающие в порядке возмещения расходов, понесенных в связи с эксплуатацией  имущества городских поселений</t>
  </si>
  <si>
    <t>000 1 13 02995 10 0000 130</t>
  </si>
  <si>
    <t>Прочие доходы от компенсации затрат бюджетов сельских поселений</t>
  </si>
  <si>
    <t>000 1 13 02995 13 0000 130</t>
  </si>
  <si>
    <t>Прочие доходы от компенсации затрат  бюджетов городских поселений</t>
  </si>
  <si>
    <t>000 1 14 03050 10 0000 410</t>
  </si>
  <si>
    <t>Средства от распоряжения и реализации конфискованного и иного имущества, обращенного в доходы сельских  поселений (в части реализации основных средств по указанному имуществу)</t>
  </si>
  <si>
    <t>000 1 14 03050 13 0000 410</t>
  </si>
  <si>
    <t>Средства от распоряжения и реализации конфискованного и иного имущества, обращенного в доходы городских поселений (в части реализации основных средств по указанному имуществу)</t>
  </si>
  <si>
    <t>000 1 14 03050 10 0000 440</t>
  </si>
  <si>
    <t>Средства от распоряжения и реализации конфискованного и иного имущества, обращенного в доходы сельских поселений (в части реализации материальных запасов по указанному имуществу)</t>
  </si>
  <si>
    <t>000 1 14 03050 13 0000 440</t>
  </si>
  <si>
    <t>Средства от распоряжения и реализации конфискованного и иного имущества, обращенного в доходы городских поселений (в части реализации материальных запасов по указанному имуществу)</t>
  </si>
  <si>
    <t>ДОХОДЫ ОТ УПЛАТЫ АДМИНИСТРАТИВНЫХ ПЛАТЕЖЕЙ И СБОРОВ</t>
  </si>
  <si>
    <t>000 1 15 02050 10 0000 140</t>
  </si>
  <si>
    <t>Платежи, взимаемые органами местного самоуправления (организациями) сельских поселений за выполнение определенных функций</t>
  </si>
  <si>
    <t>000 1 15 02050 13 0000 140</t>
  </si>
  <si>
    <t>Платежи, взимаемые органами местного самоуправления (организациями) городских поселений за выполнение определенных функций</t>
  </si>
  <si>
    <t>ДОХОДЫ ОТ ШТРАФОВ, САНКЦИЙ, ВОЗМЕЩЕНИЙ УЩЕРБА</t>
  </si>
  <si>
    <t>000 1 16 21050 10 0000 140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</si>
  <si>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сельских поселений</t>
  </si>
  <si>
    <t>000 1 16 21050 13 0000 140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</si>
  <si>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поселений</t>
  </si>
  <si>
    <t>000 1 16 23051 10 0000 140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</si>
  <si>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</si>
  <si>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000 1 16 23051 13 0000 140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</si>
  <si>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t>
  </si>
  <si>
    <t>000 1 16 23052 10 0000 140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</si>
  <si>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</si>
  <si>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000 1 16 23052 13 0000 140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</si>
  <si>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</si>
  <si>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000 1 16 32000 10 0000 140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</si>
  <si>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</si>
  <si>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000 1 16 32000 13 0000 140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</si>
  <si>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поселений)</t>
  </si>
  <si>
    <t>000 1 16 37040 13 0000 140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</si>
  <si>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</si>
  <si>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000 1 16 90050 10 0000 140</t>
  </si>
  <si>
    <t>Прочие поступления от денежных взысканий (штрафов) и иных сумм в возмещение ущерба, зачисляемые в бюджеты сельских поселений</t>
  </si>
  <si>
    <t>000 1 16 90050 13 0000 140</t>
  </si>
  <si>
    <t>Прочие поступления от денежных взысканий (штрафов) и иных сумм в возмещение ущерба, зачисляемые в бюджеты городских поселений</t>
  </si>
  <si>
    <t>000 1 17 01050 10 0000 180</t>
  </si>
  <si>
    <t xml:space="preserve">Невыясненные поступления, зачисляемые в бюджеты сельских поселений </t>
  </si>
  <si>
    <t>000 1 17 01050 13 0000 180</t>
  </si>
  <si>
    <t>Невыясненные поступления, зачисляемые в бюджеты городских поселений</t>
  </si>
  <si>
    <t>000 1 17 02020 10 0000 180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</si>
  <si>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</si>
  <si>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000 1 17 02020 13 0000 180</t>
  </si>
  <si>
    <t>Возмещение потерь сельскохозяйственного производства, связанных с изъятием сельскохозяйственных угодий, расположенных на территориях городских поселений (по обязательствам, возникшим до 1 января 2008 года)</t>
  </si>
  <si>
    <t>000 1 17 05050 10 0000 180</t>
  </si>
  <si>
    <t>Прочие неналоговые доходы бюджетов сельских поселений</t>
  </si>
  <si>
    <t>000 1 17 05050 13 0000 180</t>
  </si>
  <si>
    <t>Прочие неналоговые доходы бюджетов городских поселений</t>
  </si>
  <si>
    <t>000 1 17 14030 10 0000 180</t>
  </si>
  <si>
    <t>Средства самообложения граждан, зачисляемые в бюджеты сельских  поселений</t>
  </si>
  <si>
    <t>000 1 17 14030 13 0000 180</t>
  </si>
  <si>
    <t>Средства самообложения граждан, зачисляемые в бюджеты городских поселений</t>
  </si>
  <si>
    <t>ДОХОДЫ ОТ БЕЗВОЗМЕЗДНЫХ ПОСТУПЛЕНИЙ</t>
  </si>
  <si>
    <t>000 2 18 05010 10 0000 180</t>
  </si>
  <si>
    <t>Доходы бюджетов сельских поселений от возврата бюджетными учреждениями остатков субсидий прошлых лет</t>
  </si>
  <si>
    <t>000 2 18 05010 13 0000 180</t>
  </si>
  <si>
    <t>Доходы бюджетов городских поселений от возврата бюджетными учреждениями остатков субсидий прошлых лет</t>
  </si>
  <si>
    <t>000 2 18 05020 10 0000 180</t>
  </si>
  <si>
    <t>Доходы бюджетов сельских поселений от возврата автономными учреждениями остатков субсидий прошлых лет</t>
  </si>
  <si>
    <t>000 2 18 05020 13 0000 180</t>
  </si>
  <si>
    <t>Доходы бюджетов городских поселений от возврата автономными учреждениями остатков субсидий прошлых лет</t>
  </si>
  <si>
    <t>000 2 18 05030 10 0000 180</t>
  </si>
  <si>
    <t>Доходы бюджетов сельских поселений от возврата иными организациями остатков субсидий прошлых лет</t>
  </si>
  <si>
    <t>000 2 18 05030 13 0000 180</t>
  </si>
  <si>
    <t>Доходы бюджетов городских поселений от возврата иными организациями остатков субсидий прошлых лет</t>
  </si>
  <si>
    <t>000 2 18 60010 10 0000 151</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</si>
  <si>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</si>
  <si>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000 2 18 60010 13 0000 151</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</si>
  <si>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</si>
  <si>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000 2 18 60020 10 0000 151</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</si>
  <si>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</si>
  <si>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000 2 18 60020 13 0000 151</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</si>
  <si>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</si>
  <si>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Примечание.</t>
  </si>
  <si>
    <t>Погашение задолженности по пеням и штрафам за несвоевременную уплату налогов и сборов в части отмененных налогов и сборов осуществляется по нормативам зачисления соответствующих налогов и сборов в бюджеты сельских и  городского поселений муниципального района Мелеузовский район Республики Башкортостан</t>
  </si>
  <si>
    <t xml:space="preserve">Глава муниципального района                                                                            А.В. Суботин                                          </t>
  </si>
  <si>
    <t>Нормативы
распределения  доходов между  бюджетами сельских и городского поселений, входящих в состав муниципального района Мелеузовский район Республики Башкортостан, на 2018 год и на плановый период 2019 и 2020 годов</t>
  </si>
  <si>
    <t xml:space="preserve">                                                                                                к решению Совета муниципального </t>
  </si>
  <si>
    <t xml:space="preserve">                                                                                                Республики Башкортостан</t>
  </si>
  <si>
    <t xml:space="preserve">                                                                                                от 8 декабря 2017 года № 112 </t>
  </si>
  <si>
    <t xml:space="preserve">                                  (ред. от 16.02.2018 г. № 139, </t>
  </si>
  <si>
    <t xml:space="preserve">                                                                                  от 8 декабря 2017 года № 112 </t>
  </si>
  <si>
    <t xml:space="preserve">                                                                                  Республики Башкортостан</t>
  </si>
  <si>
    <t xml:space="preserve">                                                                                  района Мелеузовский район </t>
  </si>
  <si>
    <t xml:space="preserve">                                                                                  к решению Совета муниципального </t>
  </si>
  <si>
    <t xml:space="preserve">                                                                                  Приложение № 1</t>
  </si>
  <si>
    <t xml:space="preserve">                                  от 04.04.2018 г. № 146, от 07.06.2018 г.№ 159,</t>
  </si>
  <si>
    <t xml:space="preserve">Перечень главных администраторов доходов бюджета муниципального района Мелеузовский район Республики Башкортостан </t>
  </si>
  <si>
    <t>Код классификации доходов бюджета</t>
  </si>
  <si>
    <t>главного администратора</t>
  </si>
  <si>
    <t>вида, подвида</t>
  </si>
  <si>
    <t>1 08 07150 01 0000 110</t>
  </si>
  <si>
    <t>1 08 07174 01 0000 110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</si>
  <si>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</si>
  <si>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1 11 09035 05 0000 120</t>
  </si>
  <si>
    <t>Доходы от эксплуатации и использования имущества автомобильных дорог, находящихся в собственности муниципальных районов</t>
  </si>
  <si>
    <t>1 13 01540 05 0000 130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</si>
  <si>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муниципальных районов</t>
  </si>
  <si>
    <t>1 13 01995 05 0000 130</t>
  </si>
  <si>
    <t>Прочие доходы от оказания платных услуг (работ) получателями средств бюджетов муниципальных районов</t>
  </si>
  <si>
    <t>Доходы, поступающие в порядке возмещения расходов, понесенных в связи с эксплуатацией  имущества муниципальных районов</t>
  </si>
  <si>
    <t>1 13 02995 05 0000 130</t>
  </si>
  <si>
    <t>Прочие доходы от компенсации затрат  бюджетов муниципальных районов</t>
  </si>
  <si>
    <t>1 16 23051 05 0000 140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</si>
  <si>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</si>
  <si>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1 16 23052 05 0000 140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</si>
  <si>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</si>
  <si>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1 16 32000 05 0000 140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</si>
  <si>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</si>
  <si>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1 16 37040 05 0000 140</t>
  </si>
  <si>
    <t xml:space="preserve">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  </t>
  </si>
  <si>
    <t xml:space="preserve">1 16 51030 02 0000 140 </t>
  </si>
  <si>
    <t>1 17 01050 05 0000 180</t>
  </si>
  <si>
    <t xml:space="preserve">Невыясненные поступления, зачисляемые в бюджеты муниципальных районов </t>
  </si>
  <si>
    <t>1 17 14030 05 0000 180</t>
  </si>
  <si>
    <t>Средства самообложения граждан, зачисляемые в бюджеты муниципальных районов</t>
  </si>
  <si>
    <t>Безвозмездные поступления &lt;1&gt;</t>
  </si>
  <si>
    <t>Финансовое управление администрации муниципального района Мелеузовский район Республики Башкортостан</t>
  </si>
  <si>
    <t>1 11 03050 05 0000 120</t>
  </si>
  <si>
    <t>Проценты, полученные от предоставления бюджетных кредитов внутри страны за счет средств бюджетов муниципальных районов</t>
  </si>
  <si>
    <t>Невыясненные поступления зачисляемые в бюджеты муниципальных районов</t>
  </si>
  <si>
    <t>Иные доходы бюджета муниципального района Мелеузовский район Республики Башкортостан, администрирование которых может осуществляться главными администраторами доходов бюджета муниципального района Мелеузовский район Республики Башкортостан в пределах их компетенции</t>
  </si>
  <si>
    <t>1 11 09015 05 0000 120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</si>
  <si>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муниципальных районов</t>
  </si>
  <si>
    <t>1 11 09025 05 0000 120</t>
  </si>
  <si>
    <t>Доходы от распоряжения правами на результаты научно-технической деятельности, находящимися в собственности муниципальных районов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</si>
  <si>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</si>
  <si>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1 12 04051 05 0000 120</t>
  </si>
  <si>
    <t>Плата за использование лесов, расположенных на землях иных категорий, находящихся в  собственности муниципальных районов, в части платы по договору купли-продажи лесных насаждений</t>
  </si>
  <si>
    <t>1 12 04052 05 0000 120</t>
  </si>
  <si>
    <t xml:space="preserve">Плата за использование лесов, расположенных на землях иных категорий, находящихся в собственности муниципальных районов, в части арендной платы </t>
  </si>
  <si>
    <t>1 14 01050 05 0000 410</t>
  </si>
  <si>
    <t>Доходы от продажи квартир, находящихся в собственности муниципальных районов</t>
  </si>
  <si>
    <t>1 14 03050 05 0000 410</t>
  </si>
  <si>
    <t>Средства от распоряжения и реализации конфискованного и иного имущества, обращенного в доходы муниципальных районов (в части реализации основных средств по указанному имуществу)</t>
  </si>
  <si>
    <t>1 14 03050 05 0000 440</t>
  </si>
  <si>
    <t>Средства от распоряжения и реализации конфискованного и иного имущества, обращенного в доходы муниципальных районов (в части реализации материальных запасов по указанному имуществу)</t>
  </si>
  <si>
    <t>1 14 04050 05 0000 420</t>
  </si>
  <si>
    <t>Доходы от продажи нематериальных активов, находящихся в собственности муниципальных районов</t>
  </si>
  <si>
    <t>1 15 02050 05 0000 140</t>
  </si>
  <si>
    <r>
      <t xml:space="preserve">Платежи, взимаемые органами </t>
    </r>
    <r>
      <rPr>
        <sz val="12"/>
        <rFont val="Times New Roman"/>
        <family val="1"/>
      </rPr>
      <t xml:space="preserve">местного самоуправления </t>
    </r>
    <r>
      <rPr>
        <sz val="12"/>
        <color indexed="8"/>
        <rFont val="Times New Roman"/>
        <family val="1"/>
      </rPr>
      <t>(организациями) муниципальных районов за выполнение определенных функций</t>
    </r>
  </si>
  <si>
    <t>Невыясненные поступления, зачисляемые в бюджеты муниципальных районов</t>
  </si>
  <si>
    <t>Безвозмездные поступления &lt;1&gt;, &lt;2&gt;</t>
  </si>
  <si>
    <t xml:space="preserve">&lt;1&gt; </t>
  </si>
  <si>
    <t>В части доходов, зачисляемых в бюджет муниципального района Мелеузовский район Республики Башкортостан, в пределах компетенции главных администраторов доходов бюджета муниципального района Мелеузовский район Республики Башкортостан.</t>
  </si>
  <si>
    <t xml:space="preserve">&lt;2&gt; </t>
  </si>
  <si>
    <t>Администраторами доходов бюджета муниципального района Мелеузовский район Республики Башкортостан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бюджет муниципального района Мелеузовский район Республики Башкортостан) являются уполномоченные органы местного самоуправления муниципального района, а также созданные ими казенные учреждения, предоставившие соответствующие межбюджетные трансферты.</t>
  </si>
  <si>
    <t>Администраторами доходов бюджета муниципального района Мелеузовский район Республики Башкортостан по подстатьям, статьям, подгруппам группы доходов «2 00 00000 00 – безвозмездные поступления» являются уполномоченные органы местного самоуправления муниципального района, а также созданные ими казенные учреждения, являющиеся получателями указанных средств.</t>
  </si>
  <si>
    <t xml:space="preserve">Глава муниципального района                                                                 А.В. Суботин                                          </t>
  </si>
  <si>
    <t xml:space="preserve">                                                                                     к решению Совета муниципального </t>
  </si>
  <si>
    <t xml:space="preserve">                                                                                     района Мелеузовский район </t>
  </si>
  <si>
    <t xml:space="preserve">                                                                                     Приложение № 2</t>
  </si>
  <si>
    <t xml:space="preserve">                                                                                     Республики Башкортостан</t>
  </si>
  <si>
    <t xml:space="preserve">                                                                                     от 8 декабря 2017 года № 112 </t>
  </si>
  <si>
    <t xml:space="preserve">                                                                                   (ред. от 16.02.2018 г. № 139, </t>
  </si>
  <si>
    <t>Перечень главных администраторов источников дефицита бюджета муниципального района Мелеузовский район Республики Башкортостан</t>
  </si>
  <si>
    <t>Код классификации источников финансирования дефицита бюджета</t>
  </si>
  <si>
    <t>группы, подгруппы, статьи и вида</t>
  </si>
  <si>
    <t>706</t>
  </si>
  <si>
    <t>01 06 05 01 05 0000 640</t>
  </si>
  <si>
    <t>Возврат бюджетных кредитов, предоставленных юридическим лицам из бюджета муниципального района в валюте Российской Федерации</t>
  </si>
  <si>
    <t>01 06 04 00 05 0000 810</t>
  </si>
  <si>
    <t>Исполнение муниципальных гарантий муниципального района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</si>
  <si>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01 02 00 00 05 0000 710</t>
  </si>
  <si>
    <t>Получение кредитов от кредитных организаций бюджету муниципального района в валюте Российской Федерации</t>
  </si>
  <si>
    <t>Погашение кредитов от кредитных организаций бюджету муниципального района в валюте Российской Федерации</t>
  </si>
  <si>
    <t>01 03 01 00 05 0000 710</t>
  </si>
  <si>
    <t>Получение кредитов от других бюджетов бюджетной системы Российской Федерации бюджету муниципального района в валюте Российской Федерации</t>
  </si>
  <si>
    <t>Погашение кредитов от других бюджетов бюджетной системы Российской Федерации бюджету муниципального района в валюте Российской Федерации</t>
  </si>
  <si>
    <t>792</t>
  </si>
  <si>
    <t>01 05 02 01 05 0000 510</t>
  </si>
  <si>
    <t>Увеличение прочих остатков денежных средств бюджета муниципального района</t>
  </si>
  <si>
    <t>01 05 02 01 05 0000 610</t>
  </si>
  <si>
    <t>Уменьшение прочих остатков денежных средств бюджета муниципального района</t>
  </si>
  <si>
    <t xml:space="preserve">   </t>
  </si>
  <si>
    <t xml:space="preserve">Глава муниципального района                                                                  А.В. Суботин                                          </t>
  </si>
  <si>
    <t xml:space="preserve">                             от 04.04.2018 г. № 146, от 07.06.2018 г. № 159,</t>
  </si>
  <si>
    <t xml:space="preserve">                             (ред. от 16.02.2018 г. № 139, </t>
  </si>
  <si>
    <t xml:space="preserve">                                                                                  Приложение № 3</t>
  </si>
  <si>
    <t xml:space="preserve">                                                  района Мелеузовский район</t>
  </si>
  <si>
    <t xml:space="preserve">                                                  Республики Башкортостан</t>
  </si>
  <si>
    <t xml:space="preserve">                                                  (ред. от 16.02.2018 г. № 139, </t>
  </si>
  <si>
    <t xml:space="preserve">                                                  от 04.04.2018 г. № 146,</t>
  </si>
  <si>
    <t xml:space="preserve">                                                  от 20.07.2018 г. № 169,</t>
  </si>
  <si>
    <t xml:space="preserve">          от 04.04.2018 г. № 146,</t>
  </si>
  <si>
    <t xml:space="preserve">                                                                                               от 8 декабря 2017 года № 112 </t>
  </si>
  <si>
    <t>Распределение бюджетных ассигнований на осуществление капитальных вложений в объекты муниципальной собственности муниципального района Мелеузовский район Республики Башкортостан, софинансирование капитальных вложений в которые осуществляется за счет межбюджетных субсидий из бюджета Республики Башкортостан, на плановый период 2019 и 2020 годов</t>
  </si>
  <si>
    <t>Сумма, всего</t>
  </si>
  <si>
    <t>в том числе:</t>
  </si>
  <si>
    <t>Развитие водоснабжения в сельской местности</t>
  </si>
  <si>
    <t xml:space="preserve">Модернизация системы теплоснабжения с переводом потребителей на блочно-модульную котельную и переходом на поквартирные системы отопления </t>
  </si>
  <si>
    <t>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2018 год</t>
  </si>
  <si>
    <t xml:space="preserve">                                                                                                 Приложение № 14</t>
  </si>
  <si>
    <t xml:space="preserve">                                                                                                 к решению Совета муниципального </t>
  </si>
  <si>
    <t xml:space="preserve">                                                                                                 районаМелеузовский район</t>
  </si>
  <si>
    <t xml:space="preserve">                                                                                                 Республики Башкортостан</t>
  </si>
  <si>
    <t xml:space="preserve">                                                                                                 от 8 декабря 2017 года № 112 </t>
  </si>
  <si>
    <t xml:space="preserve">                                                                                       (ред. от 16.02.2018 г. № 139, </t>
  </si>
  <si>
    <t>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плановый период 2019 и 2020 годов</t>
  </si>
  <si>
    <t>№ п/п</t>
  </si>
  <si>
    <t>Глава муниципального района Мелеузовский район                                    А.В. Суботин</t>
  </si>
  <si>
    <t xml:space="preserve">                                                                                                района Мелеузовский район</t>
  </si>
  <si>
    <t>Распределение субсидий бюджетам поселений муниципального района Мелеузовский район Республики Башкортостан на поддержку обустройства мест массового отдыха населения (городских парков) на 2018 год</t>
  </si>
  <si>
    <t xml:space="preserve">                                                                                                 Приложение № 16</t>
  </si>
  <si>
    <t xml:space="preserve">                    (ред. от 16.02.2018 г. № 139, </t>
  </si>
  <si>
    <t xml:space="preserve">                    от 04.04.2018 г. № 146,</t>
  </si>
  <si>
    <t xml:space="preserve">                    от 07.06.2018 г. № 159,</t>
  </si>
  <si>
    <t>Распределение субсидий бюджетам поселений муниципального района Мелеузовский район Республики Башкортостан на поддержку обустройства мест массового отдыха населения (городских парков) на плановый период 2019 и 2020 годов</t>
  </si>
  <si>
    <t>Глава муниципального района                                                                 А.В. Суботин</t>
  </si>
  <si>
    <t xml:space="preserve">                                                                                                  Приложение № 17</t>
  </si>
  <si>
    <t xml:space="preserve">                                                                                                  к решению Совета муниципального </t>
  </si>
  <si>
    <t xml:space="preserve">                                                                                                  района Мелеузовский район</t>
  </si>
  <si>
    <t xml:space="preserve">                                                                                                  Республики Башкортостан</t>
  </si>
  <si>
    <t xml:space="preserve">                                                                                                  от 8 декабря 2017 года № 112 </t>
  </si>
  <si>
    <t>Распределение субвенций бюджетам поселений на осуществление первичного                                     воинского учета на территориях, где отсутствуют военные комиссариаты, на 2018 год</t>
  </si>
  <si>
    <t xml:space="preserve">Глава муниципального района Мелеузовский район                                   А.В. Суботин                    </t>
  </si>
  <si>
    <t xml:space="preserve">                                                                                                  Приложение № 18</t>
  </si>
  <si>
    <t>Распределение субвенций бюджетам поселений на осуществление первичного воинского учета на территориях, где отсутствуют военные комиссариаты, на плановый период 2019 и 2020 годов</t>
  </si>
  <si>
    <t xml:space="preserve">Глава муниципального района Мелеузовский район                                 А.В. Суботин                    </t>
  </si>
  <si>
    <t xml:space="preserve">                                                                                                   Приложение № 20</t>
  </si>
  <si>
    <t xml:space="preserve">                                                                                                   к решению Совета муниципального </t>
  </si>
  <si>
    <t xml:space="preserve">                                                                                                   района Мелеузовский район</t>
  </si>
  <si>
    <t xml:space="preserve">                                                                                                   Республики Башкортостан</t>
  </si>
  <si>
    <t xml:space="preserve">                                                                                                   от 8 декабря 2017 года № 112 </t>
  </si>
  <si>
    <t>Распределение иных межбюджетных трансфертов бюджетам поселений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 на плановый период 2019 и 2020 годов (за счет субсидии из бюджета Республики Башкортостан)</t>
  </si>
  <si>
    <t xml:space="preserve">Глава муниципального района Мелеузовский район                                      А.В. Суботин                    </t>
  </si>
  <si>
    <t>Распределение иных межбюджетных трансфертов бюджетам поселений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  на 2018 год (за счет субсидии из бюджета Республики Башкортостан)</t>
  </si>
  <si>
    <t xml:space="preserve">                                                                                               Приложение № 19</t>
  </si>
  <si>
    <t xml:space="preserve">                                                                                   от 04.04.2018 г. № 146,</t>
  </si>
  <si>
    <t xml:space="preserve">                                                                                   от 07.06.2018 г. № 159,</t>
  </si>
  <si>
    <t xml:space="preserve">                                                                                             Приложение № 15</t>
  </si>
  <si>
    <t xml:space="preserve">                                                                                             от 8 декабря 2017 года № 112 </t>
  </si>
  <si>
    <t xml:space="preserve">          (ред. от 16.02.2018 г. № 139, </t>
  </si>
  <si>
    <t xml:space="preserve">          от 07.06.2018 г. № 159,</t>
  </si>
  <si>
    <t xml:space="preserve">                                                                                                Приложение № 13</t>
  </si>
  <si>
    <t xml:space="preserve">                                                                                     (ред. от 16.02.2018 г. № 139, </t>
  </si>
  <si>
    <t xml:space="preserve">                                                                                     от 04.04.2018 г. № 146,</t>
  </si>
  <si>
    <t xml:space="preserve">                                                                                     от 07.06.2018 г. № 159,</t>
  </si>
  <si>
    <t xml:space="preserve">                                                                                            к решению Совета муниципального </t>
  </si>
  <si>
    <t xml:space="preserve">                                                                                            района Мелеузовский район</t>
  </si>
  <si>
    <t xml:space="preserve">                                                                                            Республики Башкортостан</t>
  </si>
  <si>
    <t xml:space="preserve">                                                                                            Приложение № 12</t>
  </si>
  <si>
    <t xml:space="preserve">                                                                                            от 8 декабря 2017 года № 112 </t>
  </si>
  <si>
    <t xml:space="preserve">       (ред. от 16.02.2018 г. № 139, </t>
  </si>
  <si>
    <t xml:space="preserve">       от 04.04.2018 г. № 146,</t>
  </si>
  <si>
    <t xml:space="preserve">       от 07.06.2018 г. № 159,</t>
  </si>
  <si>
    <t xml:space="preserve">                                                                                                 района Мелеузовский район</t>
  </si>
  <si>
    <t xml:space="preserve">                                                                                                 от 8 декабря 2017 года № 112</t>
  </si>
  <si>
    <t xml:space="preserve">                                                                                             Приложение № 26</t>
  </si>
  <si>
    <t xml:space="preserve">                                                                                       от 07 .06.2018 г. № 159,</t>
  </si>
  <si>
    <t>Распределение субсидий на реализацию проектов развития общественной инфрастуктуры, основанных на местных иниципативах, бюджетам поселений муниципального района Мелеузовский район Республики Башкортостан на 2018 год за счет средств бюджета Республики Башкортостан</t>
  </si>
  <si>
    <t>Администрация сельского поселения Нугушевский сельсовет</t>
  </si>
  <si>
    <t>Администрация сельского поселения Шевченковский сельсовет</t>
  </si>
  <si>
    <t xml:space="preserve">                                                                                             Приложение № 28</t>
  </si>
  <si>
    <t>Распределение субсидий бюджетам поселений муниципального района Мелеузовский район Республики Башкортостан на 2018 год за счет средств бюджета Республики Башкортостан</t>
  </si>
  <si>
    <t>Субсидия на финансовое обеспечение отдельных полномочий (ограждение территории кладбища д. Аптраково)</t>
  </si>
  <si>
    <t xml:space="preserve">Администрация сельского поселения Воскресенский сельсовет </t>
  </si>
  <si>
    <t>Субсидия на финансовое обеспечение отдельных полномочий (благоустройство территории с. Воскресенское вблизи родника)</t>
  </si>
  <si>
    <t xml:space="preserve">Администрация сельского поселения Зирганский сельсовет </t>
  </si>
  <si>
    <t>Субсидия на финансовое обеспечение отдельных полномочий (монтаж уличного электроосвещения с. Зирган, д. Сабашево)</t>
  </si>
  <si>
    <t xml:space="preserve">Администрация сельского поселения Иштугановский сельсовет </t>
  </si>
  <si>
    <t>Субсидия на финансовое обеспечение отдельных полномочий (ограждение общественной территории д. Иштуганово)</t>
  </si>
  <si>
    <t>Субсидия на финансовое обеспечение отдельных полномочий (приобретение и установку детской площадки в п. Нугуш)</t>
  </si>
  <si>
    <t>Субсидия на содержание, ремонт, капитальный ремонт, строительство и реконструкцию автомобильных дорог общего пользования местного значения</t>
  </si>
  <si>
    <t>Субсидия на поэтапное доведение к 2018 году средней заработной платы работников муниципальных учреждений культуры до средней заработной платы в Республике Башкортостан</t>
  </si>
  <si>
    <t xml:space="preserve">                                                                                                 Приложение № 29</t>
  </si>
  <si>
    <t>Распределение дотаций на поддержку мер по обеспечению сбалансированности бюджетов бюджетам поселений из бюджета муниципального района Мелеузовский район Республики Башкортостан на плановый период 2019 и 2020 годов</t>
  </si>
  <si>
    <t xml:space="preserve">                                                                                             Приложение № 30</t>
  </si>
  <si>
    <t>Распределение субсидий бюджетам поселений муниципального района Мелеузовский район Республики Башкортостан на 2018 год за счет средств федерального бюджета</t>
  </si>
  <si>
    <t xml:space="preserve">Сумма </t>
  </si>
  <si>
    <t>Сельское поселение Зирганский сельсовет</t>
  </si>
  <si>
    <t>Субсидия на финансовое обеспечение отдельных полномочий (ограждение территории детской игровой площадки д. Юмаково)</t>
  </si>
  <si>
    <t xml:space="preserve">       от 20.07.2018 г. № 169,</t>
  </si>
  <si>
    <t xml:space="preserve">       от 26.09.2018 г. № 179)</t>
  </si>
  <si>
    <t xml:space="preserve">                                                                                     от 20.07.2018 г.№ 169,</t>
  </si>
  <si>
    <t xml:space="preserve">                                                                                     от 26.09.2018 г. № 179)</t>
  </si>
  <si>
    <t xml:space="preserve">                                                                                       от 26.09.2018 г. № 179)</t>
  </si>
  <si>
    <t xml:space="preserve">          от 20.07.2018 г. № 169,</t>
  </si>
  <si>
    <t xml:space="preserve">          от 26.09.2018 г. № 179)</t>
  </si>
  <si>
    <t xml:space="preserve">                    от 20.07.2018 г. № 169,</t>
  </si>
  <si>
    <t xml:space="preserve">                    от 26.09.2018 г. № 179)</t>
  </si>
  <si>
    <t xml:space="preserve">                                                                                   от 20.07.2018 г. № 169,</t>
  </si>
  <si>
    <t xml:space="preserve">                                                                                   от 26.09.2018 г. № 179)</t>
  </si>
  <si>
    <t xml:space="preserve">                                                                                           от 04.04.2018 г. № 146,</t>
  </si>
  <si>
    <t xml:space="preserve">                                                                                           от 07.06.2018 г. № 159,</t>
  </si>
  <si>
    <t>Распределение иных межбюджетных трансфертов на осуществление дорожной деятельности в границах сельских поселений бюджетам поселений на 2018 год</t>
  </si>
  <si>
    <t>Сумма, в тыс.руб.</t>
  </si>
  <si>
    <t xml:space="preserve">Глава муниципального района Мелеузовский район                                              А.В. Суботин                    </t>
  </si>
  <si>
    <t xml:space="preserve">                                                                                           к решению Совета муниципального </t>
  </si>
  <si>
    <t xml:space="preserve">                                                                                           района Мелеузовский район</t>
  </si>
  <si>
    <t xml:space="preserve">                                                                                           Приложение № 21</t>
  </si>
  <si>
    <t xml:space="preserve">                                                                                           Республики Башкортостан</t>
  </si>
  <si>
    <t xml:space="preserve">                                                                                           от 8 декабря 2017 года № 112 </t>
  </si>
  <si>
    <t xml:space="preserve">                                                                               (ред. от 16.02.2018 г. № 139, </t>
  </si>
  <si>
    <t xml:space="preserve">                                                                               от 04.04.2018 г. № 146,</t>
  </si>
  <si>
    <t xml:space="preserve">                                                                               от 07.06.2018 г. № 159,</t>
  </si>
  <si>
    <t xml:space="preserve">                                                                               от 20.07.2018 г. № 169,</t>
  </si>
  <si>
    <t xml:space="preserve">                                                                               от 26.09.2018 г. № 179)</t>
  </si>
  <si>
    <t xml:space="preserve">                                                                                             Приложение № 22</t>
  </si>
  <si>
    <t xml:space="preserve">                                                                                (ред. от 16.02.2018 г. № 139, </t>
  </si>
  <si>
    <t xml:space="preserve">                                                                                от 04.04.2018 г. № 146,</t>
  </si>
  <si>
    <t xml:space="preserve">                                                                                от 07.06.2018 г. № 159,</t>
  </si>
  <si>
    <t>Распределение иных межбюджетных трансфертов на осуществление дорожной деятельности в границах сельских поселений бюджетам поселений на плановый период 2019 и 2020 годов</t>
  </si>
  <si>
    <t>Сумма, тыс.руб.</t>
  </si>
  <si>
    <t xml:space="preserve">                                                                                от 20.07.2018 г. № 169,</t>
  </si>
  <si>
    <t xml:space="preserve">                                                                                от 26.09.2018 г. № 179)</t>
  </si>
  <si>
    <t xml:space="preserve">                                            от 20.07.2018 г. № 169,</t>
  </si>
  <si>
    <t xml:space="preserve">                                                  от 26.09.2018 г. № 179)</t>
  </si>
  <si>
    <t xml:space="preserve">                                                                                                     Приложение № 27</t>
  </si>
  <si>
    <t xml:space="preserve">                                                                                                     к решению Совета муниципального </t>
  </si>
  <si>
    <t xml:space="preserve">                                                                                                     района Мелеузовский район</t>
  </si>
  <si>
    <t xml:space="preserve">                                                                                                     Республики Башкортостан</t>
  </si>
  <si>
    <t xml:space="preserve">                                                                                                     от 8 декабря 2017 года № 112</t>
  </si>
  <si>
    <t xml:space="preserve">                                                                                          (ред. от 16.02.2018 г. № 139,</t>
  </si>
  <si>
    <t xml:space="preserve">                                                                                           от 20.07.2018 г. № 169,</t>
  </si>
  <si>
    <t xml:space="preserve">                                                                                           от 26.09.2018 г. № 179)</t>
  </si>
  <si>
    <t xml:space="preserve">                                            от 26.09.2018 г. № 179)</t>
  </si>
  <si>
    <t xml:space="preserve">                                               от 26.09.2018 г. № 179)</t>
  </si>
  <si>
    <t>1 12 01041 01 0000 120</t>
  </si>
  <si>
    <t xml:space="preserve">                                                            (ред. от 16.02.2018 г. № 139, от 04.04.2018 г. № 146, </t>
  </si>
  <si>
    <t xml:space="preserve">                                                            от 07.06.2018 г. № 159, от 20.07.2018 г . № 169, </t>
  </si>
  <si>
    <t>2 02 25027 05 0000 151</t>
  </si>
  <si>
    <t>Субсидии бюджетам муниципальных районов на реализацию мероприятий государственной программы Российской Федерации "Доступная среда" на 2011-2020 годы</t>
  </si>
  <si>
    <t>2 02 29999 05 7249 151</t>
  </si>
  <si>
    <t>Прочие субсидии бюджетам муниципальных районов (Субсидии на поддержку мероприятий муниципальных программ развития субъектов малого и среднего предпринимательства)</t>
  </si>
  <si>
    <t xml:space="preserve">                                                            от 26.09.2018 г. № 179, от 09.11.2018 г. № 187)</t>
  </si>
  <si>
    <t xml:space="preserve">                             от 09.11.2018 г. № 187)</t>
  </si>
  <si>
    <t xml:space="preserve">                             от 20.07.2018 г. № 169, от 26.09.2018 г. № 179,</t>
  </si>
  <si>
    <t xml:space="preserve">                                  от 20.07.2018 г. № 169, от 26.09.2018 г. № 179,</t>
  </si>
  <si>
    <t xml:space="preserve">                                  от 09.11.2018 г. № 187)</t>
  </si>
  <si>
    <t xml:space="preserve">                                  от 04.04.2018 г. № 146, от 07.06.2018 г.</t>
  </si>
  <si>
    <t xml:space="preserve">                                   № 159,  от 20.07.2018 г. № 169,</t>
  </si>
  <si>
    <t xml:space="preserve">                                  от 26.09.2018 г. № 179, от 09.11.2018 г.</t>
  </si>
  <si>
    <t xml:space="preserve">                                  № 187)</t>
  </si>
  <si>
    <t xml:space="preserve">Глава муниципального района                                                                          А.В. Суботин                                          </t>
  </si>
  <si>
    <t xml:space="preserve">                                                      от 07.06.2018 г. № 159, от 20.07.2018 г. № 169,</t>
  </si>
  <si>
    <t xml:space="preserve">                                                      от 26.09.2018 г. № 179, </t>
  </si>
  <si>
    <t xml:space="preserve">                                                      от 09.11.2018 г. № 187)</t>
  </si>
  <si>
    <t>от 20.07.2018 г. № 169, от 26.09.2018 г.</t>
  </si>
  <si>
    <t>Поддержка мероприятий муниципальных программ развития субъектов малого и среднего предпринимательства</t>
  </si>
  <si>
    <t>05\0\01\S2490</t>
  </si>
  <si>
    <t>Субсидии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</si>
  <si>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09\0\02\96020</t>
  </si>
  <si>
    <t>09\0\07\61320</t>
  </si>
  <si>
    <t>Основное мероприятие "Проведение мероприятий по обеспечению безбаръерной среды жизнеобеспечения для инвалидов в многоквартирном доме"</t>
  </si>
  <si>
    <t>09\0\11\00000</t>
  </si>
  <si>
    <t>Мероприятия в области жилищного хозяйства</t>
  </si>
  <si>
    <t>09\0\11\03530</t>
  </si>
  <si>
    <t>09\0\06\03560</t>
  </si>
  <si>
    <t>Основное мероприятие "Создание условий, обеспечеивающих равные возможности получения образовательных услуг для детей с ограниченными возможностями здоровья (в том числе и для детей-инвалидов)"</t>
  </si>
  <si>
    <t>01\0\10\L0272</t>
  </si>
  <si>
    <t>07\0\01\L5190</t>
  </si>
  <si>
    <t>09\0\07\S2210</t>
  </si>
  <si>
    <t>№ 179, от 09.11.2018 г. № 187)</t>
  </si>
  <si>
    <t xml:space="preserve">от 04.04.2018 г. № 146, от 07.06.2018 г. </t>
  </si>
  <si>
    <t>№ 159, от 20.07.2018 г. № 169,</t>
  </si>
  <si>
    <t>от 26.09.2018 г. № 179, от 09.11.2018 г. № 187)</t>
  </si>
  <si>
    <t xml:space="preserve">      (ред. от 16.02.2018 г. № 139, от 04.04.2018 г. № 146,</t>
  </si>
  <si>
    <t xml:space="preserve">      от 07.06.2018 г. № 159, от 20.07.2018 г. № 169,</t>
  </si>
  <si>
    <t xml:space="preserve">      от 26.09.2018 г. № 179, от 09.11.2018 г. № 187)</t>
  </si>
  <si>
    <t xml:space="preserve">                                                                                                                                                     № 169, от 26.09.2018 г. № 179, от 09.11.2018 г.</t>
  </si>
  <si>
    <t xml:space="preserve">                                                                                                                                                     № 187)</t>
  </si>
  <si>
    <t>от 26.09.2018 г. № 179, от 09.11.2018 г.</t>
  </si>
  <si>
    <t>№ 187)</t>
  </si>
  <si>
    <t xml:space="preserve">   (ред. от 16.02.2018 г. № 139, от 04.04.2018 г. № 146,</t>
  </si>
  <si>
    <t xml:space="preserve">   от 07.06.2018 г. № 159, от 20.07.2018 г. № 169,</t>
  </si>
  <si>
    <t xml:space="preserve">   от 26.09.2018 г. № 179, от ____ №___)</t>
  </si>
  <si>
    <t xml:space="preserve">                                            (ред. от 16.02.2018 г. № 139, </t>
  </si>
  <si>
    <t xml:space="preserve">                                            от 04.04.2018 г. № 146,</t>
  </si>
  <si>
    <t>Иные межбюджетные трансферты на проведение мероприятий по обеспечению безбаръерной среды жизнеобеспечения для инвалидов в многоквартирном доме</t>
  </si>
  <si>
    <t xml:space="preserve">                                            от 26.09.2018 г. № 179, от 09.11.2018 г.</t>
  </si>
  <si>
    <t xml:space="preserve">                                            № 187)</t>
  </si>
  <si>
    <t xml:space="preserve">                                                                                               от 26.09.2018 г. № 179, </t>
  </si>
  <si>
    <t xml:space="preserve">                                                                                               от 09.11.2018 г. № 187)</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</si>
</sst>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quot; &quot;;\-#,##0&quot; &quot;"/>
    <numFmt numFmtId="189" formatCode="#,##0&quot; &quot;;[Red]\-#,##0&quot; &quot;"/>
    <numFmt numFmtId="190" formatCode="#,##0.00&quot; &quot;;\-#,##0.00&quot; &quot;"/>
    <numFmt numFmtId="191" formatCode="#,##0.00&quot; &quot;;[Red]\-#,##0.00&quot; &quot;"/>
    <numFmt numFmtId="192" formatCode="_-* #,##0&quot; &quot;_-;\-* #,##0&quot; &quot;_-;_-* &quot;-&quot;&quot; &quot;_-;_-@_-"/>
    <numFmt numFmtId="193" formatCode="_-* #,##0_ _-;\-* #,##0_ _-;_-* &quot;-&quot;_ _-;_-@_-"/>
    <numFmt numFmtId="194" formatCode="_-* #,##0.00&quot; &quot;_-;\-* #,##0.00&quot; &quot;_-;_-* &quot;-&quot;??&quot; &quot;_-;_-@_-"/>
    <numFmt numFmtId="195" formatCode="_-* #,##0.00_ _-;\-* #,##0.00_ _-;_-* &quot;-&quot;??_ _-;_-@_-"/>
    <numFmt numFmtId="196" formatCode="&quot;Да&quot;;&quot;Да&quot;;&quot;Нет&quot;"/>
    <numFmt numFmtId="197" formatCode="&quot;Истина&quot;;&quot;Истина&quot;;&quot;Ложь&quot;"/>
    <numFmt numFmtId="198" formatCode="&quot;Вкл&quot;;&quot;Вкл&quot;;&quot;Выкл&quot;"/>
    <numFmt numFmtId="199" formatCode="0.000"/>
    <numFmt numFmtId="200" formatCode="0.0"/>
    <numFmt numFmtId="201" formatCode="[$-FC19]d\ mmmm\ yyyy\ &quot;г.&quot;"/>
    <numFmt numFmtId="202" formatCode="#&quot; &quot;##0"/>
    <numFmt numFmtId="203" formatCode="[$€-2]\ ###,000_);[Red]\([$€-2]\ ###,000\)"/>
    <numFmt numFmtId="204" formatCode="0.0000"/>
    <numFmt numFmtId="205" formatCode="0.00000"/>
    <numFmt numFmtId="206" formatCode="0.000000"/>
    <numFmt numFmtId="207" formatCode="#,##0.0"/>
    <numFmt numFmtId="208" formatCode="#,##0.000"/>
    <numFmt numFmtId="209" formatCode="#,##0.0000"/>
    <numFmt numFmtId="210" formatCode="#,##0.00000"/>
  </numFmts>
  <fonts count="55">
    <font>
      <sz val="10"/>
      <name val="Arial Cyr"/>
      <family val="0"/>
    </font>
    <font>
      <sz val="12"/>
      <name val="Times New Roman"/>
      <family val="1"/>
    </font>
    <font>
      <b/>
      <sz val="12"/>
      <name val="Times New Roman"/>
      <family val="1"/>
    </font>
    <font>
      <sz val="11"/>
      <name val="Times New Roman"/>
      <family val="1"/>
    </font>
    <font>
      <b/>
      <i/>
      <sz val="12"/>
      <name val="Times New Roman"/>
      <family val="1"/>
    </font>
    <font>
      <u val="single"/>
      <sz val="10"/>
      <color indexed="12"/>
      <name val="Arial Cyr"/>
      <family val="0"/>
    </font>
    <font>
      <u val="single"/>
      <sz val="10"/>
      <color indexed="36"/>
      <name val="Arial Cyr"/>
      <family val="0"/>
    </font>
    <font>
      <sz val="8"/>
      <name val="Arial Cyr"/>
      <family val="0"/>
    </font>
    <font>
      <sz val="11"/>
      <name val="Arial Cyr"/>
      <family val="0"/>
    </font>
    <font>
      <sz val="12"/>
      <color indexed="8"/>
      <name val="Times New Roman"/>
      <family val="1"/>
    </font>
    <font>
      <sz val="12"/>
      <name val="Arial Cyr"/>
      <family val="0"/>
    </font>
    <font>
      <i/>
      <sz val="12"/>
      <name val="Times New Roman"/>
      <family val="1"/>
    </font>
    <font>
      <b/>
      <sz val="11"/>
      <name val="Times New Roman"/>
      <family val="1"/>
    </font>
    <font>
      <sz val="14"/>
      <name val="Times New Roman"/>
      <family val="1"/>
    </font>
    <font>
      <b/>
      <sz val="8"/>
      <name val="Times New Roman"/>
      <family val="1"/>
    </font>
    <font>
      <sz val="8"/>
      <name val="Times New Roman"/>
      <family val="1"/>
    </font>
    <font>
      <sz val="10"/>
      <name val="Times New Roman"/>
      <family val="1"/>
    </font>
    <font>
      <b/>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color indexed="63"/>
      </left>
      <right style="medium"/>
      <top>
        <color indexed="63"/>
      </top>
      <bottom style="medium"/>
    </border>
    <border>
      <left style="medium"/>
      <right>
        <color indexed="63"/>
      </right>
      <top style="medium"/>
      <bottom style="medium"/>
    </border>
    <border>
      <left style="thin"/>
      <right>
        <color indexed="63"/>
      </right>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medium"/>
      <top>
        <color indexed="63"/>
      </top>
      <bottom>
        <color indexed="63"/>
      </bottom>
    </border>
    <border>
      <left style="medium"/>
      <right style="medium"/>
      <top>
        <color indexed="63"/>
      </top>
      <bottom style="thin"/>
    </border>
    <border>
      <left>
        <color indexed="63"/>
      </left>
      <right style="medium"/>
      <top style="medium"/>
      <bottom style="medium"/>
    </border>
    <border>
      <left style="medium"/>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style="medium"/>
      <right style="thin"/>
      <top style="medium"/>
      <bottom style="thin"/>
    </border>
    <border>
      <left style="medium"/>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color indexed="63"/>
      </right>
      <top style="medium"/>
      <bottom>
        <color indexed="63"/>
      </bottom>
    </border>
    <border>
      <left>
        <color indexed="63"/>
      </left>
      <right style="medium"/>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5" fillId="0" borderId="0" applyNumberFormat="0" applyFill="0" applyBorder="0" applyAlignment="0" applyProtection="0"/>
    <xf numFmtId="0" fontId="4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0" fillId="0" borderId="0">
      <alignment/>
      <protection/>
    </xf>
    <xf numFmtId="0" fontId="49" fillId="0" borderId="0">
      <alignment/>
      <protection/>
    </xf>
    <xf numFmtId="0" fontId="6"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1" borderId="0" applyNumberFormat="0" applyBorder="0" applyAlignment="0" applyProtection="0"/>
  </cellStyleXfs>
  <cellXfs count="447">
    <xf numFmtId="0" fontId="0" fillId="0" borderId="0" xfId="0"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horizontal="center" vertical="top" wrapText="1"/>
    </xf>
    <xf numFmtId="0" fontId="1" fillId="0" borderId="10" xfId="0" applyFont="1" applyFill="1" applyBorder="1" applyAlignment="1">
      <alignment vertical="top"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2" fillId="0" borderId="0" xfId="0" applyFont="1" applyFill="1" applyBorder="1" applyAlignment="1">
      <alignment vertical="center" wrapText="1"/>
    </xf>
    <xf numFmtId="1" fontId="1" fillId="0" borderId="0" xfId="0" applyNumberFormat="1" applyFont="1" applyFill="1" applyBorder="1" applyAlignment="1">
      <alignment horizontal="center" vertical="center" wrapText="1"/>
    </xf>
    <xf numFmtId="0" fontId="2" fillId="0" borderId="10" xfId="0" applyFont="1" applyFill="1" applyBorder="1" applyAlignment="1">
      <alignment vertical="center" wrapText="1"/>
    </xf>
    <xf numFmtId="49" fontId="2" fillId="0" borderId="11" xfId="0" applyNumberFormat="1" applyFont="1" applyFill="1" applyBorder="1" applyAlignment="1">
      <alignment horizontal="center" vertical="center" wrapText="1"/>
    </xf>
    <xf numFmtId="207" fontId="2" fillId="0" borderId="10" xfId="0" applyNumberFormat="1" applyFont="1" applyFill="1" applyBorder="1" applyAlignment="1">
      <alignment horizontal="center" vertical="center" wrapText="1"/>
    </xf>
    <xf numFmtId="200" fontId="2" fillId="0" borderId="0" xfId="0" applyNumberFormat="1" applyFont="1" applyFill="1" applyBorder="1" applyAlignment="1">
      <alignment vertical="center" wrapText="1"/>
    </xf>
    <xf numFmtId="49" fontId="2"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200" fontId="1" fillId="0" borderId="0" xfId="0" applyNumberFormat="1" applyFont="1" applyFill="1" applyBorder="1" applyAlignment="1">
      <alignment vertical="center" wrapText="1"/>
    </xf>
    <xf numFmtId="1" fontId="1" fillId="0" borderId="0" xfId="0" applyNumberFormat="1" applyFont="1" applyFill="1" applyBorder="1" applyAlignment="1">
      <alignment vertical="center" wrapText="1"/>
    </xf>
    <xf numFmtId="207" fontId="1" fillId="0" borderId="10" xfId="0" applyNumberFormat="1" applyFont="1" applyFill="1" applyBorder="1" applyAlignment="1">
      <alignment horizontal="center" vertical="center" wrapText="1"/>
    </xf>
    <xf numFmtId="0" fontId="1" fillId="0" borderId="0" xfId="0" applyFont="1" applyFill="1" applyAlignment="1">
      <alignment vertical="center" wrapText="1"/>
    </xf>
    <xf numFmtId="0" fontId="1" fillId="0" borderId="10" xfId="0" applyFont="1" applyFill="1" applyBorder="1" applyAlignment="1">
      <alignment horizontal="justify" vertical="top" wrapText="1"/>
    </xf>
    <xf numFmtId="0" fontId="3" fillId="0" borderId="0" xfId="0" applyFont="1" applyFill="1" applyAlignment="1">
      <alignment/>
    </xf>
    <xf numFmtId="49" fontId="2"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0" fontId="1" fillId="0" borderId="0" xfId="0" applyFont="1" applyFill="1" applyAlignment="1">
      <alignment vertical="top" wrapText="1"/>
    </xf>
    <xf numFmtId="0" fontId="1" fillId="0" borderId="0" xfId="0" applyFont="1" applyFill="1" applyAlignment="1">
      <alignment horizontal="center" vertical="top" wrapText="1"/>
    </xf>
    <xf numFmtId="0" fontId="2" fillId="0" borderId="0" xfId="0" applyFont="1" applyFill="1" applyBorder="1" applyAlignment="1">
      <alignment vertical="top" wrapText="1"/>
    </xf>
    <xf numFmtId="49" fontId="1" fillId="0" borderId="10" xfId="0" applyNumberFormat="1" applyFont="1" applyFill="1" applyBorder="1" applyAlignment="1">
      <alignment horizontal="center" vertical="top" wrapText="1"/>
    </xf>
    <xf numFmtId="0" fontId="2" fillId="0" borderId="10" xfId="0" applyFont="1" applyFill="1" applyBorder="1" applyAlignment="1">
      <alignment horizontal="left" vertical="top" wrapText="1"/>
    </xf>
    <xf numFmtId="0" fontId="2" fillId="0" borderId="10" xfId="0" applyFont="1" applyFill="1" applyBorder="1" applyAlignment="1">
      <alignment horizontal="center" vertical="top" wrapText="1"/>
    </xf>
    <xf numFmtId="207" fontId="2" fillId="0" borderId="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1"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0" fontId="3" fillId="0" borderId="0" xfId="0" applyFont="1" applyFill="1" applyAlignment="1">
      <alignment vertical="center"/>
    </xf>
    <xf numFmtId="1" fontId="1" fillId="0" borderId="1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2" xfId="0" applyFont="1" applyFill="1" applyBorder="1" applyAlignment="1">
      <alignment horizontal="center" vertical="center" wrapText="1"/>
    </xf>
    <xf numFmtId="1" fontId="2" fillId="0" borderId="0" xfId="0" applyNumberFormat="1" applyFont="1" applyFill="1" applyBorder="1" applyAlignment="1">
      <alignment vertical="center" wrapText="1"/>
    </xf>
    <xf numFmtId="0" fontId="11" fillId="0" borderId="10" xfId="0" applyFont="1" applyFill="1" applyBorder="1" applyAlignment="1">
      <alignment vertical="center"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13" xfId="0" applyFont="1" applyFill="1" applyBorder="1" applyAlignment="1">
      <alignment horizontal="center" vertical="center" wrapText="1"/>
    </xf>
    <xf numFmtId="49" fontId="1" fillId="0" borderId="0" xfId="0" applyNumberFormat="1" applyFont="1" applyFill="1" applyAlignment="1">
      <alignment vertical="center" wrapText="1"/>
    </xf>
    <xf numFmtId="49" fontId="1" fillId="0" borderId="0" xfId="0" applyNumberFormat="1" applyFont="1" applyFill="1" applyAlignment="1">
      <alignment horizontal="center" vertical="center" wrapText="1"/>
    </xf>
    <xf numFmtId="0" fontId="2" fillId="0" borderId="0" xfId="0" applyFont="1" applyFill="1" applyBorder="1" applyAlignment="1">
      <alignment vertical="center" wrapText="1"/>
    </xf>
    <xf numFmtId="49" fontId="2" fillId="0" borderId="0" xfId="0" applyNumberFormat="1" applyFont="1" applyFill="1" applyBorder="1" applyAlignment="1">
      <alignment vertical="center" wrapText="1"/>
    </xf>
    <xf numFmtId="0" fontId="2" fillId="0" borderId="0" xfId="0" applyFont="1" applyFill="1" applyAlignment="1">
      <alignment vertical="center" wrapText="1"/>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14" xfId="0" applyFont="1" applyFill="1" applyBorder="1" applyAlignment="1">
      <alignment horizontal="center" vertical="center" wrapText="1"/>
    </xf>
    <xf numFmtId="1" fontId="1" fillId="0" borderId="13"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207" fontId="1" fillId="0" borderId="0"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0" fontId="1" fillId="0" borderId="0" xfId="0" applyFont="1" applyFill="1" applyAlignment="1">
      <alignment horizontal="center" vertical="center"/>
    </xf>
    <xf numFmtId="1" fontId="2" fillId="0" borderId="0" xfId="0" applyNumberFormat="1" applyFont="1" applyFill="1" applyBorder="1" applyAlignment="1">
      <alignment horizontal="center" vertical="center" wrapText="1"/>
    </xf>
    <xf numFmtId="0" fontId="1" fillId="0" borderId="16" xfId="0" applyFont="1" applyFill="1" applyBorder="1" applyAlignment="1">
      <alignment horizontal="left" vertical="center" wrapText="1"/>
    </xf>
    <xf numFmtId="4" fontId="2" fillId="0" borderId="0" xfId="0" applyNumberFormat="1" applyFont="1" applyFill="1" applyBorder="1" applyAlignment="1">
      <alignment horizontal="left" vertical="center" wrapText="1"/>
    </xf>
    <xf numFmtId="0" fontId="10" fillId="0" borderId="0" xfId="0" applyFont="1" applyFill="1" applyAlignment="1">
      <alignment vertical="center" wrapText="1"/>
    </xf>
    <xf numFmtId="0" fontId="3" fillId="0" borderId="0" xfId="0" applyFont="1" applyFill="1" applyBorder="1" applyAlignment="1">
      <alignment vertical="center" wrapText="1"/>
    </xf>
    <xf numFmtId="1" fontId="2" fillId="0" borderId="0" xfId="0" applyNumberFormat="1" applyFont="1" applyFill="1" applyBorder="1" applyAlignment="1">
      <alignment horizontal="center" vertical="center" wrapText="1"/>
    </xf>
    <xf numFmtId="200" fontId="2" fillId="0" borderId="0" xfId="0" applyNumberFormat="1" applyFont="1" applyFill="1" applyAlignment="1">
      <alignment vertical="center" wrapText="1"/>
    </xf>
    <xf numFmtId="1" fontId="11" fillId="0" borderId="0" xfId="0" applyNumberFormat="1" applyFont="1" applyFill="1" applyAlignment="1">
      <alignment horizontal="center" vertical="center" wrapText="1"/>
    </xf>
    <xf numFmtId="200" fontId="11" fillId="0" borderId="0" xfId="0" applyNumberFormat="1" applyFont="1" applyFill="1" applyAlignment="1">
      <alignment vertical="center" wrapText="1"/>
    </xf>
    <xf numFmtId="0" fontId="11" fillId="0" borderId="0" xfId="0" applyFont="1" applyFill="1" applyAlignment="1">
      <alignment vertical="center" wrapText="1"/>
    </xf>
    <xf numFmtId="4" fontId="2" fillId="0" borderId="0" xfId="0" applyNumberFormat="1" applyFont="1" applyFill="1" applyBorder="1" applyAlignment="1">
      <alignment vertical="center" wrapText="1"/>
    </xf>
    <xf numFmtId="4" fontId="2" fillId="0" borderId="0" xfId="0" applyNumberFormat="1" applyFont="1" applyFill="1" applyBorder="1" applyAlignment="1">
      <alignment horizontal="center" vertical="center" wrapText="1"/>
    </xf>
    <xf numFmtId="0" fontId="1" fillId="0" borderId="0" xfId="0" applyFont="1" applyFill="1" applyAlignment="1">
      <alignment horizontal="left" vertical="center"/>
    </xf>
    <xf numFmtId="0" fontId="2" fillId="0" borderId="15" xfId="0" applyFont="1" applyFill="1" applyBorder="1" applyAlignment="1">
      <alignment horizontal="left" vertical="center" wrapText="1"/>
    </xf>
    <xf numFmtId="0" fontId="13" fillId="0" borderId="0" xfId="0" applyFont="1" applyFill="1" applyAlignment="1">
      <alignment horizontal="left" vertical="center"/>
    </xf>
    <xf numFmtId="0" fontId="1" fillId="0" borderId="17" xfId="0" applyFont="1" applyFill="1" applyBorder="1" applyAlignment="1">
      <alignment horizontal="left" vertical="center" wrapText="1"/>
    </xf>
    <xf numFmtId="0" fontId="2" fillId="0" borderId="0" xfId="0" applyFont="1" applyFill="1" applyAlignment="1">
      <alignment horizontal="left" vertical="center" wrapText="1"/>
    </xf>
    <xf numFmtId="207" fontId="4" fillId="0" borderId="10" xfId="0" applyNumberFormat="1" applyFont="1" applyFill="1" applyBorder="1" applyAlignment="1">
      <alignment horizontal="center" vertical="center" wrapText="1"/>
    </xf>
    <xf numFmtId="0" fontId="1" fillId="0" borderId="15" xfId="0" applyFont="1" applyFill="1" applyBorder="1" applyAlignment="1">
      <alignment horizontal="left" vertical="center" wrapText="1"/>
    </xf>
    <xf numFmtId="0" fontId="12" fillId="0" borderId="0" xfId="0" applyFont="1" applyFill="1" applyAlignment="1">
      <alignment horizontal="center" vertical="center" wrapText="1"/>
    </xf>
    <xf numFmtId="0" fontId="3" fillId="0" borderId="0" xfId="0" applyFont="1" applyFill="1" applyAlignment="1">
      <alignment horizontal="center" vertical="center" wrapText="1"/>
    </xf>
    <xf numFmtId="0" fontId="1" fillId="0" borderId="15" xfId="0" applyFont="1" applyFill="1" applyBorder="1" applyAlignment="1">
      <alignment horizontal="center" vertical="center" wrapText="1"/>
    </xf>
    <xf numFmtId="1" fontId="1" fillId="0" borderId="15" xfId="0" applyNumberFormat="1" applyFont="1" applyFill="1" applyBorder="1" applyAlignment="1">
      <alignment horizontal="center" vertical="center" wrapText="1"/>
    </xf>
    <xf numFmtId="200" fontId="1" fillId="0" borderId="0" xfId="0" applyNumberFormat="1" applyFont="1" applyFill="1" applyAlignment="1">
      <alignment vertical="center" wrapText="1"/>
    </xf>
    <xf numFmtId="0" fontId="2" fillId="0" borderId="0" xfId="0" applyFont="1" applyFill="1" applyAlignment="1">
      <alignment vertical="center" wrapText="1"/>
    </xf>
    <xf numFmtId="49" fontId="2" fillId="0" borderId="18"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207" fontId="2" fillId="0" borderId="0" xfId="0" applyNumberFormat="1" applyFont="1" applyFill="1" applyBorder="1" applyAlignment="1">
      <alignment horizontal="center" vertical="center" wrapText="1"/>
    </xf>
    <xf numFmtId="207" fontId="1" fillId="0" borderId="0" xfId="0" applyNumberFormat="1" applyFont="1" applyFill="1" applyAlignment="1">
      <alignment vertical="center" wrapText="1"/>
    </xf>
    <xf numFmtId="207" fontId="1" fillId="0" borderId="0" xfId="0" applyNumberFormat="1" applyFont="1" applyFill="1" applyAlignment="1">
      <alignment horizontal="center" vertical="center" wrapText="1"/>
    </xf>
    <xf numFmtId="0" fontId="1" fillId="0" borderId="0" xfId="0" applyFont="1" applyFill="1" applyAlignment="1">
      <alignment vertical="center" wrapText="1"/>
    </xf>
    <xf numFmtId="0" fontId="9" fillId="0" borderId="10" xfId="0" applyFont="1" applyFill="1" applyBorder="1" applyAlignment="1">
      <alignment vertical="center" wrapText="1"/>
    </xf>
    <xf numFmtId="0" fontId="1" fillId="0" borderId="17"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left" vertical="center"/>
    </xf>
    <xf numFmtId="0" fontId="0" fillId="0" borderId="0" xfId="0" applyFill="1" applyAlignment="1">
      <alignment vertical="center" wrapText="1"/>
    </xf>
    <xf numFmtId="208" fontId="1" fillId="0" borderId="10" xfId="0" applyNumberFormat="1" applyFont="1" applyFill="1" applyBorder="1" applyAlignment="1">
      <alignment horizontal="center" vertical="center" wrapText="1"/>
    </xf>
    <xf numFmtId="208" fontId="2" fillId="0" borderId="10" xfId="0" applyNumberFormat="1" applyFont="1" applyFill="1" applyBorder="1" applyAlignment="1">
      <alignment horizontal="center" vertical="center" wrapText="1"/>
    </xf>
    <xf numFmtId="208" fontId="11" fillId="0" borderId="10" xfId="0" applyNumberFormat="1" applyFont="1" applyFill="1" applyBorder="1" applyAlignment="1">
      <alignment horizontal="center" vertical="center" wrapText="1"/>
    </xf>
    <xf numFmtId="207" fontId="1" fillId="0" borderId="0" xfId="0" applyNumberFormat="1" applyFont="1" applyFill="1" applyBorder="1" applyAlignment="1">
      <alignment vertical="center" wrapText="1"/>
    </xf>
    <xf numFmtId="207" fontId="1" fillId="0" borderId="17" xfId="0" applyNumberFormat="1" applyFont="1" applyFill="1" applyBorder="1" applyAlignment="1">
      <alignment horizontal="center" vertical="center" wrapText="1"/>
    </xf>
    <xf numFmtId="200" fontId="1" fillId="0" borderId="10" xfId="0" applyNumberFormat="1" applyFont="1" applyFill="1" applyBorder="1" applyAlignment="1">
      <alignment horizontal="center" vertical="center" wrapText="1"/>
    </xf>
    <xf numFmtId="208" fontId="1" fillId="0" borderId="10" xfId="0" applyNumberFormat="1" applyFont="1" applyFill="1" applyBorder="1" applyAlignment="1">
      <alignment horizontal="center" vertical="center" wrapText="1"/>
    </xf>
    <xf numFmtId="0" fontId="0" fillId="0" borderId="0" xfId="0" applyFill="1" applyAlignment="1">
      <alignment horizontal="center" vertical="center" wrapText="1"/>
    </xf>
    <xf numFmtId="0" fontId="15" fillId="0" borderId="0" xfId="0" applyFont="1" applyFill="1" applyAlignment="1">
      <alignment horizontal="right" vertical="center" wrapText="1"/>
    </xf>
    <xf numFmtId="0" fontId="1" fillId="0" borderId="15" xfId="0" applyFont="1" applyFill="1" applyBorder="1" applyAlignment="1">
      <alignment horizontal="center" vertical="center"/>
    </xf>
    <xf numFmtId="208" fontId="4" fillId="0" borderId="10"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208" fontId="4" fillId="0" borderId="0" xfId="0" applyNumberFormat="1" applyFont="1" applyFill="1" applyBorder="1" applyAlignment="1">
      <alignment horizontal="center" vertical="center" wrapText="1"/>
    </xf>
    <xf numFmtId="0" fontId="0" fillId="0" borderId="0" xfId="0" applyFill="1" applyAlignment="1">
      <alignment/>
    </xf>
    <xf numFmtId="0" fontId="3" fillId="0" borderId="0" xfId="0" applyFont="1" applyFill="1" applyAlignment="1">
      <alignment horizontal="left" vertical="center"/>
    </xf>
    <xf numFmtId="0" fontId="0" fillId="0" borderId="0" xfId="0" applyFill="1" applyAlignment="1">
      <alignment horizontal="left" vertical="center"/>
    </xf>
    <xf numFmtId="0" fontId="3" fillId="0" borderId="0" xfId="0" applyFont="1" applyFill="1" applyAlignment="1">
      <alignment horizontal="left" vertical="center" wrapText="1"/>
    </xf>
    <xf numFmtId="0" fontId="0" fillId="0" borderId="18" xfId="0" applyFill="1" applyBorder="1" applyAlignment="1">
      <alignment horizontal="center" vertical="center" wrapText="1"/>
    </xf>
    <xf numFmtId="0" fontId="1" fillId="0" borderId="15" xfId="0" applyFont="1" applyFill="1" applyBorder="1" applyAlignment="1">
      <alignment horizontal="left" vertical="top" wrapText="1"/>
    </xf>
    <xf numFmtId="207" fontId="4" fillId="0" borderId="0" xfId="0" applyNumberFormat="1" applyFont="1" applyFill="1" applyBorder="1" applyAlignment="1">
      <alignment horizontal="center" vertical="center" wrapText="1"/>
    </xf>
    <xf numFmtId="209" fontId="2" fillId="0" borderId="0" xfId="0" applyNumberFormat="1" applyFont="1" applyFill="1" applyBorder="1" applyAlignment="1">
      <alignment horizontal="center" vertical="center" wrapText="1"/>
    </xf>
    <xf numFmtId="0" fontId="3" fillId="0" borderId="0" xfId="0" applyFont="1" applyFill="1" applyBorder="1" applyAlignment="1">
      <alignment horizontal="right" vertical="center" wrapText="1"/>
    </xf>
    <xf numFmtId="0" fontId="3"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left" vertical="center" wrapText="1"/>
    </xf>
    <xf numFmtId="207" fontId="11" fillId="0" borderId="19" xfId="0" applyNumberFormat="1" applyFont="1" applyFill="1" applyBorder="1" applyAlignment="1">
      <alignment horizontal="center" vertical="center" wrapText="1"/>
    </xf>
    <xf numFmtId="207" fontId="1" fillId="0" borderId="19" xfId="0" applyNumberFormat="1" applyFont="1" applyFill="1" applyBorder="1" applyAlignment="1">
      <alignment horizontal="center" vertical="center" wrapText="1"/>
    </xf>
    <xf numFmtId="0" fontId="11" fillId="0" borderId="0" xfId="0" applyFont="1" applyFill="1" applyBorder="1" applyAlignment="1">
      <alignment vertical="center" wrapText="1"/>
    </xf>
    <xf numFmtId="1" fontId="1" fillId="0" borderId="0" xfId="0" applyNumberFormat="1" applyFont="1" applyFill="1" applyAlignment="1">
      <alignment horizontal="center" vertical="center" wrapText="1"/>
    </xf>
    <xf numFmtId="207" fontId="3" fillId="0" borderId="0" xfId="0" applyNumberFormat="1" applyFont="1" applyFill="1" applyBorder="1" applyAlignment="1">
      <alignment horizontal="right" vertical="center" wrapText="1"/>
    </xf>
    <xf numFmtId="0" fontId="1" fillId="0" borderId="13" xfId="0" applyFont="1" applyFill="1" applyBorder="1" applyAlignment="1">
      <alignment vertical="top" wrapText="1"/>
    </xf>
    <xf numFmtId="49" fontId="9" fillId="0" borderId="10" xfId="0" applyNumberFormat="1" applyFont="1" applyFill="1" applyBorder="1" applyAlignment="1">
      <alignment horizontal="center" vertical="center" wrapText="1"/>
    </xf>
    <xf numFmtId="208" fontId="9" fillId="0" borderId="10" xfId="0" applyNumberFormat="1" applyFont="1" applyFill="1" applyBorder="1" applyAlignment="1">
      <alignment horizontal="center" vertical="center" wrapText="1"/>
    </xf>
    <xf numFmtId="208" fontId="1" fillId="0" borderId="17" xfId="0" applyNumberFormat="1" applyFont="1" applyFill="1" applyBorder="1" applyAlignment="1">
      <alignment horizontal="center" vertical="center" wrapText="1"/>
    </xf>
    <xf numFmtId="0" fontId="2" fillId="0" borderId="0" xfId="0" applyFont="1" applyFill="1" applyBorder="1" applyAlignment="1">
      <alignment horizontal="center" vertical="top" wrapText="1"/>
    </xf>
    <xf numFmtId="0" fontId="1" fillId="0" borderId="0" xfId="0" applyFont="1" applyFill="1" applyAlignment="1">
      <alignment vertical="center"/>
    </xf>
    <xf numFmtId="0" fontId="2" fillId="0" borderId="0" xfId="0" applyFont="1" applyFill="1" applyAlignment="1">
      <alignment horizontal="center" vertical="top" wrapText="1"/>
    </xf>
    <xf numFmtId="0" fontId="3" fillId="0" borderId="0" xfId="0" applyFont="1" applyFill="1" applyAlignment="1">
      <alignment horizontal="right" vertical="top" wrapText="1"/>
    </xf>
    <xf numFmtId="3" fontId="1" fillId="0" borderId="10" xfId="0" applyNumberFormat="1" applyFont="1" applyFill="1" applyBorder="1" applyAlignment="1">
      <alignment horizontal="center" vertical="top" wrapText="1"/>
    </xf>
    <xf numFmtId="0" fontId="1" fillId="0" borderId="10" xfId="0" applyNumberFormat="1" applyFont="1" applyFill="1" applyBorder="1" applyAlignment="1">
      <alignment vertical="top" wrapText="1"/>
    </xf>
    <xf numFmtId="0" fontId="1" fillId="0" borderId="0" xfId="55" applyFont="1" applyFill="1" applyAlignment="1">
      <alignment vertical="top" wrapText="1"/>
      <protection/>
    </xf>
    <xf numFmtId="0" fontId="1" fillId="0" borderId="10" xfId="54" applyFont="1" applyFill="1" applyBorder="1" applyAlignment="1">
      <alignment horizontal="center" vertical="top" wrapText="1"/>
      <protection/>
    </xf>
    <xf numFmtId="0" fontId="1" fillId="0" borderId="10" xfId="0" applyFont="1" applyFill="1" applyBorder="1" applyAlignment="1" applyProtection="1">
      <alignment horizontal="center" vertical="top" wrapText="1"/>
      <protection locked="0"/>
    </xf>
    <xf numFmtId="1" fontId="1" fillId="0" borderId="10" xfId="0" applyNumberFormat="1" applyFont="1" applyFill="1" applyBorder="1" applyAlignment="1">
      <alignment horizontal="center" vertical="top" wrapText="1"/>
    </xf>
    <xf numFmtId="0" fontId="1" fillId="0" borderId="10" xfId="0" applyFont="1" applyFill="1" applyBorder="1" applyAlignment="1" applyProtection="1">
      <alignment horizontal="center" vertical="top" wrapText="1" shrinkToFit="1"/>
      <protection locked="0"/>
    </xf>
    <xf numFmtId="2" fontId="1" fillId="0" borderId="10" xfId="0" applyNumberFormat="1" applyFont="1" applyFill="1" applyBorder="1" applyAlignment="1">
      <alignment horizontal="center" vertical="top" wrapText="1"/>
    </xf>
    <xf numFmtId="208" fontId="1" fillId="0" borderId="10" xfId="0" applyNumberFormat="1" applyFont="1" applyFill="1" applyBorder="1" applyAlignment="1">
      <alignment horizontal="center" vertical="top" wrapText="1"/>
    </xf>
    <xf numFmtId="0" fontId="9" fillId="0" borderId="10" xfId="0" applyFont="1" applyFill="1" applyBorder="1" applyAlignment="1">
      <alignment vertical="top" wrapText="1"/>
    </xf>
    <xf numFmtId="0" fontId="9" fillId="0" borderId="10" xfId="0" applyFont="1" applyFill="1" applyBorder="1" applyAlignment="1">
      <alignment horizontal="center" vertical="center" wrapText="1"/>
    </xf>
    <xf numFmtId="0" fontId="2" fillId="0" borderId="10" xfId="0" applyFont="1" applyFill="1" applyBorder="1" applyAlignment="1">
      <alignment vertical="top" wrapText="1"/>
    </xf>
    <xf numFmtId="208" fontId="2" fillId="0" borderId="10" xfId="0" applyNumberFormat="1" applyFont="1" applyFill="1" applyBorder="1" applyAlignment="1">
      <alignment horizontal="center" vertical="top" wrapText="1"/>
    </xf>
    <xf numFmtId="207" fontId="2" fillId="0" borderId="0" xfId="0" applyNumberFormat="1" applyFont="1" applyFill="1" applyBorder="1" applyAlignment="1">
      <alignment horizontal="center" vertical="top" wrapText="1"/>
    </xf>
    <xf numFmtId="207" fontId="1" fillId="0" borderId="0" xfId="0" applyNumberFormat="1" applyFont="1" applyFill="1" applyAlignment="1">
      <alignment horizontal="left" vertical="center" wrapText="1"/>
    </xf>
    <xf numFmtId="207" fontId="1" fillId="0" borderId="20" xfId="0" applyNumberFormat="1" applyFont="1" applyFill="1" applyBorder="1" applyAlignment="1">
      <alignment horizontal="center" vertical="center" wrapText="1"/>
    </xf>
    <xf numFmtId="207" fontId="1" fillId="0" borderId="21" xfId="0" applyNumberFormat="1" applyFont="1" applyFill="1" applyBorder="1" applyAlignment="1">
      <alignment horizontal="center" vertical="center" wrapText="1"/>
    </xf>
    <xf numFmtId="1" fontId="1" fillId="0" borderId="22" xfId="0" applyNumberFormat="1" applyFont="1" applyFill="1" applyBorder="1" applyAlignment="1">
      <alignment horizontal="center" vertical="center" wrapText="1"/>
    </xf>
    <xf numFmtId="1" fontId="1" fillId="0" borderId="23"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top"/>
    </xf>
    <xf numFmtId="1" fontId="1" fillId="0" borderId="10" xfId="0" applyNumberFormat="1" applyFont="1" applyFill="1" applyBorder="1" applyAlignment="1">
      <alignment horizontal="center" vertical="top"/>
    </xf>
    <xf numFmtId="0" fontId="1" fillId="0" borderId="10" xfId="0" applyFont="1" applyFill="1" applyBorder="1" applyAlignment="1" applyProtection="1">
      <alignment horizontal="center" vertical="top" shrinkToFit="1"/>
      <protection locked="0"/>
    </xf>
    <xf numFmtId="0" fontId="1" fillId="0" borderId="10" xfId="55" applyFont="1" applyFill="1" applyBorder="1" applyAlignment="1">
      <alignment vertical="top" wrapText="1"/>
      <protection/>
    </xf>
    <xf numFmtId="207" fontId="9" fillId="0" borderId="10" xfId="0" applyNumberFormat="1" applyFont="1" applyFill="1" applyBorder="1" applyAlignment="1">
      <alignment horizontal="center" vertical="center" wrapText="1"/>
    </xf>
    <xf numFmtId="0" fontId="1" fillId="0" borderId="0" xfId="0" applyFont="1" applyFill="1" applyAlignment="1">
      <alignment/>
    </xf>
    <xf numFmtId="49" fontId="1"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208" fontId="2" fillId="0" borderId="0" xfId="0" applyNumberFormat="1" applyFont="1" applyFill="1" applyBorder="1" applyAlignment="1">
      <alignment vertical="center" wrapText="1"/>
    </xf>
    <xf numFmtId="207" fontId="2" fillId="0" borderId="0" xfId="0" applyNumberFormat="1" applyFont="1" applyFill="1" applyBorder="1" applyAlignment="1">
      <alignment vertical="center" wrapText="1"/>
    </xf>
    <xf numFmtId="0" fontId="1" fillId="0" borderId="0" xfId="0" applyFont="1" applyFill="1" applyBorder="1" applyAlignment="1">
      <alignment vertical="top" wrapText="1"/>
    </xf>
    <xf numFmtId="208" fontId="1" fillId="0" borderId="0" xfId="0" applyNumberFormat="1" applyFont="1" applyFill="1" applyBorder="1" applyAlignment="1">
      <alignment vertical="center" wrapText="1"/>
    </xf>
    <xf numFmtId="0" fontId="2" fillId="0" borderId="14" xfId="0" applyFont="1" applyFill="1" applyBorder="1" applyAlignment="1">
      <alignment vertical="center" wrapText="1"/>
    </xf>
    <xf numFmtId="49" fontId="2" fillId="0" borderId="14" xfId="0" applyNumberFormat="1" applyFont="1" applyFill="1" applyBorder="1" applyAlignment="1">
      <alignment horizontal="center" vertical="center" wrapText="1"/>
    </xf>
    <xf numFmtId="207" fontId="2" fillId="0" borderId="14"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3" fillId="0" borderId="0" xfId="0" applyFont="1" applyFill="1" applyBorder="1" applyAlignment="1">
      <alignment vertical="center"/>
    </xf>
    <xf numFmtId="0" fontId="3" fillId="0" borderId="0" xfId="0" applyFont="1" applyFill="1" applyAlignment="1">
      <alignment horizontal="left" vertical="top" wrapText="1"/>
    </xf>
    <xf numFmtId="0" fontId="14" fillId="0" borderId="18"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0" xfId="0" applyFont="1" applyFill="1" applyAlignment="1">
      <alignment horizontal="center" vertical="top" wrapText="1"/>
    </xf>
    <xf numFmtId="0" fontId="1" fillId="0" borderId="13" xfId="0" applyFont="1" applyFill="1" applyBorder="1" applyAlignment="1">
      <alignment horizontal="center" vertical="top" wrapText="1"/>
    </xf>
    <xf numFmtId="0" fontId="3" fillId="0" borderId="0" xfId="0" applyFont="1" applyFill="1" applyBorder="1" applyAlignment="1">
      <alignment vertical="top" wrapText="1"/>
    </xf>
    <xf numFmtId="0" fontId="11" fillId="0" borderId="10" xfId="0" applyFont="1" applyFill="1" applyBorder="1" applyAlignment="1">
      <alignment vertical="top" wrapText="1"/>
    </xf>
    <xf numFmtId="0" fontId="0" fillId="0" borderId="18" xfId="0" applyFill="1" applyBorder="1" applyAlignment="1">
      <alignment horizontal="center" vertical="top" wrapText="1"/>
    </xf>
    <xf numFmtId="2" fontId="4" fillId="0" borderId="0" xfId="0" applyNumberFormat="1" applyFont="1" applyFill="1" applyBorder="1" applyAlignment="1">
      <alignment horizontal="center" vertical="top" wrapText="1"/>
    </xf>
    <xf numFmtId="208" fontId="1" fillId="0" borderId="10" xfId="0" applyNumberFormat="1" applyFont="1" applyFill="1" applyBorder="1" applyAlignment="1">
      <alignment horizontal="center" vertical="top" wrapText="1"/>
    </xf>
    <xf numFmtId="2" fontId="4" fillId="0" borderId="10" xfId="0" applyNumberFormat="1" applyFont="1" applyFill="1" applyBorder="1" applyAlignment="1">
      <alignment horizontal="left" vertical="top" wrapText="1"/>
    </xf>
    <xf numFmtId="0" fontId="0" fillId="0" borderId="0" xfId="0" applyFill="1" applyAlignment="1">
      <alignment horizontal="left" vertical="center" wrapText="1"/>
    </xf>
    <xf numFmtId="0" fontId="0" fillId="0" borderId="0" xfId="0" applyAlignment="1">
      <alignment horizontal="left" vertical="center" wrapText="1"/>
    </xf>
    <xf numFmtId="0" fontId="3" fillId="0" borderId="0" xfId="0" applyFont="1" applyFill="1" applyBorder="1" applyAlignment="1">
      <alignment horizontal="left" vertical="center" wrapText="1"/>
    </xf>
    <xf numFmtId="0" fontId="1" fillId="0" borderId="13" xfId="0" applyFont="1" applyFill="1" applyBorder="1" applyAlignment="1">
      <alignment vertical="center" wrapText="1"/>
    </xf>
    <xf numFmtId="0" fontId="1" fillId="0" borderId="0" xfId="0" applyFont="1" applyFill="1" applyAlignment="1">
      <alignment horizontal="left" vertical="center" wrapText="1"/>
    </xf>
    <xf numFmtId="2" fontId="4" fillId="0" borderId="10"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0" fontId="16" fillId="0" borderId="0" xfId="0" applyFont="1" applyFill="1" applyAlignment="1">
      <alignment horizontal="center" vertical="center"/>
    </xf>
    <xf numFmtId="0" fontId="1" fillId="0" borderId="22"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22" xfId="0" applyFont="1" applyFill="1" applyBorder="1" applyAlignment="1">
      <alignment horizontal="center" vertical="center" wrapText="1"/>
    </xf>
    <xf numFmtId="0" fontId="1" fillId="0" borderId="15" xfId="0" applyFont="1" applyFill="1" applyBorder="1" applyAlignment="1">
      <alignment horizontal="left" vertical="center" wrapText="1"/>
    </xf>
    <xf numFmtId="0" fontId="1" fillId="0" borderId="25" xfId="0" applyFont="1" applyFill="1" applyBorder="1" applyAlignment="1">
      <alignment horizontal="left" vertical="center" wrapText="1"/>
    </xf>
    <xf numFmtId="208" fontId="1" fillId="0" borderId="15"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2" fontId="4" fillId="0" borderId="17" xfId="0" applyNumberFormat="1" applyFont="1" applyFill="1" applyBorder="1" applyAlignment="1">
      <alignment horizontal="left" vertical="center" wrapText="1"/>
    </xf>
    <xf numFmtId="208" fontId="4" fillId="0" borderId="10" xfId="0" applyNumberFormat="1" applyFont="1" applyFill="1" applyBorder="1" applyAlignment="1">
      <alignment horizontal="center" vertical="center" wrapText="1"/>
    </xf>
    <xf numFmtId="200" fontId="1" fillId="0" borderId="0" xfId="0" applyNumberFormat="1" applyFont="1" applyFill="1" applyAlignment="1">
      <alignment horizontal="left" vertical="center"/>
    </xf>
    <xf numFmtId="0" fontId="0" fillId="0" borderId="0" xfId="0" applyAlignment="1">
      <alignment vertical="center" wrapText="1"/>
    </xf>
    <xf numFmtId="0" fontId="1" fillId="0" borderId="10" xfId="0" applyFont="1" applyFill="1" applyBorder="1" applyAlignment="1">
      <alignment horizontal="center" vertical="center" wrapText="1"/>
    </xf>
    <xf numFmtId="0" fontId="0" fillId="0" borderId="10" xfId="0" applyBorder="1" applyAlignment="1">
      <alignment horizontal="center" vertical="top" wrapText="1"/>
    </xf>
    <xf numFmtId="0" fontId="0" fillId="0" borderId="0" xfId="0" applyFill="1" applyAlignment="1">
      <alignment vertical="center"/>
    </xf>
    <xf numFmtId="0" fontId="0" fillId="0" borderId="0" xfId="0" applyAlignment="1">
      <alignment horizontal="left" vertical="center"/>
    </xf>
    <xf numFmtId="0" fontId="0" fillId="0" borderId="10" xfId="0" applyFill="1" applyBorder="1" applyAlignment="1">
      <alignment horizontal="left" vertical="center" wrapText="1"/>
    </xf>
    <xf numFmtId="0" fontId="16" fillId="0" borderId="10" xfId="0" applyFont="1" applyFill="1" applyBorder="1" applyAlignment="1">
      <alignment horizontal="center" vertical="top" wrapText="1"/>
    </xf>
    <xf numFmtId="0" fontId="1" fillId="0" borderId="15" xfId="0" applyFont="1" applyFill="1" applyBorder="1" applyAlignment="1">
      <alignment vertical="center" wrapText="1"/>
    </xf>
    <xf numFmtId="208" fontId="1" fillId="0" borderId="17" xfId="0" applyNumberFormat="1" applyFont="1" applyFill="1" applyBorder="1" applyAlignment="1">
      <alignment horizontal="center" vertical="center" wrapText="1"/>
    </xf>
    <xf numFmtId="208" fontId="1" fillId="0" borderId="10" xfId="0" applyNumberFormat="1" applyFont="1" applyFill="1" applyBorder="1" applyAlignment="1">
      <alignment horizontal="center" vertical="center"/>
    </xf>
    <xf numFmtId="208" fontId="4" fillId="0" borderId="17" xfId="0" applyNumberFormat="1" applyFont="1" applyFill="1" applyBorder="1" applyAlignment="1">
      <alignment horizontal="center" vertical="center" wrapText="1"/>
    </xf>
    <xf numFmtId="0" fontId="3" fillId="0" borderId="0" xfId="0" applyFont="1" applyFill="1" applyAlignment="1">
      <alignment horizontal="left" vertical="top" wrapText="1"/>
    </xf>
    <xf numFmtId="0" fontId="0" fillId="0" borderId="15" xfId="0" applyFill="1" applyBorder="1" applyAlignment="1">
      <alignment horizontal="center" vertical="center" wrapText="1"/>
    </xf>
    <xf numFmtId="0" fontId="15" fillId="0" borderId="0" xfId="0" applyFont="1" applyFill="1" applyBorder="1" applyAlignment="1">
      <alignment horizontal="center" vertical="center" wrapText="1"/>
    </xf>
    <xf numFmtId="0" fontId="3" fillId="0" borderId="0" xfId="0" applyFont="1" applyFill="1" applyAlignment="1">
      <alignment vertical="center"/>
    </xf>
    <xf numFmtId="0" fontId="1" fillId="0" borderId="13" xfId="0" applyFont="1" applyFill="1" applyBorder="1" applyAlignment="1">
      <alignment horizontal="center" vertical="center" wrapText="1"/>
    </xf>
    <xf numFmtId="0" fontId="3" fillId="0" borderId="0" xfId="0" applyFont="1" applyFill="1" applyAlignment="1">
      <alignment vertical="top"/>
    </xf>
    <xf numFmtId="0" fontId="3" fillId="32" borderId="0" xfId="0" applyFont="1" applyFill="1" applyAlignment="1">
      <alignment horizontal="left" vertical="center"/>
    </xf>
    <xf numFmtId="0" fontId="3" fillId="32" borderId="0" xfId="0" applyFont="1" applyFill="1" applyAlignment="1">
      <alignment horizontal="center" vertical="center"/>
    </xf>
    <xf numFmtId="0" fontId="3" fillId="32" borderId="0" xfId="0" applyFont="1" applyFill="1" applyAlignment="1">
      <alignment vertical="top"/>
    </xf>
    <xf numFmtId="0" fontId="1" fillId="32" borderId="10" xfId="0" applyFont="1" applyFill="1" applyBorder="1" applyAlignment="1">
      <alignment horizontal="center" vertical="center" wrapText="1" readingOrder="1"/>
    </xf>
    <xf numFmtId="0" fontId="1" fillId="32" borderId="10" xfId="0" applyFont="1" applyFill="1" applyBorder="1" applyAlignment="1">
      <alignment horizontal="center" vertical="center" wrapText="1"/>
    </xf>
    <xf numFmtId="0" fontId="1" fillId="32" borderId="10" xfId="0" applyFont="1" applyFill="1" applyBorder="1" applyAlignment="1">
      <alignment horizontal="left" vertical="top" wrapText="1"/>
    </xf>
    <xf numFmtId="0" fontId="17" fillId="32" borderId="10" xfId="0" applyFont="1" applyFill="1" applyBorder="1" applyAlignment="1">
      <alignment horizontal="left" vertical="top" wrapText="1"/>
    </xf>
    <xf numFmtId="0" fontId="1" fillId="32" borderId="10" xfId="0" applyFont="1" applyFill="1" applyBorder="1" applyAlignment="1">
      <alignment horizontal="center" vertical="top" wrapText="1"/>
    </xf>
    <xf numFmtId="0" fontId="1" fillId="32" borderId="10" xfId="0" applyFont="1" applyFill="1" applyBorder="1" applyAlignment="1">
      <alignment vertical="top" wrapText="1"/>
    </xf>
    <xf numFmtId="0" fontId="1" fillId="32" borderId="10" xfId="0" applyFont="1" applyFill="1" applyBorder="1" applyAlignment="1">
      <alignment horizontal="justify" vertical="top" wrapText="1"/>
    </xf>
    <xf numFmtId="0" fontId="1" fillId="32" borderId="10" xfId="0" applyFont="1" applyFill="1" applyBorder="1" applyAlignment="1">
      <alignment horizontal="left" vertical="center" wrapText="1"/>
    </xf>
    <xf numFmtId="0" fontId="2" fillId="32" borderId="10" xfId="0" applyFont="1" applyFill="1" applyBorder="1" applyAlignment="1">
      <alignment horizontal="left" vertical="top" wrapText="1"/>
    </xf>
    <xf numFmtId="0" fontId="16" fillId="32" borderId="0" xfId="0" applyFont="1" applyFill="1" applyBorder="1" applyAlignment="1">
      <alignment horizontal="left" vertical="top" wrapText="1"/>
    </xf>
    <xf numFmtId="0" fontId="3" fillId="32" borderId="0" xfId="0" applyFont="1" applyFill="1" applyBorder="1" applyAlignment="1">
      <alignment vertical="top"/>
    </xf>
    <xf numFmtId="0" fontId="16" fillId="0" borderId="0" xfId="0" applyFont="1" applyBorder="1" applyAlignment="1">
      <alignment horizontal="center" vertical="top" wrapText="1"/>
    </xf>
    <xf numFmtId="0" fontId="17" fillId="32" borderId="10" xfId="0" applyFont="1" applyFill="1" applyBorder="1" applyAlignment="1">
      <alignment vertical="top" wrapText="1"/>
    </xf>
    <xf numFmtId="0" fontId="2" fillId="32" borderId="10" xfId="0" applyFont="1" applyFill="1" applyBorder="1" applyAlignment="1">
      <alignment vertical="top" wrapText="1"/>
    </xf>
    <xf numFmtId="0" fontId="1" fillId="0" borderId="10" xfId="0" applyFont="1" applyBorder="1" applyAlignment="1">
      <alignment vertical="center" wrapText="1"/>
    </xf>
    <xf numFmtId="0" fontId="9" fillId="0" borderId="10" xfId="0" applyFont="1" applyBorder="1" applyAlignment="1">
      <alignment vertical="center" wrapText="1"/>
    </xf>
    <xf numFmtId="0" fontId="1" fillId="32" borderId="12" xfId="0" applyFont="1" applyFill="1" applyBorder="1" applyAlignment="1">
      <alignment horizontal="center" vertical="top" wrapText="1"/>
    </xf>
    <xf numFmtId="0" fontId="1" fillId="32" borderId="0" xfId="0" applyFont="1" applyFill="1" applyBorder="1" applyAlignment="1">
      <alignment vertical="top" wrapText="1"/>
    </xf>
    <xf numFmtId="0" fontId="1" fillId="32" borderId="0" xfId="0" applyFont="1" applyFill="1" applyBorder="1" applyAlignment="1">
      <alignment horizontal="center" vertical="top" wrapText="1"/>
    </xf>
    <xf numFmtId="0" fontId="1" fillId="32" borderId="0" xfId="0" applyFont="1" applyFill="1" applyAlignment="1">
      <alignment horizontal="left" vertical="center"/>
    </xf>
    <xf numFmtId="0" fontId="1" fillId="32" borderId="0" xfId="0" applyFont="1" applyFill="1" applyAlignment="1">
      <alignment horizontal="center" vertical="center"/>
    </xf>
    <xf numFmtId="0" fontId="3" fillId="32" borderId="0" xfId="0" applyFont="1" applyFill="1" applyAlignment="1">
      <alignment/>
    </xf>
    <xf numFmtId="0" fontId="3" fillId="32" borderId="0" xfId="0" applyFont="1" applyFill="1" applyAlignment="1">
      <alignment horizontal="center" vertical="top"/>
    </xf>
    <xf numFmtId="0" fontId="0" fillId="0" borderId="0" xfId="0" applyAlignment="1">
      <alignment vertical="center"/>
    </xf>
    <xf numFmtId="0" fontId="1" fillId="0" borderId="0" xfId="0" applyFont="1" applyFill="1" applyAlignment="1">
      <alignment horizontal="left" vertical="top" wrapText="1"/>
    </xf>
    <xf numFmtId="0" fontId="2" fillId="0" borderId="0" xfId="0" applyFont="1" applyFill="1" applyBorder="1" applyAlignment="1">
      <alignment horizontal="left" vertical="top" wrapText="1"/>
    </xf>
    <xf numFmtId="0" fontId="1" fillId="0" borderId="19" xfId="0" applyFont="1" applyFill="1" applyBorder="1" applyAlignment="1">
      <alignment horizontal="center" vertical="top" wrapText="1"/>
    </xf>
    <xf numFmtId="0" fontId="2" fillId="0" borderId="13" xfId="0" applyFont="1" applyFill="1" applyBorder="1" applyAlignment="1">
      <alignment horizontal="center" vertical="top" wrapText="1"/>
    </xf>
    <xf numFmtId="0" fontId="9" fillId="0" borderId="10" xfId="0" applyFont="1" applyFill="1" applyBorder="1" applyAlignment="1">
      <alignment horizontal="left" vertical="top" wrapText="1"/>
    </xf>
    <xf numFmtId="0" fontId="9" fillId="0" borderId="10" xfId="0" applyFont="1" applyFill="1" applyBorder="1" applyAlignment="1">
      <alignment horizontal="justify" vertical="top" wrapText="1"/>
    </xf>
    <xf numFmtId="0" fontId="1" fillId="0" borderId="10" xfId="0" applyNumberFormat="1" applyFont="1" applyFill="1" applyBorder="1" applyAlignment="1">
      <alignment horizontal="justify" vertical="top" wrapText="1"/>
    </xf>
    <xf numFmtId="0" fontId="2" fillId="0" borderId="0" xfId="0" applyFont="1" applyFill="1" applyAlignment="1">
      <alignment vertical="top" wrapText="1"/>
    </xf>
    <xf numFmtId="0" fontId="1" fillId="0" borderId="10" xfId="0" applyNumberFormat="1" applyFont="1" applyFill="1" applyBorder="1" applyAlignment="1">
      <alignment horizontal="left" vertical="top" wrapText="1"/>
    </xf>
    <xf numFmtId="0" fontId="1" fillId="0" borderId="26" xfId="0" applyNumberFormat="1" applyFont="1" applyFill="1" applyBorder="1" applyAlignment="1">
      <alignment horizontal="left" vertical="top" wrapText="1"/>
    </xf>
    <xf numFmtId="0" fontId="1" fillId="0" borderId="27" xfId="0" applyNumberFormat="1" applyFont="1" applyFill="1" applyBorder="1" applyAlignment="1">
      <alignment horizontal="left" vertical="top" wrapText="1"/>
    </xf>
    <xf numFmtId="49" fontId="16" fillId="0" borderId="10" xfId="0" applyNumberFormat="1" applyFont="1" applyFill="1" applyBorder="1" applyAlignment="1">
      <alignment horizontal="center" vertical="top" wrapText="1"/>
    </xf>
    <xf numFmtId="0" fontId="8" fillId="0" borderId="0" xfId="0" applyFont="1" applyFill="1" applyAlignment="1">
      <alignment vertical="center"/>
    </xf>
    <xf numFmtId="0" fontId="12" fillId="0" borderId="0" xfId="0" applyFont="1" applyFill="1" applyBorder="1" applyAlignment="1">
      <alignment horizontal="center" vertical="center" wrapText="1"/>
    </xf>
    <xf numFmtId="0" fontId="1" fillId="0" borderId="23"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10" fillId="0" borderId="0" xfId="0" applyFont="1" applyFill="1" applyAlignment="1">
      <alignment vertical="center"/>
    </xf>
    <xf numFmtId="0" fontId="10" fillId="0" borderId="0" xfId="0" applyFont="1" applyFill="1" applyAlignment="1">
      <alignment horizontal="right" vertical="center"/>
    </xf>
    <xf numFmtId="0" fontId="10" fillId="0" borderId="0" xfId="0" applyFont="1" applyFill="1" applyAlignment="1">
      <alignment horizontal="center" vertical="center"/>
    </xf>
    <xf numFmtId="0" fontId="1" fillId="0" borderId="0" xfId="0" applyFont="1" applyFill="1" applyAlignment="1">
      <alignment vertical="center"/>
    </xf>
    <xf numFmtId="0" fontId="8" fillId="0" borderId="0" xfId="0" applyFont="1" applyAlignment="1">
      <alignment horizontal="left" vertical="center"/>
    </xf>
    <xf numFmtId="0" fontId="1" fillId="0" borderId="0" xfId="0" applyFont="1" applyFill="1" applyAlignment="1">
      <alignment horizontal="right" vertical="center"/>
    </xf>
    <xf numFmtId="207" fontId="2" fillId="0" borderId="15" xfId="0" applyNumberFormat="1" applyFont="1" applyFill="1" applyBorder="1" applyAlignment="1">
      <alignment horizontal="center" vertical="center" wrapText="1"/>
    </xf>
    <xf numFmtId="207" fontId="1" fillId="0" borderId="25" xfId="0" applyNumberFormat="1" applyFont="1" applyFill="1" applyBorder="1" applyAlignment="1">
      <alignment horizontal="center" vertical="center" wrapText="1"/>
    </xf>
    <xf numFmtId="207" fontId="1" fillId="0" borderId="15" xfId="0" applyNumberFormat="1" applyFont="1" applyFill="1" applyBorder="1" applyAlignment="1">
      <alignment horizontal="center" vertical="center" wrapText="1"/>
    </xf>
    <xf numFmtId="207" fontId="1" fillId="0" borderId="17" xfId="0" applyNumberFormat="1" applyFont="1" applyFill="1" applyBorder="1" applyAlignment="1">
      <alignment horizontal="center" vertical="center" wrapText="1"/>
    </xf>
    <xf numFmtId="207" fontId="1" fillId="0" borderId="10" xfId="0" applyNumberFormat="1" applyFont="1" applyFill="1" applyBorder="1" applyAlignment="1">
      <alignment horizontal="center" vertical="center" wrapText="1"/>
    </xf>
    <xf numFmtId="207" fontId="1" fillId="0" borderId="15" xfId="0" applyNumberFormat="1" applyFont="1" applyFill="1" applyBorder="1" applyAlignment="1">
      <alignment horizontal="center" vertical="center" wrapText="1"/>
    </xf>
    <xf numFmtId="0" fontId="1" fillId="0" borderId="0" xfId="0" applyFont="1" applyFill="1" applyAlignment="1">
      <alignment horizontal="center" vertical="center"/>
    </xf>
    <xf numFmtId="0" fontId="3" fillId="0" borderId="0" xfId="0" applyFont="1" applyFill="1" applyAlignment="1">
      <alignment horizontal="right" vertical="center"/>
    </xf>
    <xf numFmtId="0" fontId="1" fillId="0" borderId="22" xfId="0" applyFont="1" applyFill="1" applyBorder="1" applyAlignment="1">
      <alignment horizontal="center" vertical="center" wrapText="1"/>
    </xf>
    <xf numFmtId="0" fontId="1" fillId="0" borderId="10" xfId="0" applyFont="1" applyFill="1" applyBorder="1" applyAlignment="1">
      <alignment vertical="center" wrapText="1"/>
    </xf>
    <xf numFmtId="2" fontId="4" fillId="0" borderId="10" xfId="0" applyNumberFormat="1" applyFont="1" applyFill="1" applyBorder="1" applyAlignment="1">
      <alignment vertical="center" wrapText="1"/>
    </xf>
    <xf numFmtId="207" fontId="1" fillId="0" borderId="10" xfId="0" applyNumberFormat="1" applyFont="1" applyFill="1" applyBorder="1" applyAlignment="1">
      <alignment horizontal="center" vertical="center"/>
    </xf>
    <xf numFmtId="207" fontId="4" fillId="0" borderId="17" xfId="0" applyNumberFormat="1" applyFont="1" applyFill="1" applyBorder="1" applyAlignment="1">
      <alignment horizontal="center" vertical="center" wrapText="1"/>
    </xf>
    <xf numFmtId="0" fontId="3" fillId="0" borderId="0" xfId="0" applyFont="1" applyAlignment="1">
      <alignment vertical="center"/>
    </xf>
    <xf numFmtId="0" fontId="1" fillId="0" borderId="28" xfId="0" applyFont="1" applyFill="1" applyBorder="1" applyAlignment="1">
      <alignment horizontal="center" vertical="center" wrapText="1"/>
    </xf>
    <xf numFmtId="0" fontId="16" fillId="0" borderId="28" xfId="0" applyFont="1" applyFill="1" applyBorder="1" applyAlignment="1">
      <alignment horizontal="center" vertical="top" wrapText="1"/>
    </xf>
    <xf numFmtId="0" fontId="16" fillId="0" borderId="29" xfId="0" applyFont="1" applyFill="1" applyBorder="1" applyAlignment="1">
      <alignment horizontal="center" vertical="top" wrapText="1"/>
    </xf>
    <xf numFmtId="0" fontId="1" fillId="0" borderId="15" xfId="0" applyFont="1" applyFill="1" applyBorder="1" applyAlignment="1">
      <alignment horizontal="center" vertical="center" wrapText="1"/>
    </xf>
    <xf numFmtId="207" fontId="2" fillId="0" borderId="17" xfId="0" applyNumberFormat="1" applyFont="1" applyFill="1" applyBorder="1" applyAlignment="1">
      <alignment horizontal="center" vertical="center" wrapText="1"/>
    </xf>
    <xf numFmtId="207" fontId="2" fillId="0" borderId="10" xfId="0" applyNumberFormat="1" applyFont="1" applyFill="1" applyBorder="1" applyAlignment="1">
      <alignment horizontal="center" vertical="center"/>
    </xf>
    <xf numFmtId="0" fontId="1" fillId="0" borderId="22" xfId="0" applyFont="1" applyFill="1" applyBorder="1" applyAlignment="1">
      <alignment vertical="center" wrapText="1"/>
    </xf>
    <xf numFmtId="0" fontId="1" fillId="0" borderId="15"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Fill="1" applyBorder="1" applyAlignment="1">
      <alignment vertical="center"/>
    </xf>
    <xf numFmtId="200" fontId="1" fillId="0" borderId="0" xfId="0" applyNumberFormat="1" applyFont="1" applyFill="1" applyAlignment="1">
      <alignment horizontal="center" vertical="center"/>
    </xf>
    <xf numFmtId="0" fontId="1" fillId="0" borderId="30" xfId="0" applyFont="1" applyFill="1" applyBorder="1" applyAlignment="1">
      <alignment horizontal="center" vertical="center" wrapText="1"/>
    </xf>
    <xf numFmtId="0" fontId="1" fillId="0" borderId="22" xfId="0" applyFont="1" applyFill="1" applyBorder="1" applyAlignment="1">
      <alignment horizontal="center" vertical="center"/>
    </xf>
    <xf numFmtId="200" fontId="1" fillId="0" borderId="15" xfId="0" applyNumberFormat="1" applyFont="1" applyFill="1" applyBorder="1" applyAlignment="1">
      <alignment horizontal="center" vertical="center"/>
    </xf>
    <xf numFmtId="200" fontId="1" fillId="0" borderId="10" xfId="0" applyNumberFormat="1" applyFont="1" applyFill="1" applyBorder="1" applyAlignment="1">
      <alignment horizontal="center" vertical="center"/>
    </xf>
    <xf numFmtId="207" fontId="4" fillId="0" borderId="10" xfId="0" applyNumberFormat="1" applyFont="1" applyFill="1" applyBorder="1" applyAlignment="1">
      <alignment horizontal="center" vertical="center"/>
    </xf>
    <xf numFmtId="0" fontId="1" fillId="0" borderId="31" xfId="0" applyFont="1" applyFill="1" applyBorder="1" applyAlignment="1">
      <alignment horizontal="center" vertical="center" wrapText="1"/>
    </xf>
    <xf numFmtId="0" fontId="1" fillId="0" borderId="32" xfId="0" applyFont="1" applyFill="1" applyBorder="1" applyAlignment="1">
      <alignment horizontal="center" vertical="center"/>
    </xf>
    <xf numFmtId="0" fontId="7" fillId="0" borderId="0" xfId="0" applyFont="1" applyFill="1" applyAlignment="1">
      <alignment horizontal="center" vertical="center" wrapText="1"/>
    </xf>
    <xf numFmtId="2" fontId="4" fillId="0" borderId="10" xfId="0" applyNumberFormat="1"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15" xfId="0" applyFont="1" applyFill="1" applyBorder="1" applyAlignment="1">
      <alignment vertical="top" wrapText="1"/>
    </xf>
    <xf numFmtId="0" fontId="1" fillId="0" borderId="10" xfId="0" applyFont="1" applyFill="1" applyBorder="1" applyAlignment="1">
      <alignment vertical="top" wrapText="1"/>
    </xf>
    <xf numFmtId="208" fontId="1" fillId="0" borderId="15" xfId="0" applyNumberFormat="1" applyFont="1" applyFill="1" applyBorder="1" applyAlignment="1">
      <alignment horizontal="center" vertical="center"/>
    </xf>
    <xf numFmtId="208" fontId="2" fillId="0" borderId="10" xfId="0" applyNumberFormat="1" applyFont="1" applyFill="1" applyBorder="1" applyAlignment="1">
      <alignment horizontal="center" vertical="center"/>
    </xf>
    <xf numFmtId="207" fontId="1" fillId="0" borderId="0" xfId="0" applyNumberFormat="1" applyFont="1" applyFill="1" applyAlignment="1">
      <alignment horizontal="left" vertical="top" wrapText="1"/>
    </xf>
    <xf numFmtId="207" fontId="1" fillId="0" borderId="33" xfId="0" applyNumberFormat="1" applyFont="1" applyFill="1" applyBorder="1" applyAlignment="1">
      <alignment horizontal="center" vertical="top" wrapText="1"/>
    </xf>
    <xf numFmtId="207" fontId="1" fillId="0" borderId="30" xfId="0" applyNumberFormat="1" applyFont="1" applyFill="1" applyBorder="1" applyAlignment="1">
      <alignment horizontal="center" vertical="top" wrapText="1"/>
    </xf>
    <xf numFmtId="207" fontId="1" fillId="0" borderId="10" xfId="0" applyNumberFormat="1" applyFont="1" applyFill="1" applyBorder="1" applyAlignment="1">
      <alignment horizontal="left" vertical="top" wrapText="1"/>
    </xf>
    <xf numFmtId="207" fontId="2" fillId="0" borderId="10" xfId="0" applyNumberFormat="1" applyFont="1" applyFill="1" applyBorder="1" applyAlignment="1">
      <alignment horizontal="left" vertical="top" wrapText="1"/>
    </xf>
    <xf numFmtId="199" fontId="1" fillId="0" borderId="10" xfId="0" applyNumberFormat="1" applyFont="1" applyFill="1" applyBorder="1" applyAlignment="1">
      <alignment horizontal="center" vertical="center" wrapText="1"/>
    </xf>
    <xf numFmtId="0" fontId="3" fillId="0" borderId="0" xfId="0" applyFont="1" applyFill="1" applyAlignment="1">
      <alignment horizontal="left" vertical="center"/>
    </xf>
    <xf numFmtId="0" fontId="0" fillId="0" borderId="0" xfId="0" applyAlignment="1">
      <alignment vertical="center"/>
    </xf>
    <xf numFmtId="0" fontId="3" fillId="32" borderId="0" xfId="0" applyFont="1" applyFill="1" applyAlignment="1">
      <alignment horizontal="left" vertical="center"/>
    </xf>
    <xf numFmtId="0" fontId="2" fillId="32" borderId="0" xfId="0" applyFont="1" applyFill="1" applyAlignment="1">
      <alignment horizontal="center" vertical="center" wrapText="1"/>
    </xf>
    <xf numFmtId="0" fontId="3" fillId="32" borderId="18" xfId="0" applyFont="1" applyFill="1" applyBorder="1" applyAlignment="1">
      <alignment horizontal="right" vertical="center"/>
    </xf>
    <xf numFmtId="0" fontId="1" fillId="32" borderId="0" xfId="0" applyFont="1" applyFill="1" applyAlignment="1">
      <alignment horizontal="left" vertical="center" wrapText="1"/>
    </xf>
    <xf numFmtId="0" fontId="1" fillId="32" borderId="0" xfId="0" applyFont="1" applyFill="1" applyBorder="1" applyAlignment="1">
      <alignment horizontal="left" vertical="center" wrapText="1"/>
    </xf>
    <xf numFmtId="0" fontId="3" fillId="0" borderId="0" xfId="0" applyFont="1" applyFill="1" applyAlignment="1">
      <alignment horizontal="left" vertical="top" wrapText="1"/>
    </xf>
    <xf numFmtId="0" fontId="2" fillId="0" borderId="0" xfId="0" applyFont="1" applyFill="1" applyBorder="1" applyAlignment="1">
      <alignment horizontal="center" vertical="top" wrapText="1"/>
    </xf>
    <xf numFmtId="0" fontId="1" fillId="0" borderId="0" xfId="0" applyFont="1" applyFill="1" applyAlignment="1">
      <alignment vertical="top" wrapText="1"/>
    </xf>
    <xf numFmtId="0" fontId="1" fillId="0" borderId="10"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19" xfId="0" applyFont="1" applyFill="1" applyBorder="1" applyAlignment="1">
      <alignment horizontal="center" vertical="top" wrapText="1"/>
    </xf>
    <xf numFmtId="0" fontId="1" fillId="0" borderId="0" xfId="0" applyFont="1" applyFill="1" applyAlignment="1">
      <alignment horizontal="justify" vertical="top"/>
    </xf>
    <xf numFmtId="0" fontId="1" fillId="0" borderId="0" xfId="0" applyNumberFormat="1" applyFont="1" applyFill="1" applyAlignment="1">
      <alignment horizontal="justify" vertical="top"/>
    </xf>
    <xf numFmtId="0" fontId="1" fillId="0" borderId="0" xfId="0" applyFont="1" applyFill="1" applyAlignment="1">
      <alignment horizontal="justify" vertical="top" wrapText="1"/>
    </xf>
    <xf numFmtId="0" fontId="1" fillId="0" borderId="0" xfId="0" applyFont="1" applyFill="1" applyBorder="1" applyAlignment="1">
      <alignment horizontal="left" vertical="top" wrapText="1"/>
    </xf>
    <xf numFmtId="0" fontId="3" fillId="0" borderId="0" xfId="0" applyFont="1" applyFill="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40" xfId="0" applyFont="1" applyFill="1" applyBorder="1" applyAlignment="1">
      <alignment horizontal="center" vertical="center" wrapText="1"/>
    </xf>
    <xf numFmtId="49" fontId="15" fillId="0" borderId="20" xfId="0" applyNumberFormat="1" applyFont="1" applyFill="1" applyBorder="1" applyAlignment="1">
      <alignment horizontal="center" vertical="center" wrapText="1"/>
    </xf>
    <xf numFmtId="49" fontId="15" fillId="0" borderId="39" xfId="0" applyNumberFormat="1" applyFont="1" applyFill="1" applyBorder="1" applyAlignment="1">
      <alignment horizontal="center" vertical="center" wrapText="1"/>
    </xf>
    <xf numFmtId="0" fontId="3" fillId="0" borderId="0" xfId="0" applyFont="1" applyFill="1" applyAlignment="1">
      <alignment vertical="top" wrapText="1"/>
    </xf>
    <xf numFmtId="0" fontId="8" fillId="0" borderId="0" xfId="0" applyFont="1" applyFill="1" applyAlignment="1">
      <alignment vertical="top" wrapText="1"/>
    </xf>
    <xf numFmtId="0" fontId="0" fillId="0" borderId="0" xfId="0" applyAlignment="1">
      <alignment vertical="top" wrapText="1"/>
    </xf>
    <xf numFmtId="0" fontId="0" fillId="0" borderId="0" xfId="0" applyFill="1" applyAlignment="1">
      <alignment vertical="top" wrapText="1"/>
    </xf>
    <xf numFmtId="207" fontId="1" fillId="0" borderId="0" xfId="0" applyNumberFormat="1" applyFont="1" applyFill="1" applyAlignment="1">
      <alignment horizontal="center" vertical="center" wrapText="1"/>
    </xf>
    <xf numFmtId="0" fontId="0" fillId="0" borderId="0" xfId="0" applyFill="1" applyAlignment="1">
      <alignment horizontal="center" vertical="center" wrapText="1"/>
    </xf>
    <xf numFmtId="0" fontId="2" fillId="0" borderId="0" xfId="0" applyFont="1" applyFill="1" applyAlignment="1">
      <alignment horizontal="center" vertical="top" wrapText="1"/>
    </xf>
    <xf numFmtId="207" fontId="1" fillId="0" borderId="0" xfId="0" applyNumberFormat="1" applyFont="1" applyFill="1" applyAlignment="1">
      <alignment horizontal="left" vertical="center" wrapText="1"/>
    </xf>
    <xf numFmtId="207" fontId="2" fillId="0" borderId="0" xfId="0" applyNumberFormat="1" applyFont="1" applyFill="1" applyAlignment="1">
      <alignment horizontal="center" vertical="center" wrapText="1"/>
    </xf>
    <xf numFmtId="0" fontId="0" fillId="0" borderId="0" xfId="0" applyFill="1" applyAlignment="1">
      <alignment horizontal="left" vertical="center" wrapText="1"/>
    </xf>
    <xf numFmtId="0" fontId="0" fillId="0" borderId="0" xfId="0" applyAlignment="1">
      <alignment horizontal="left" vertical="center" wrapText="1"/>
    </xf>
    <xf numFmtId="207" fontId="1" fillId="0" borderId="0" xfId="0" applyNumberFormat="1" applyFont="1" applyFill="1" applyBorder="1" applyAlignment="1">
      <alignment horizontal="right" vertical="center" wrapText="1"/>
    </xf>
    <xf numFmtId="207" fontId="1" fillId="0" borderId="24" xfId="0" applyNumberFormat="1" applyFont="1" applyFill="1" applyBorder="1" applyAlignment="1">
      <alignment horizontal="center" vertical="center" wrapText="1"/>
    </xf>
    <xf numFmtId="0" fontId="1" fillId="0" borderId="41" xfId="0" applyFont="1" applyFill="1" applyBorder="1" applyAlignment="1">
      <alignment horizontal="center" vertical="center" wrapText="1"/>
    </xf>
    <xf numFmtId="0" fontId="3" fillId="0" borderId="0" xfId="0" applyFont="1" applyFill="1" applyBorder="1" applyAlignment="1">
      <alignment horizontal="righ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3" fillId="0" borderId="0" xfId="0" applyFont="1" applyFill="1" applyAlignment="1">
      <alignment horizontal="left" vertical="center" wrapText="1"/>
    </xf>
    <xf numFmtId="0" fontId="3" fillId="0" borderId="18" xfId="0" applyFont="1" applyFill="1" applyBorder="1" applyAlignment="1">
      <alignment horizontal="right" vertical="center" wrapText="1"/>
    </xf>
    <xf numFmtId="0" fontId="1" fillId="0" borderId="13" xfId="0" applyFont="1" applyFill="1" applyBorder="1" applyAlignment="1">
      <alignment horizontal="center" vertical="center" wrapText="1"/>
    </xf>
    <xf numFmtId="0" fontId="0" fillId="0" borderId="15" xfId="0" applyFill="1" applyBorder="1" applyAlignment="1">
      <alignment horizontal="center" vertical="center" wrapText="1"/>
    </xf>
    <xf numFmtId="0" fontId="3" fillId="0" borderId="0" xfId="0" applyFont="1" applyFill="1" applyAlignment="1">
      <alignment horizontal="left" vertical="center" wrapText="1"/>
    </xf>
    <xf numFmtId="0" fontId="2" fillId="0" borderId="0" xfId="0" applyFont="1" applyFill="1" applyAlignment="1">
      <alignment horizontal="center" vertical="center" wrapText="1"/>
    </xf>
    <xf numFmtId="0" fontId="1" fillId="0" borderId="17"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0" xfId="0" applyFill="1" applyAlignment="1">
      <alignmen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0" fillId="0" borderId="0" xfId="0" applyAlignment="1">
      <alignment vertical="center" wrapText="1"/>
    </xf>
    <xf numFmtId="1" fontId="1" fillId="0" borderId="17" xfId="0" applyNumberFormat="1" applyFont="1" applyFill="1" applyBorder="1" applyAlignment="1">
      <alignment horizontal="center" vertical="center" wrapText="1"/>
    </xf>
    <xf numFmtId="0" fontId="3" fillId="0" borderId="0" xfId="0" applyFont="1" applyFill="1" applyBorder="1" applyAlignment="1">
      <alignment horizontal="right" vertical="center" wrapText="1"/>
    </xf>
    <xf numFmtId="0" fontId="10" fillId="0" borderId="0" xfId="0" applyFont="1" applyFill="1" applyAlignment="1">
      <alignment vertical="center" wrapText="1"/>
    </xf>
    <xf numFmtId="0" fontId="8" fillId="0" borderId="0" xfId="0" applyFont="1" applyAlignment="1">
      <alignment horizontal="left" vertical="center"/>
    </xf>
    <xf numFmtId="0" fontId="0" fillId="0" borderId="0" xfId="0" applyFill="1" applyAlignment="1">
      <alignment vertical="center"/>
    </xf>
    <xf numFmtId="0" fontId="1" fillId="0" borderId="13" xfId="0" applyFont="1" applyFill="1" applyBorder="1" applyAlignment="1">
      <alignment horizontal="center" vertical="center" wrapText="1"/>
    </xf>
    <xf numFmtId="0" fontId="0" fillId="0" borderId="15" xfId="0" applyBorder="1" applyAlignment="1">
      <alignment horizontal="center" vertical="center" wrapText="1"/>
    </xf>
    <xf numFmtId="0" fontId="1" fillId="0" borderId="17" xfId="0" applyFont="1" applyFill="1" applyBorder="1" applyAlignment="1">
      <alignment horizontal="center" vertical="center" wrapText="1"/>
    </xf>
    <xf numFmtId="0" fontId="0" fillId="0" borderId="12" xfId="0" applyBorder="1" applyAlignment="1">
      <alignment horizontal="center" vertical="center" wrapText="1"/>
    </xf>
    <xf numFmtId="0" fontId="1" fillId="0" borderId="0" xfId="0" applyFont="1" applyFill="1" applyAlignment="1">
      <alignment horizontal="left" vertical="center" wrapText="1"/>
    </xf>
    <xf numFmtId="0" fontId="10" fillId="0" borderId="0" xfId="0" applyFont="1" applyFill="1" applyAlignment="1">
      <alignment horizontal="left" vertical="center"/>
    </xf>
    <xf numFmtId="0" fontId="3"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left" vertical="center"/>
    </xf>
    <xf numFmtId="0" fontId="0" fillId="0" borderId="0" xfId="0" applyAlignment="1">
      <alignment horizontal="left" vertical="center"/>
    </xf>
    <xf numFmtId="0" fontId="0" fillId="0" borderId="38" xfId="0" applyFill="1" applyBorder="1" applyAlignment="1">
      <alignment horizontal="center" vertical="center" wrapText="1"/>
    </xf>
    <xf numFmtId="0" fontId="1" fillId="0" borderId="42" xfId="0" applyFont="1" applyFill="1" applyBorder="1" applyAlignment="1">
      <alignment horizontal="center" vertical="center" wrapText="1"/>
    </xf>
    <xf numFmtId="0" fontId="0" fillId="0" borderId="43" xfId="0" applyFill="1" applyBorder="1" applyAlignment="1">
      <alignment horizontal="center" vertical="center" wrapText="1"/>
    </xf>
    <xf numFmtId="0" fontId="1" fillId="0" borderId="10" xfId="0" applyFont="1" applyFill="1" applyBorder="1" applyAlignment="1">
      <alignment horizontal="left" vertical="center" wrapText="1"/>
    </xf>
    <xf numFmtId="0" fontId="0" fillId="0" borderId="10" xfId="0" applyFill="1" applyBorder="1" applyAlignment="1">
      <alignment horizontal="left" vertical="center" wrapText="1"/>
    </xf>
    <xf numFmtId="0" fontId="1"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ill="1" applyBorder="1" applyAlignment="1">
      <alignment vertical="center"/>
    </xf>
    <xf numFmtId="0" fontId="0" fillId="0" borderId="0" xfId="0" applyFill="1" applyAlignment="1">
      <alignment horizontal="left" vertical="center"/>
    </xf>
    <xf numFmtId="0" fontId="8" fillId="0" borderId="0" xfId="0" applyFont="1" applyFill="1" applyAlignment="1">
      <alignment vertical="center"/>
    </xf>
    <xf numFmtId="0" fontId="3" fillId="0" borderId="0" xfId="0" applyFont="1" applyFill="1" applyAlignment="1">
      <alignment vertical="center"/>
    </xf>
    <xf numFmtId="0" fontId="3" fillId="0" borderId="0" xfId="0" applyFont="1" applyAlignment="1">
      <alignment vertical="center"/>
    </xf>
    <xf numFmtId="0" fontId="1" fillId="0" borderId="44" xfId="0" applyFont="1" applyFill="1" applyBorder="1" applyAlignment="1">
      <alignment horizontal="center" vertical="center" wrapText="1"/>
    </xf>
    <xf numFmtId="0" fontId="0" fillId="0" borderId="44" xfId="0" applyFill="1" applyBorder="1" applyAlignment="1">
      <alignment horizontal="center" vertical="center" wrapText="1"/>
    </xf>
    <xf numFmtId="0" fontId="0" fillId="0" borderId="44" xfId="0" applyFill="1" applyBorder="1" applyAlignment="1">
      <alignment vertical="center"/>
    </xf>
    <xf numFmtId="0" fontId="0" fillId="0" borderId="45" xfId="0" applyFill="1" applyBorder="1" applyAlignment="1">
      <alignment vertical="center"/>
    </xf>
    <xf numFmtId="0" fontId="1" fillId="0" borderId="0" xfId="0" applyFont="1" applyFill="1" applyAlignment="1">
      <alignment vertical="center" wrapText="1"/>
    </xf>
    <xf numFmtId="0" fontId="1" fillId="0" borderId="34" xfId="0" applyFont="1" applyFill="1" applyBorder="1" applyAlignment="1">
      <alignment horizontal="center" vertical="center" wrapText="1"/>
    </xf>
    <xf numFmtId="0" fontId="1" fillId="0" borderId="20" xfId="0" applyFont="1" applyFill="1" applyBorder="1" applyAlignment="1">
      <alignment vertical="center" wrapText="1"/>
    </xf>
    <xf numFmtId="0" fontId="0" fillId="0" borderId="21" xfId="0" applyFill="1" applyBorder="1" applyAlignment="1">
      <alignment vertical="center" wrapText="1"/>
    </xf>
    <xf numFmtId="0" fontId="1" fillId="0" borderId="46" xfId="0" applyFont="1" applyFill="1" applyBorder="1" applyAlignment="1">
      <alignment horizontal="center" vertical="center" wrapText="1"/>
    </xf>
    <xf numFmtId="0" fontId="0" fillId="0" borderId="41" xfId="0" applyFill="1" applyBorder="1" applyAlignment="1">
      <alignment vertical="center"/>
    </xf>
    <xf numFmtId="0" fontId="10" fillId="0" borderId="0" xfId="0" applyFont="1" applyFill="1" applyAlignment="1">
      <alignment vertical="center"/>
    </xf>
    <xf numFmtId="0" fontId="1" fillId="0" borderId="47"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0" fillId="0" borderId="35" xfId="0" applyFont="1" applyFill="1" applyBorder="1" applyAlignment="1">
      <alignment vertical="center"/>
    </xf>
    <xf numFmtId="0" fontId="1" fillId="0" borderId="25" xfId="0" applyFont="1" applyFill="1" applyBorder="1" applyAlignment="1">
      <alignment horizontal="center" vertical="center" wrapText="1"/>
    </xf>
    <xf numFmtId="0" fontId="0" fillId="0" borderId="54" xfId="0" applyFont="1" applyFill="1" applyBorder="1" applyAlignment="1">
      <alignment vertical="center"/>
    </xf>
    <xf numFmtId="2" fontId="3" fillId="0" borderId="0" xfId="0" applyNumberFormat="1" applyFont="1" applyFill="1" applyAlignment="1">
      <alignment horizontal="left" vertical="top" wrapText="1"/>
    </xf>
    <xf numFmtId="2" fontId="0" fillId="0" borderId="0" xfId="0" applyNumberFormat="1" applyAlignment="1">
      <alignment horizontal="left" vertical="top" wrapText="1"/>
    </xf>
    <xf numFmtId="0" fontId="2" fillId="0" borderId="0" xfId="0" applyFont="1" applyFill="1" applyBorder="1" applyAlignment="1">
      <alignment horizontal="center" vertical="center" wrapText="1"/>
    </xf>
    <xf numFmtId="0" fontId="1" fillId="0" borderId="10" xfId="0" applyFont="1" applyFill="1" applyBorder="1" applyAlignment="1">
      <alignment horizontal="center" vertical="top" wrapText="1"/>
    </xf>
    <xf numFmtId="0" fontId="1" fillId="0" borderId="13" xfId="0" applyFont="1" applyFill="1" applyBorder="1" applyAlignment="1">
      <alignment horizontal="center" vertical="top" wrapText="1"/>
    </xf>
    <xf numFmtId="0" fontId="0" fillId="0" borderId="19" xfId="0" applyFill="1" applyBorder="1" applyAlignment="1">
      <alignment horizontal="center" vertical="top" wrapText="1"/>
    </xf>
    <xf numFmtId="0" fontId="0" fillId="0" borderId="15" xfId="0" applyFill="1" applyBorder="1" applyAlignment="1">
      <alignment horizontal="center" vertical="top" wrapText="1"/>
    </xf>
    <xf numFmtId="0" fontId="1" fillId="0" borderId="13" xfId="0" applyFont="1" applyFill="1" applyBorder="1" applyAlignment="1">
      <alignment vertical="top" wrapText="1"/>
    </xf>
    <xf numFmtId="0" fontId="0" fillId="0" borderId="19" xfId="0" applyFill="1" applyBorder="1" applyAlignment="1">
      <alignment vertical="top" wrapText="1"/>
    </xf>
    <xf numFmtId="0" fontId="0" fillId="0" borderId="15" xfId="0" applyFill="1" applyBorder="1" applyAlignment="1">
      <alignment vertical="top" wrapText="1"/>
    </xf>
    <xf numFmtId="0" fontId="1" fillId="0" borderId="10" xfId="0" applyFont="1" applyFill="1" applyBorder="1" applyAlignment="1">
      <alignment horizontal="center" vertical="center" wrapText="1"/>
    </xf>
    <xf numFmtId="2" fontId="4" fillId="0" borderId="17" xfId="0" applyNumberFormat="1" applyFont="1" applyFill="1" applyBorder="1" applyAlignment="1">
      <alignment horizontal="center" vertical="center" wrapText="1"/>
    </xf>
    <xf numFmtId="2" fontId="4" fillId="0" borderId="12"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0" fontId="7" fillId="0" borderId="0" xfId="0" applyFont="1" applyFill="1" applyAlignment="1">
      <alignment vertical="center" wrapText="1"/>
    </xf>
    <xf numFmtId="0" fontId="1" fillId="0" borderId="18" xfId="0" applyFont="1" applyFill="1" applyBorder="1" applyAlignment="1">
      <alignment horizontal="right" vertical="center" wrapText="1"/>
    </xf>
    <xf numFmtId="0" fontId="0" fillId="0" borderId="18" xfId="0" applyFill="1" applyBorder="1" applyAlignment="1">
      <alignment horizontal="right" vertical="center" wrapText="1"/>
    </xf>
    <xf numFmtId="0" fontId="7" fillId="0" borderId="0" xfId="0" applyFont="1" applyFill="1" applyAlignment="1">
      <alignment horizontal="center" vertical="center" wrapText="1"/>
    </xf>
    <xf numFmtId="0" fontId="0" fillId="0" borderId="10" xfId="0" applyBorder="1" applyAlignment="1">
      <alignment horizontal="center" vertical="center" wrapText="1"/>
    </xf>
    <xf numFmtId="0" fontId="3" fillId="0" borderId="0" xfId="0" applyFont="1" applyFill="1" applyAlignment="1">
      <alignment horizontal="left" vertical="top" wrapText="1"/>
    </xf>
    <xf numFmtId="0" fontId="0" fillId="0" borderId="0" xfId="0" applyAlignment="1">
      <alignment horizontal="left"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0"/>
  <sheetViews>
    <sheetView zoomScalePageLayoutView="0" workbookViewId="0" topLeftCell="A1">
      <selection activeCell="E4" sqref="E4"/>
    </sheetView>
  </sheetViews>
  <sheetFormatPr defaultColWidth="9.00390625" defaultRowHeight="12.75"/>
  <cols>
    <col min="1" max="1" width="27.125" style="220" customWidth="1"/>
    <col min="2" max="2" width="48.00390625" style="220" customWidth="1"/>
    <col min="3" max="3" width="13.875" style="243" customWidth="1"/>
    <col min="4" max="4" width="22.125" style="220" customWidth="1"/>
    <col min="5" max="5" width="46.125" style="220" customWidth="1"/>
    <col min="6" max="6" width="17.875" style="220" customWidth="1"/>
    <col min="7" max="7" width="24.375" style="220" customWidth="1"/>
    <col min="8" max="16384" width="9.125" style="220" customWidth="1"/>
  </cols>
  <sheetData>
    <row r="1" spans="1:3" s="217" customFormat="1" ht="15">
      <c r="A1" s="312" t="s">
        <v>1142</v>
      </c>
      <c r="B1" s="312"/>
      <c r="C1" s="312"/>
    </row>
    <row r="2" spans="1:3" s="217" customFormat="1" ht="15">
      <c r="A2" s="312" t="s">
        <v>1141</v>
      </c>
      <c r="B2" s="312"/>
      <c r="C2" s="312"/>
    </row>
    <row r="3" spans="1:3" s="217" customFormat="1" ht="15">
      <c r="A3" s="312" t="s">
        <v>1140</v>
      </c>
      <c r="B3" s="312"/>
      <c r="C3" s="312"/>
    </row>
    <row r="4" spans="1:3" s="217" customFormat="1" ht="15">
      <c r="A4" s="312" t="s">
        <v>1139</v>
      </c>
      <c r="B4" s="312"/>
      <c r="C4" s="312"/>
    </row>
    <row r="5" spans="1:3" s="217" customFormat="1" ht="15">
      <c r="A5" s="312" t="s">
        <v>1138</v>
      </c>
      <c r="B5" s="312"/>
      <c r="C5" s="312"/>
    </row>
    <row r="6" spans="1:3" s="217" customFormat="1" ht="15">
      <c r="A6" s="110"/>
      <c r="B6" s="312" t="s">
        <v>1137</v>
      </c>
      <c r="C6" s="313"/>
    </row>
    <row r="7" spans="1:3" ht="15">
      <c r="A7" s="218"/>
      <c r="B7" s="314" t="s">
        <v>1143</v>
      </c>
      <c r="C7" s="313"/>
    </row>
    <row r="8" spans="1:3" ht="15">
      <c r="A8" s="218"/>
      <c r="B8" s="314" t="s">
        <v>1385</v>
      </c>
      <c r="C8" s="313"/>
    </row>
    <row r="9" spans="1:3" ht="15">
      <c r="A9" s="218"/>
      <c r="B9" s="218" t="s">
        <v>1386</v>
      </c>
      <c r="C9" s="244"/>
    </row>
    <row r="10" spans="1:3" ht="15">
      <c r="A10" s="218"/>
      <c r="B10" s="218"/>
      <c r="C10" s="219"/>
    </row>
    <row r="11" spans="1:3" ht="77.25" customHeight="1">
      <c r="A11" s="315" t="s">
        <v>1133</v>
      </c>
      <c r="B11" s="315"/>
      <c r="C11" s="315"/>
    </row>
    <row r="12" spans="1:3" ht="15">
      <c r="A12" s="316" t="s">
        <v>1034</v>
      </c>
      <c r="B12" s="316"/>
      <c r="C12" s="316"/>
    </row>
    <row r="13" spans="1:3" ht="63">
      <c r="A13" s="221" t="s">
        <v>1035</v>
      </c>
      <c r="B13" s="221" t="s">
        <v>1036</v>
      </c>
      <c r="C13" s="222" t="s">
        <v>1037</v>
      </c>
    </row>
    <row r="14" spans="1:3" ht="15.75">
      <c r="A14" s="222">
        <v>1</v>
      </c>
      <c r="B14" s="222">
        <v>2</v>
      </c>
      <c r="C14" s="222">
        <v>3</v>
      </c>
    </row>
    <row r="15" spans="1:3" ht="65.25" customHeight="1">
      <c r="A15" s="223"/>
      <c r="B15" s="224" t="s">
        <v>1038</v>
      </c>
      <c r="C15" s="225"/>
    </row>
    <row r="16" spans="1:3" ht="63" customHeight="1">
      <c r="A16" s="226" t="s">
        <v>1039</v>
      </c>
      <c r="B16" s="226" t="s">
        <v>1040</v>
      </c>
      <c r="C16" s="225">
        <v>100</v>
      </c>
    </row>
    <row r="17" spans="1:3" ht="63" customHeight="1">
      <c r="A17" s="226" t="s">
        <v>1041</v>
      </c>
      <c r="B17" s="227" t="s">
        <v>1042</v>
      </c>
      <c r="C17" s="225">
        <v>100</v>
      </c>
    </row>
    <row r="18" spans="1:3" ht="48" customHeight="1">
      <c r="A18" s="223"/>
      <c r="B18" s="224" t="s">
        <v>110</v>
      </c>
      <c r="C18" s="225"/>
    </row>
    <row r="19" spans="1:3" ht="79.5" customHeight="1">
      <c r="A19" s="226" t="s">
        <v>1043</v>
      </c>
      <c r="B19" s="227" t="s">
        <v>1044</v>
      </c>
      <c r="C19" s="225">
        <v>100</v>
      </c>
    </row>
    <row r="20" spans="1:3" ht="46.5" customHeight="1">
      <c r="A20" s="226" t="s">
        <v>1045</v>
      </c>
      <c r="B20" s="226" t="s">
        <v>1046</v>
      </c>
      <c r="C20" s="225">
        <v>100</v>
      </c>
    </row>
    <row r="21" spans="1:3" ht="47.25">
      <c r="A21" s="226" t="s">
        <v>1047</v>
      </c>
      <c r="B21" s="226" t="s">
        <v>1048</v>
      </c>
      <c r="C21" s="225">
        <v>100</v>
      </c>
    </row>
    <row r="22" spans="1:3" ht="48" customHeight="1">
      <c r="A22" s="226" t="s">
        <v>1049</v>
      </c>
      <c r="B22" s="226" t="s">
        <v>1050</v>
      </c>
      <c r="C22" s="225">
        <v>100</v>
      </c>
    </row>
    <row r="23" spans="1:3" ht="48.75" customHeight="1">
      <c r="A23" s="226" t="s">
        <v>1051</v>
      </c>
      <c r="B23" s="226" t="s">
        <v>1052</v>
      </c>
      <c r="C23" s="225">
        <v>100</v>
      </c>
    </row>
    <row r="24" spans="1:3" ht="31.5">
      <c r="A24" s="226" t="s">
        <v>1053</v>
      </c>
      <c r="B24" s="226" t="s">
        <v>1054</v>
      </c>
      <c r="C24" s="225">
        <v>100</v>
      </c>
    </row>
    <row r="25" spans="1:3" ht="31.5">
      <c r="A25" s="226" t="s">
        <v>1055</v>
      </c>
      <c r="B25" s="226" t="s">
        <v>1056</v>
      </c>
      <c r="C25" s="225">
        <v>100</v>
      </c>
    </row>
    <row r="26" spans="1:6" ht="47.25">
      <c r="A26" s="228"/>
      <c r="B26" s="229" t="s">
        <v>211</v>
      </c>
      <c r="C26" s="222"/>
      <c r="D26" s="230"/>
      <c r="E26" s="231"/>
      <c r="F26" s="232"/>
    </row>
    <row r="27" spans="1:3" ht="79.5" customHeight="1">
      <c r="A27" s="226" t="s">
        <v>1057</v>
      </c>
      <c r="B27" s="226" t="s">
        <v>1058</v>
      </c>
      <c r="C27" s="225">
        <v>100</v>
      </c>
    </row>
    <row r="28" spans="1:3" ht="80.25" customHeight="1">
      <c r="A28" s="226" t="s">
        <v>1059</v>
      </c>
      <c r="B28" s="226" t="s">
        <v>1060</v>
      </c>
      <c r="C28" s="225">
        <v>100</v>
      </c>
    </row>
    <row r="29" spans="1:3" ht="79.5" customHeight="1">
      <c r="A29" s="226" t="s">
        <v>1061</v>
      </c>
      <c r="B29" s="226" t="s">
        <v>1062</v>
      </c>
      <c r="C29" s="225">
        <v>100</v>
      </c>
    </row>
    <row r="30" spans="1:3" ht="80.25" customHeight="1">
      <c r="A30" s="226" t="s">
        <v>1063</v>
      </c>
      <c r="B30" s="226" t="s">
        <v>1064</v>
      </c>
      <c r="C30" s="225">
        <v>100</v>
      </c>
    </row>
    <row r="31" spans="1:3" ht="51" customHeight="1">
      <c r="A31" s="223"/>
      <c r="B31" s="224" t="s">
        <v>1065</v>
      </c>
      <c r="C31" s="225"/>
    </row>
    <row r="32" spans="1:3" ht="62.25" customHeight="1">
      <c r="A32" s="226" t="s">
        <v>1066</v>
      </c>
      <c r="B32" s="226" t="s">
        <v>1067</v>
      </c>
      <c r="C32" s="225">
        <v>100</v>
      </c>
    </row>
    <row r="33" spans="1:3" ht="63" customHeight="1">
      <c r="A33" s="226" t="s">
        <v>1068</v>
      </c>
      <c r="B33" s="226" t="s">
        <v>1069</v>
      </c>
      <c r="C33" s="225">
        <v>100</v>
      </c>
    </row>
    <row r="34" spans="1:3" ht="31.5" customHeight="1">
      <c r="A34" s="223"/>
      <c r="B34" s="233" t="s">
        <v>1070</v>
      </c>
      <c r="C34" s="225"/>
    </row>
    <row r="35" spans="1:3" ht="82.5" customHeight="1">
      <c r="A35" s="226" t="s">
        <v>1071</v>
      </c>
      <c r="B35" s="226" t="s">
        <v>1072</v>
      </c>
      <c r="C35" s="225">
        <v>100</v>
      </c>
    </row>
    <row r="36" spans="1:3" ht="81.75" customHeight="1">
      <c r="A36" s="226" t="s">
        <v>1073</v>
      </c>
      <c r="B36" s="226" t="s">
        <v>1074</v>
      </c>
      <c r="C36" s="225">
        <v>100</v>
      </c>
    </row>
    <row r="37" spans="1:3" ht="99" customHeight="1">
      <c r="A37" s="226" t="s">
        <v>1075</v>
      </c>
      <c r="B37" s="226" t="s">
        <v>1076</v>
      </c>
      <c r="C37" s="225">
        <v>100</v>
      </c>
    </row>
    <row r="38" spans="1:3" ht="97.5" customHeight="1">
      <c r="A38" s="226" t="s">
        <v>1077</v>
      </c>
      <c r="B38" s="226" t="s">
        <v>1078</v>
      </c>
      <c r="C38" s="225">
        <v>100</v>
      </c>
    </row>
    <row r="39" spans="1:3" ht="68.25" customHeight="1">
      <c r="A39" s="226" t="s">
        <v>1079</v>
      </c>
      <c r="B39" s="226" t="s">
        <v>1080</v>
      </c>
      <c r="C39" s="225">
        <v>100</v>
      </c>
    </row>
    <row r="40" spans="1:3" ht="66.75" customHeight="1">
      <c r="A40" s="226" t="s">
        <v>1081</v>
      </c>
      <c r="B40" s="226" t="s">
        <v>1082</v>
      </c>
      <c r="C40" s="225">
        <v>100</v>
      </c>
    </row>
    <row r="41" spans="1:3" ht="82.5" customHeight="1">
      <c r="A41" s="226" t="s">
        <v>1083</v>
      </c>
      <c r="B41" s="226" t="s">
        <v>1084</v>
      </c>
      <c r="C41" s="225">
        <v>100</v>
      </c>
    </row>
    <row r="42" spans="1:3" ht="80.25" customHeight="1">
      <c r="A42" s="226" t="s">
        <v>1085</v>
      </c>
      <c r="B42" s="226" t="s">
        <v>1086</v>
      </c>
      <c r="C42" s="225">
        <v>100</v>
      </c>
    </row>
    <row r="43" spans="1:3" ht="93.75" customHeight="1">
      <c r="A43" s="226" t="s">
        <v>1087</v>
      </c>
      <c r="B43" s="226" t="s">
        <v>1088</v>
      </c>
      <c r="C43" s="225">
        <v>100</v>
      </c>
    </row>
    <row r="44" spans="1:3" ht="48" customHeight="1">
      <c r="A44" s="226" t="s">
        <v>1089</v>
      </c>
      <c r="B44" s="226" t="s">
        <v>1090</v>
      </c>
      <c r="C44" s="225">
        <v>100</v>
      </c>
    </row>
    <row r="45" spans="1:3" ht="47.25" customHeight="1">
      <c r="A45" s="226" t="s">
        <v>1091</v>
      </c>
      <c r="B45" s="226" t="s">
        <v>1092</v>
      </c>
      <c r="C45" s="225">
        <v>100</v>
      </c>
    </row>
    <row r="46" spans="1:3" ht="15.75">
      <c r="A46" s="226"/>
      <c r="B46" s="234" t="s">
        <v>623</v>
      </c>
      <c r="C46" s="225"/>
    </row>
    <row r="47" spans="1:3" ht="31.5">
      <c r="A47" s="226" t="s">
        <v>1093</v>
      </c>
      <c r="B47" s="227" t="s">
        <v>1094</v>
      </c>
      <c r="C47" s="225">
        <v>100</v>
      </c>
    </row>
    <row r="48" spans="1:3" ht="31.5">
      <c r="A48" s="226" t="s">
        <v>1095</v>
      </c>
      <c r="B48" s="227" t="s">
        <v>1096</v>
      </c>
      <c r="C48" s="225">
        <v>100</v>
      </c>
    </row>
    <row r="49" spans="1:3" ht="94.5" customHeight="1">
      <c r="A49" s="226" t="s">
        <v>1097</v>
      </c>
      <c r="B49" s="227" t="s">
        <v>1098</v>
      </c>
      <c r="C49" s="225">
        <v>100</v>
      </c>
    </row>
    <row r="50" spans="1:3" ht="97.5" customHeight="1">
      <c r="A50" s="226" t="s">
        <v>1099</v>
      </c>
      <c r="B50" s="227" t="s">
        <v>1100</v>
      </c>
      <c r="C50" s="225">
        <v>100</v>
      </c>
    </row>
    <row r="51" spans="1:3" ht="31.5">
      <c r="A51" s="226" t="s">
        <v>1101</v>
      </c>
      <c r="B51" s="227" t="s">
        <v>1102</v>
      </c>
      <c r="C51" s="225">
        <v>100</v>
      </c>
    </row>
    <row r="52" spans="1:3" ht="31.5">
      <c r="A52" s="225" t="s">
        <v>1103</v>
      </c>
      <c r="B52" s="227" t="s">
        <v>1104</v>
      </c>
      <c r="C52" s="225">
        <v>100</v>
      </c>
    </row>
    <row r="53" spans="1:3" ht="31.5">
      <c r="A53" s="226" t="s">
        <v>1105</v>
      </c>
      <c r="B53" s="226" t="s">
        <v>1106</v>
      </c>
      <c r="C53" s="225">
        <v>100</v>
      </c>
    </row>
    <row r="54" spans="1:3" ht="31.5">
      <c r="A54" s="226" t="s">
        <v>1107</v>
      </c>
      <c r="B54" s="227" t="s">
        <v>1108</v>
      </c>
      <c r="C54" s="225">
        <v>100</v>
      </c>
    </row>
    <row r="55" spans="1:3" ht="32.25" customHeight="1">
      <c r="A55" s="226"/>
      <c r="B55" s="234" t="s">
        <v>1109</v>
      </c>
      <c r="C55" s="225"/>
    </row>
    <row r="56" spans="1:3" ht="48.75" customHeight="1">
      <c r="A56" s="226" t="s">
        <v>1110</v>
      </c>
      <c r="B56" s="226" t="s">
        <v>1111</v>
      </c>
      <c r="C56" s="225">
        <v>100</v>
      </c>
    </row>
    <row r="57" spans="1:3" ht="46.5" customHeight="1">
      <c r="A57" s="226" t="s">
        <v>1112</v>
      </c>
      <c r="B57" s="226" t="s">
        <v>1113</v>
      </c>
      <c r="C57" s="225">
        <v>100</v>
      </c>
    </row>
    <row r="58" spans="1:3" ht="47.25" customHeight="1">
      <c r="A58" s="226" t="s">
        <v>1114</v>
      </c>
      <c r="B58" s="226" t="s">
        <v>1115</v>
      </c>
      <c r="C58" s="225">
        <v>100</v>
      </c>
    </row>
    <row r="59" spans="1:3" ht="48.75" customHeight="1">
      <c r="A59" s="226" t="s">
        <v>1116</v>
      </c>
      <c r="B59" s="226" t="s">
        <v>1117</v>
      </c>
      <c r="C59" s="225">
        <v>100</v>
      </c>
    </row>
    <row r="60" spans="1:3" ht="48" customHeight="1">
      <c r="A60" s="226" t="s">
        <v>1118</v>
      </c>
      <c r="B60" s="226" t="s">
        <v>1119</v>
      </c>
      <c r="C60" s="225">
        <v>100</v>
      </c>
    </row>
    <row r="61" spans="1:3" ht="48" customHeight="1">
      <c r="A61" s="226" t="s">
        <v>1120</v>
      </c>
      <c r="B61" s="226" t="s">
        <v>1121</v>
      </c>
      <c r="C61" s="225">
        <v>100</v>
      </c>
    </row>
    <row r="62" spans="1:3" ht="78.75" customHeight="1">
      <c r="A62" s="235" t="s">
        <v>1122</v>
      </c>
      <c r="B62" s="235" t="s">
        <v>1123</v>
      </c>
      <c r="C62" s="225">
        <v>100</v>
      </c>
    </row>
    <row r="63" spans="1:3" ht="78" customHeight="1">
      <c r="A63" s="236" t="s">
        <v>1124</v>
      </c>
      <c r="B63" s="236" t="s">
        <v>1125</v>
      </c>
      <c r="C63" s="225">
        <v>100</v>
      </c>
    </row>
    <row r="64" spans="1:3" ht="79.5" customHeight="1">
      <c r="A64" s="235" t="s">
        <v>1126</v>
      </c>
      <c r="B64" s="235" t="s">
        <v>1127</v>
      </c>
      <c r="C64" s="225">
        <v>100</v>
      </c>
    </row>
    <row r="65" spans="1:3" ht="78.75" customHeight="1">
      <c r="A65" s="236" t="s">
        <v>1128</v>
      </c>
      <c r="B65" s="236" t="s">
        <v>1129</v>
      </c>
      <c r="C65" s="237">
        <v>100</v>
      </c>
    </row>
    <row r="66" spans="1:3" ht="15.75">
      <c r="A66" s="238"/>
      <c r="B66" s="238"/>
      <c r="C66" s="239"/>
    </row>
    <row r="67" spans="1:3" ht="15.75">
      <c r="A67" s="240" t="s">
        <v>1130</v>
      </c>
      <c r="B67" s="241"/>
      <c r="C67" s="241"/>
    </row>
    <row r="68" spans="1:3" ht="72.75" customHeight="1">
      <c r="A68" s="317" t="s">
        <v>1131</v>
      </c>
      <c r="B68" s="317"/>
      <c r="C68" s="317"/>
    </row>
    <row r="69" spans="1:3" ht="15.75">
      <c r="A69" s="241"/>
      <c r="B69" s="241"/>
      <c r="C69" s="241"/>
    </row>
    <row r="70" spans="1:6" s="242" customFormat="1" ht="15.75">
      <c r="A70" s="318" t="s">
        <v>1132</v>
      </c>
      <c r="B70" s="318"/>
      <c r="C70" s="318"/>
      <c r="D70" s="220"/>
      <c r="E70" s="220"/>
      <c r="F70" s="220"/>
    </row>
  </sheetData>
  <sheetProtection/>
  <mergeCells count="12">
    <mergeCell ref="B7:C7"/>
    <mergeCell ref="B8:C8"/>
    <mergeCell ref="A11:C11"/>
    <mergeCell ref="A12:C12"/>
    <mergeCell ref="A68:C68"/>
    <mergeCell ref="A70:C70"/>
    <mergeCell ref="A1:C1"/>
    <mergeCell ref="A2:C2"/>
    <mergeCell ref="A3:C3"/>
    <mergeCell ref="A4:C4"/>
    <mergeCell ref="A5:C5"/>
    <mergeCell ref="B6:C6"/>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92D050"/>
  </sheetPr>
  <dimension ref="A1:G490"/>
  <sheetViews>
    <sheetView zoomScalePageLayoutView="0" workbookViewId="0" topLeftCell="A1">
      <selection activeCell="G14" sqref="G14"/>
    </sheetView>
  </sheetViews>
  <sheetFormatPr defaultColWidth="9.00390625" defaultRowHeight="12.75"/>
  <cols>
    <col min="1" max="1" width="82.875" style="163" customWidth="1"/>
    <col min="2" max="2" width="6.75390625" style="5" customWidth="1"/>
    <col min="3" max="3" width="16.25390625" style="5" customWidth="1"/>
    <col min="4" max="4" width="5.125" style="6" customWidth="1"/>
    <col min="5" max="5" width="14.75390625" style="6" customWidth="1"/>
    <col min="6" max="6" width="5.00390625" style="6" customWidth="1"/>
    <col min="7" max="7" width="13.125" style="16" customWidth="1"/>
    <col min="8" max="16384" width="9.125" style="5" customWidth="1"/>
  </cols>
  <sheetData>
    <row r="1" spans="1:7" s="4" customFormat="1" ht="15" customHeight="1">
      <c r="A1" s="177"/>
      <c r="C1" s="359" t="s">
        <v>522</v>
      </c>
      <c r="D1" s="368"/>
      <c r="E1" s="368"/>
      <c r="F1" s="368"/>
      <c r="G1" s="368"/>
    </row>
    <row r="2" spans="1:7" s="4" customFormat="1" ht="13.5" customHeight="1">
      <c r="A2" s="177"/>
      <c r="C2" s="359" t="s">
        <v>680</v>
      </c>
      <c r="D2" s="368"/>
      <c r="E2" s="368"/>
      <c r="F2" s="368"/>
      <c r="G2" s="368"/>
    </row>
    <row r="3" spans="1:7" s="4" customFormat="1" ht="13.5" customHeight="1">
      <c r="A3" s="177"/>
      <c r="C3" s="359" t="s">
        <v>682</v>
      </c>
      <c r="D3" s="368"/>
      <c r="E3" s="368"/>
      <c r="F3" s="368"/>
      <c r="G3" s="368"/>
    </row>
    <row r="4" spans="1:7" s="4" customFormat="1" ht="13.5" customHeight="1">
      <c r="A4" s="177"/>
      <c r="C4" s="359" t="s">
        <v>631</v>
      </c>
      <c r="D4" s="368"/>
      <c r="E4" s="368"/>
      <c r="F4" s="368"/>
      <c r="G4" s="368"/>
    </row>
    <row r="5" spans="1:7" s="4" customFormat="1" ht="13.5" customHeight="1">
      <c r="A5" s="177"/>
      <c r="C5" s="358" t="s">
        <v>964</v>
      </c>
      <c r="D5" s="368"/>
      <c r="E5" s="368"/>
      <c r="F5" s="368"/>
      <c r="G5" s="368"/>
    </row>
    <row r="6" spans="1:7" s="4" customFormat="1" ht="13.5" customHeight="1">
      <c r="A6" s="177"/>
      <c r="C6" s="358" t="s">
        <v>972</v>
      </c>
      <c r="D6" s="368"/>
      <c r="E6" s="368"/>
      <c r="F6" s="95"/>
      <c r="G6" s="95"/>
    </row>
    <row r="7" spans="1:7" s="4" customFormat="1" ht="13.5" customHeight="1">
      <c r="A7" s="177"/>
      <c r="C7" s="358" t="s">
        <v>973</v>
      </c>
      <c r="D7" s="368"/>
      <c r="E7" s="368"/>
      <c r="F7" s="95"/>
      <c r="G7" s="95"/>
    </row>
    <row r="8" spans="1:7" s="4" customFormat="1" ht="13.5" customHeight="1">
      <c r="A8" s="177"/>
      <c r="C8" s="358" t="s">
        <v>974</v>
      </c>
      <c r="D8" s="371"/>
      <c r="E8" s="371"/>
      <c r="F8" s="95"/>
      <c r="G8" s="95"/>
    </row>
    <row r="9" spans="1:7" s="4" customFormat="1" ht="13.5" customHeight="1">
      <c r="A9" s="177"/>
      <c r="C9" s="358" t="s">
        <v>975</v>
      </c>
      <c r="D9" s="371"/>
      <c r="E9" s="371"/>
      <c r="F9" s="95"/>
      <c r="G9" s="95"/>
    </row>
    <row r="10" spans="1:7" s="4" customFormat="1" ht="13.5" customHeight="1">
      <c r="A10" s="177"/>
      <c r="C10" s="358" t="s">
        <v>1419</v>
      </c>
      <c r="D10" s="371"/>
      <c r="E10" s="371"/>
      <c r="F10" s="95"/>
      <c r="G10" s="95"/>
    </row>
    <row r="11" spans="1:7" s="4" customFormat="1" ht="13.5" customHeight="1">
      <c r="A11" s="177"/>
      <c r="C11" s="185" t="s">
        <v>1420</v>
      </c>
      <c r="D11" s="201"/>
      <c r="E11" s="201"/>
      <c r="F11" s="95"/>
      <c r="G11" s="95"/>
    </row>
    <row r="13" spans="1:7" ht="15.75">
      <c r="A13" s="331" t="s">
        <v>592</v>
      </c>
      <c r="B13" s="348"/>
      <c r="C13" s="348"/>
      <c r="D13" s="348"/>
      <c r="E13" s="348"/>
      <c r="F13" s="93"/>
      <c r="G13" s="93"/>
    </row>
    <row r="14" spans="1:7" ht="15.75">
      <c r="A14" s="331" t="s">
        <v>576</v>
      </c>
      <c r="B14" s="348"/>
      <c r="C14" s="348"/>
      <c r="D14" s="348"/>
      <c r="E14" s="348"/>
      <c r="F14" s="93"/>
      <c r="G14" s="93"/>
    </row>
    <row r="15" spans="5:7" ht="15.75">
      <c r="E15" s="36" t="s">
        <v>704</v>
      </c>
      <c r="F15" s="357"/>
      <c r="G15" s="357"/>
    </row>
    <row r="16" spans="1:7" s="36" customFormat="1" ht="31.5">
      <c r="A16" s="176" t="s">
        <v>649</v>
      </c>
      <c r="B16" s="43" t="s">
        <v>593</v>
      </c>
      <c r="C16" s="43" t="s">
        <v>589</v>
      </c>
      <c r="D16" s="51" t="s">
        <v>21</v>
      </c>
      <c r="E16" s="52" t="s">
        <v>634</v>
      </c>
      <c r="F16" s="13"/>
      <c r="G16" s="60"/>
    </row>
    <row r="17" spans="1:7" s="36" customFormat="1" ht="15.75" customHeight="1">
      <c r="A17" s="2">
        <v>1</v>
      </c>
      <c r="B17" s="31">
        <v>2</v>
      </c>
      <c r="C17" s="31">
        <v>3</v>
      </c>
      <c r="D17" s="31">
        <v>4</v>
      </c>
      <c r="E17" s="35">
        <v>5</v>
      </c>
      <c r="F17" s="6"/>
      <c r="G17" s="6"/>
    </row>
    <row r="18" spans="1:7" s="36" customFormat="1" ht="31.5">
      <c r="A18" s="28" t="s">
        <v>471</v>
      </c>
      <c r="B18" s="53">
        <v>706</v>
      </c>
      <c r="C18" s="53"/>
      <c r="D18" s="53"/>
      <c r="E18" s="97">
        <f>E19+E119+E125+E140+E150+E156+E181+E226+E259+E349+E368+E382</f>
        <v>1690927.179</v>
      </c>
      <c r="F18" s="6"/>
      <c r="G18" s="6"/>
    </row>
    <row r="19" spans="1:7" s="36" customFormat="1" ht="31.5">
      <c r="A19" s="3" t="s">
        <v>206</v>
      </c>
      <c r="B19" s="31">
        <v>706</v>
      </c>
      <c r="C19" s="23" t="s">
        <v>140</v>
      </c>
      <c r="D19" s="23"/>
      <c r="E19" s="96">
        <f>E20+E33+E56++E89+E94+E65+E78+E82+E109+E116</f>
        <v>1113351.704</v>
      </c>
      <c r="F19" s="14"/>
      <c r="G19" s="8"/>
    </row>
    <row r="20" spans="1:7" s="7" customFormat="1" ht="31.5">
      <c r="A20" s="3" t="s">
        <v>337</v>
      </c>
      <c r="B20" s="31">
        <v>706</v>
      </c>
      <c r="C20" s="23" t="s">
        <v>141</v>
      </c>
      <c r="D20" s="23"/>
      <c r="E20" s="96">
        <f>E23+E25+E27+E21+E29+E31</f>
        <v>378927.7</v>
      </c>
      <c r="F20" s="5"/>
      <c r="G20" s="5"/>
    </row>
    <row r="21" spans="1:7" s="7" customFormat="1" ht="15.75">
      <c r="A21" s="3" t="s">
        <v>651</v>
      </c>
      <c r="B21" s="31">
        <v>706</v>
      </c>
      <c r="C21" s="23" t="s">
        <v>341</v>
      </c>
      <c r="D21" s="23"/>
      <c r="E21" s="96">
        <f>E22</f>
        <v>114020.2</v>
      </c>
      <c r="F21" s="5"/>
      <c r="G21" s="5"/>
    </row>
    <row r="22" spans="1:7" s="7" customFormat="1" ht="31.5">
      <c r="A22" s="3" t="s">
        <v>778</v>
      </c>
      <c r="B22" s="31">
        <v>706</v>
      </c>
      <c r="C22" s="23" t="s">
        <v>341</v>
      </c>
      <c r="D22" s="23" t="s">
        <v>779</v>
      </c>
      <c r="E22" s="96">
        <v>114020.2</v>
      </c>
      <c r="F22" s="5"/>
      <c r="G22" s="5"/>
    </row>
    <row r="23" spans="1:7" s="7" customFormat="1" ht="173.25">
      <c r="A23" s="3" t="s">
        <v>825</v>
      </c>
      <c r="B23" s="31">
        <v>706</v>
      </c>
      <c r="C23" s="23" t="s">
        <v>338</v>
      </c>
      <c r="D23" s="23"/>
      <c r="E23" s="96">
        <f>E24</f>
        <v>188301.5</v>
      </c>
      <c r="F23" s="5"/>
      <c r="G23" s="5"/>
    </row>
    <row r="24" spans="1:7" s="7" customFormat="1" ht="31.5">
      <c r="A24" s="3" t="s">
        <v>778</v>
      </c>
      <c r="B24" s="31">
        <v>706</v>
      </c>
      <c r="C24" s="23" t="s">
        <v>338</v>
      </c>
      <c r="D24" s="23" t="s">
        <v>779</v>
      </c>
      <c r="E24" s="96">
        <v>188301.5</v>
      </c>
      <c r="F24" s="5"/>
      <c r="G24" s="5"/>
    </row>
    <row r="25" spans="1:7" s="7" customFormat="1" ht="173.25">
      <c r="A25" s="3" t="s">
        <v>825</v>
      </c>
      <c r="B25" s="31">
        <v>706</v>
      </c>
      <c r="C25" s="23" t="s">
        <v>339</v>
      </c>
      <c r="D25" s="23"/>
      <c r="E25" s="96">
        <f>E26</f>
        <v>2562</v>
      </c>
      <c r="F25" s="5"/>
      <c r="G25" s="5"/>
    </row>
    <row r="26" spans="1:7" s="7" customFormat="1" ht="31.5">
      <c r="A26" s="3" t="s">
        <v>778</v>
      </c>
      <c r="B26" s="31">
        <v>706</v>
      </c>
      <c r="C26" s="23" t="s">
        <v>339</v>
      </c>
      <c r="D26" s="23" t="s">
        <v>779</v>
      </c>
      <c r="E26" s="96">
        <v>2562</v>
      </c>
      <c r="F26" s="5"/>
      <c r="G26" s="5"/>
    </row>
    <row r="27" spans="1:7" s="7" customFormat="1" ht="189">
      <c r="A27" s="3" t="s">
        <v>826</v>
      </c>
      <c r="B27" s="31">
        <v>706</v>
      </c>
      <c r="C27" s="23" t="s">
        <v>340</v>
      </c>
      <c r="D27" s="23"/>
      <c r="E27" s="96">
        <f>E28</f>
        <v>68324</v>
      </c>
      <c r="F27" s="5"/>
      <c r="G27" s="5"/>
    </row>
    <row r="28" spans="1:7" s="7" customFormat="1" ht="31.5">
      <c r="A28" s="3" t="s">
        <v>778</v>
      </c>
      <c r="B28" s="31">
        <v>706</v>
      </c>
      <c r="C28" s="23" t="s">
        <v>340</v>
      </c>
      <c r="D28" s="23" t="s">
        <v>779</v>
      </c>
      <c r="E28" s="96">
        <v>68324</v>
      </c>
      <c r="F28" s="5"/>
      <c r="G28" s="5"/>
    </row>
    <row r="29" spans="1:7" s="7" customFormat="1" ht="31.5">
      <c r="A29" s="22" t="s">
        <v>923</v>
      </c>
      <c r="B29" s="31">
        <v>706</v>
      </c>
      <c r="C29" s="23" t="s">
        <v>925</v>
      </c>
      <c r="D29" s="23"/>
      <c r="E29" s="96">
        <f>E30</f>
        <v>5558</v>
      </c>
      <c r="F29" s="5"/>
      <c r="G29" s="5"/>
    </row>
    <row r="30" spans="1:7" s="7" customFormat="1" ht="31.5">
      <c r="A30" s="22" t="s">
        <v>778</v>
      </c>
      <c r="B30" s="31">
        <v>706</v>
      </c>
      <c r="C30" s="23" t="s">
        <v>925</v>
      </c>
      <c r="D30" s="23" t="s">
        <v>779</v>
      </c>
      <c r="E30" s="96">
        <v>5558</v>
      </c>
      <c r="F30" s="5"/>
      <c r="G30" s="5"/>
    </row>
    <row r="31" spans="1:7" s="7" customFormat="1" ht="15.75">
      <c r="A31" s="22" t="s">
        <v>935</v>
      </c>
      <c r="B31" s="31">
        <v>706</v>
      </c>
      <c r="C31" s="23" t="s">
        <v>936</v>
      </c>
      <c r="D31" s="23"/>
      <c r="E31" s="96">
        <f>E32</f>
        <v>162</v>
      </c>
      <c r="F31" s="5"/>
      <c r="G31" s="5"/>
    </row>
    <row r="32" spans="1:7" s="7" customFormat="1" ht="31.5">
      <c r="A32" s="22" t="s">
        <v>778</v>
      </c>
      <c r="B32" s="31">
        <v>706</v>
      </c>
      <c r="C32" s="23" t="s">
        <v>936</v>
      </c>
      <c r="D32" s="23" t="s">
        <v>779</v>
      </c>
      <c r="E32" s="96">
        <v>162</v>
      </c>
      <c r="F32" s="5"/>
      <c r="G32" s="5"/>
    </row>
    <row r="33" spans="1:7" ht="31.5">
      <c r="A33" s="3" t="s">
        <v>152</v>
      </c>
      <c r="B33" s="31">
        <v>706</v>
      </c>
      <c r="C33" s="23" t="s">
        <v>343</v>
      </c>
      <c r="D33" s="23"/>
      <c r="E33" s="96">
        <f>E36+E38+E40+E34+E42+E48+E50+E52+E44+E46+E54</f>
        <v>514531.095</v>
      </c>
      <c r="F33" s="5"/>
      <c r="G33" s="5"/>
    </row>
    <row r="34" spans="1:7" ht="31.5">
      <c r="A34" s="3" t="s">
        <v>780</v>
      </c>
      <c r="B34" s="31">
        <v>706</v>
      </c>
      <c r="C34" s="23" t="s">
        <v>347</v>
      </c>
      <c r="D34" s="23"/>
      <c r="E34" s="96">
        <f>E35</f>
        <v>149162.931</v>
      </c>
      <c r="F34" s="5"/>
      <c r="G34" s="5"/>
    </row>
    <row r="35" spans="1:7" ht="31.5">
      <c r="A35" s="3" t="s">
        <v>778</v>
      </c>
      <c r="B35" s="31">
        <v>706</v>
      </c>
      <c r="C35" s="23" t="s">
        <v>347</v>
      </c>
      <c r="D35" s="23" t="s">
        <v>779</v>
      </c>
      <c r="E35" s="96">
        <v>149162.931</v>
      </c>
      <c r="F35" s="5"/>
      <c r="G35" s="5"/>
    </row>
    <row r="36" spans="1:7" ht="141.75">
      <c r="A36" s="3" t="s">
        <v>827</v>
      </c>
      <c r="B36" s="31">
        <v>706</v>
      </c>
      <c r="C36" s="23" t="s">
        <v>344</v>
      </c>
      <c r="D36" s="23"/>
      <c r="E36" s="96">
        <f>E37</f>
        <v>308850.3</v>
      </c>
      <c r="F36" s="14"/>
      <c r="G36" s="15"/>
    </row>
    <row r="37" spans="1:7" ht="31.5">
      <c r="A37" s="3" t="s">
        <v>778</v>
      </c>
      <c r="B37" s="31">
        <v>706</v>
      </c>
      <c r="C37" s="23" t="s">
        <v>344</v>
      </c>
      <c r="D37" s="23" t="s">
        <v>779</v>
      </c>
      <c r="E37" s="96">
        <v>308850.3</v>
      </c>
      <c r="F37" s="14"/>
      <c r="G37" s="8"/>
    </row>
    <row r="38" spans="1:7" ht="157.5">
      <c r="A38" s="3" t="s">
        <v>828</v>
      </c>
      <c r="B38" s="31">
        <v>706</v>
      </c>
      <c r="C38" s="23" t="s">
        <v>345</v>
      </c>
      <c r="D38" s="23"/>
      <c r="E38" s="96">
        <f>E39</f>
        <v>9956</v>
      </c>
      <c r="F38" s="14"/>
      <c r="G38" s="8"/>
    </row>
    <row r="39" spans="1:7" ht="31.5">
      <c r="A39" s="3" t="s">
        <v>778</v>
      </c>
      <c r="B39" s="31">
        <v>706</v>
      </c>
      <c r="C39" s="23" t="s">
        <v>345</v>
      </c>
      <c r="D39" s="23" t="s">
        <v>779</v>
      </c>
      <c r="E39" s="96">
        <v>9956</v>
      </c>
      <c r="F39" s="14"/>
      <c r="G39" s="8"/>
    </row>
    <row r="40" spans="1:7" ht="173.25">
      <c r="A40" s="3" t="s">
        <v>829</v>
      </c>
      <c r="B40" s="31">
        <v>706</v>
      </c>
      <c r="C40" s="23" t="s">
        <v>346</v>
      </c>
      <c r="D40" s="23"/>
      <c r="E40" s="96">
        <f>E41</f>
        <v>36026.2</v>
      </c>
      <c r="F40" s="14"/>
      <c r="G40" s="8"/>
    </row>
    <row r="41" spans="1:7" ht="31.5">
      <c r="A41" s="3" t="s">
        <v>778</v>
      </c>
      <c r="B41" s="31">
        <v>706</v>
      </c>
      <c r="C41" s="23" t="s">
        <v>346</v>
      </c>
      <c r="D41" s="23" t="s">
        <v>779</v>
      </c>
      <c r="E41" s="96">
        <v>36026.2</v>
      </c>
      <c r="F41" s="14"/>
      <c r="G41" s="8"/>
    </row>
    <row r="42" spans="1:7" ht="31.5">
      <c r="A42" s="3" t="s">
        <v>162</v>
      </c>
      <c r="B42" s="31">
        <v>706</v>
      </c>
      <c r="C42" s="23" t="s">
        <v>173</v>
      </c>
      <c r="D42" s="23"/>
      <c r="E42" s="96">
        <f>E43</f>
        <v>650.864</v>
      </c>
      <c r="F42" s="14"/>
      <c r="G42" s="8"/>
    </row>
    <row r="43" spans="1:7" ht="31.5">
      <c r="A43" s="3" t="s">
        <v>778</v>
      </c>
      <c r="B43" s="31">
        <v>706</v>
      </c>
      <c r="C43" s="23" t="s">
        <v>173</v>
      </c>
      <c r="D43" s="23" t="s">
        <v>779</v>
      </c>
      <c r="E43" s="96">
        <v>650.864</v>
      </c>
      <c r="F43" s="14"/>
      <c r="G43" s="8"/>
    </row>
    <row r="44" spans="1:7" ht="31.5">
      <c r="A44" s="22" t="s">
        <v>923</v>
      </c>
      <c r="B44" s="31">
        <v>706</v>
      </c>
      <c r="C44" s="23" t="s">
        <v>933</v>
      </c>
      <c r="D44" s="23"/>
      <c r="E44" s="96">
        <f>E45</f>
        <v>7607.6</v>
      </c>
      <c r="F44" s="14"/>
      <c r="G44" s="8"/>
    </row>
    <row r="45" spans="1:7" ht="31.5">
      <c r="A45" s="22" t="s">
        <v>778</v>
      </c>
      <c r="B45" s="31">
        <v>706</v>
      </c>
      <c r="C45" s="23" t="s">
        <v>933</v>
      </c>
      <c r="D45" s="23" t="s">
        <v>779</v>
      </c>
      <c r="E45" s="96">
        <v>7607.6</v>
      </c>
      <c r="F45" s="14"/>
      <c r="G45" s="8"/>
    </row>
    <row r="46" spans="1:7" ht="31.5">
      <c r="A46" s="22" t="s">
        <v>940</v>
      </c>
      <c r="B46" s="31">
        <v>706</v>
      </c>
      <c r="C46" s="23" t="s">
        <v>941</v>
      </c>
      <c r="D46" s="23"/>
      <c r="E46" s="96">
        <f>E47</f>
        <v>810</v>
      </c>
      <c r="F46" s="14"/>
      <c r="G46" s="8"/>
    </row>
    <row r="47" spans="1:7" ht="31.5">
      <c r="A47" s="22" t="s">
        <v>778</v>
      </c>
      <c r="B47" s="31">
        <v>706</v>
      </c>
      <c r="C47" s="23" t="s">
        <v>941</v>
      </c>
      <c r="D47" s="23" t="s">
        <v>779</v>
      </c>
      <c r="E47" s="96">
        <v>810</v>
      </c>
      <c r="F47" s="14"/>
      <c r="G47" s="8"/>
    </row>
    <row r="48" spans="1:7" ht="31.5">
      <c r="A48" s="3" t="s">
        <v>817</v>
      </c>
      <c r="B48" s="31">
        <v>706</v>
      </c>
      <c r="C48" s="23" t="s">
        <v>881</v>
      </c>
      <c r="D48" s="23"/>
      <c r="E48" s="96">
        <f>E49</f>
        <v>662</v>
      </c>
      <c r="F48" s="14"/>
      <c r="G48" s="8"/>
    </row>
    <row r="49" spans="1:7" ht="31.5">
      <c r="A49" s="3" t="s">
        <v>778</v>
      </c>
      <c r="B49" s="31">
        <v>706</v>
      </c>
      <c r="C49" s="23" t="s">
        <v>881</v>
      </c>
      <c r="D49" s="23" t="s">
        <v>779</v>
      </c>
      <c r="E49" s="96">
        <v>662</v>
      </c>
      <c r="F49" s="14"/>
      <c r="G49" s="8"/>
    </row>
    <row r="50" spans="1:7" ht="31.5">
      <c r="A50" s="3" t="s">
        <v>73</v>
      </c>
      <c r="B50" s="31">
        <v>706</v>
      </c>
      <c r="C50" s="23" t="s">
        <v>882</v>
      </c>
      <c r="D50" s="23"/>
      <c r="E50" s="96">
        <f>E51</f>
        <v>75</v>
      </c>
      <c r="F50" s="14"/>
      <c r="G50" s="8"/>
    </row>
    <row r="51" spans="1:7" ht="31.5">
      <c r="A51" s="3" t="s">
        <v>778</v>
      </c>
      <c r="B51" s="31">
        <v>706</v>
      </c>
      <c r="C51" s="23" t="s">
        <v>882</v>
      </c>
      <c r="D51" s="23" t="s">
        <v>779</v>
      </c>
      <c r="E51" s="96">
        <v>75</v>
      </c>
      <c r="F51" s="14"/>
      <c r="G51" s="8"/>
    </row>
    <row r="52" spans="1:7" ht="31.5">
      <c r="A52" s="3" t="s">
        <v>75</v>
      </c>
      <c r="B52" s="31">
        <v>706</v>
      </c>
      <c r="C52" s="23" t="s">
        <v>883</v>
      </c>
      <c r="D52" s="23"/>
      <c r="E52" s="96">
        <f>E53</f>
        <v>113</v>
      </c>
      <c r="F52" s="14"/>
      <c r="G52" s="8"/>
    </row>
    <row r="53" spans="1:7" ht="31.5">
      <c r="A53" s="3" t="s">
        <v>778</v>
      </c>
      <c r="B53" s="31">
        <v>706</v>
      </c>
      <c r="C53" s="23" t="s">
        <v>883</v>
      </c>
      <c r="D53" s="23" t="s">
        <v>779</v>
      </c>
      <c r="E53" s="96">
        <v>113</v>
      </c>
      <c r="F53" s="14"/>
      <c r="G53" s="8"/>
    </row>
    <row r="54" spans="1:7" ht="15.75">
      <c r="A54" s="22" t="s">
        <v>935</v>
      </c>
      <c r="B54" s="31">
        <v>706</v>
      </c>
      <c r="C54" s="23" t="s">
        <v>937</v>
      </c>
      <c r="D54" s="23"/>
      <c r="E54" s="96">
        <f>E55</f>
        <v>617.2</v>
      </c>
      <c r="F54" s="14"/>
      <c r="G54" s="8"/>
    </row>
    <row r="55" spans="1:7" ht="31.5">
      <c r="A55" s="22" t="s">
        <v>778</v>
      </c>
      <c r="B55" s="31">
        <v>706</v>
      </c>
      <c r="C55" s="23" t="s">
        <v>937</v>
      </c>
      <c r="D55" s="23" t="s">
        <v>779</v>
      </c>
      <c r="E55" s="96">
        <v>617.2</v>
      </c>
      <c r="F55" s="14"/>
      <c r="G55" s="8"/>
    </row>
    <row r="56" spans="1:7" ht="31.5">
      <c r="A56" s="3" t="s">
        <v>348</v>
      </c>
      <c r="B56" s="31">
        <v>706</v>
      </c>
      <c r="C56" s="23" t="s">
        <v>349</v>
      </c>
      <c r="D56" s="23"/>
      <c r="E56" s="96">
        <f>E57+E63+E59+E61</f>
        <v>64816.4</v>
      </c>
      <c r="F56" s="14"/>
      <c r="G56" s="8"/>
    </row>
    <row r="57" spans="1:7" ht="15.75">
      <c r="A57" s="3" t="s">
        <v>334</v>
      </c>
      <c r="B57" s="31">
        <v>706</v>
      </c>
      <c r="C57" s="23" t="s">
        <v>350</v>
      </c>
      <c r="D57" s="23"/>
      <c r="E57" s="96">
        <f>E58</f>
        <v>52203.4</v>
      </c>
      <c r="F57" s="14"/>
      <c r="G57" s="8"/>
    </row>
    <row r="58" spans="1:7" ht="31.5">
      <c r="A58" s="3" t="s">
        <v>778</v>
      </c>
      <c r="B58" s="31">
        <v>706</v>
      </c>
      <c r="C58" s="23" t="s">
        <v>350</v>
      </c>
      <c r="D58" s="23" t="s">
        <v>779</v>
      </c>
      <c r="E58" s="96">
        <v>52203.4</v>
      </c>
      <c r="F58" s="14"/>
      <c r="G58" s="8"/>
    </row>
    <row r="59" spans="1:7" ht="31.5">
      <c r="A59" s="22" t="s">
        <v>938</v>
      </c>
      <c r="B59" s="31">
        <v>706</v>
      </c>
      <c r="C59" s="23" t="s">
        <v>939</v>
      </c>
      <c r="D59" s="23"/>
      <c r="E59" s="96">
        <f>E60</f>
        <v>0</v>
      </c>
      <c r="F59" s="14"/>
      <c r="G59" s="8"/>
    </row>
    <row r="60" spans="1:7" ht="31.5">
      <c r="A60" s="22" t="s">
        <v>778</v>
      </c>
      <c r="B60" s="31">
        <v>706</v>
      </c>
      <c r="C60" s="23" t="s">
        <v>939</v>
      </c>
      <c r="D60" s="23" t="s">
        <v>779</v>
      </c>
      <c r="E60" s="96">
        <v>0</v>
      </c>
      <c r="F60" s="14"/>
      <c r="G60" s="8"/>
    </row>
    <row r="61" spans="1:7" ht="31.5">
      <c r="A61" s="22" t="s">
        <v>923</v>
      </c>
      <c r="B61" s="31">
        <v>706</v>
      </c>
      <c r="C61" s="23" t="s">
        <v>934</v>
      </c>
      <c r="D61" s="23"/>
      <c r="E61" s="96">
        <f>E62</f>
        <v>462</v>
      </c>
      <c r="F61" s="14"/>
      <c r="G61" s="8"/>
    </row>
    <row r="62" spans="1:7" ht="31.5">
      <c r="A62" s="22" t="s">
        <v>778</v>
      </c>
      <c r="B62" s="31">
        <v>706</v>
      </c>
      <c r="C62" s="23" t="s">
        <v>934</v>
      </c>
      <c r="D62" s="23" t="s">
        <v>779</v>
      </c>
      <c r="E62" s="96">
        <v>462</v>
      </c>
      <c r="F62" s="14"/>
      <c r="G62" s="8"/>
    </row>
    <row r="63" spans="1:7" ht="47.25">
      <c r="A63" s="3" t="s">
        <v>83</v>
      </c>
      <c r="B63" s="31">
        <v>706</v>
      </c>
      <c r="C63" s="23" t="s">
        <v>84</v>
      </c>
      <c r="D63" s="23"/>
      <c r="E63" s="96">
        <f>E64</f>
        <v>12151</v>
      </c>
      <c r="F63" s="14"/>
      <c r="G63" s="8"/>
    </row>
    <row r="64" spans="1:7" ht="31.5">
      <c r="A64" s="3" t="s">
        <v>778</v>
      </c>
      <c r="B64" s="31">
        <v>706</v>
      </c>
      <c r="C64" s="23" t="s">
        <v>84</v>
      </c>
      <c r="D64" s="23" t="s">
        <v>779</v>
      </c>
      <c r="E64" s="96">
        <v>12151</v>
      </c>
      <c r="F64" s="14"/>
      <c r="G64" s="8"/>
    </row>
    <row r="65" spans="1:7" ht="31.5">
      <c r="A65" s="3" t="s">
        <v>496</v>
      </c>
      <c r="B65" s="31">
        <v>706</v>
      </c>
      <c r="C65" s="23" t="s">
        <v>352</v>
      </c>
      <c r="D65" s="23"/>
      <c r="E65" s="96">
        <f>E68+E73+E76+E66+E71</f>
        <v>21877</v>
      </c>
      <c r="F65" s="14"/>
      <c r="G65" s="8"/>
    </row>
    <row r="66" spans="1:7" ht="15.75">
      <c r="A66" s="3" t="s">
        <v>609</v>
      </c>
      <c r="B66" s="31">
        <v>706</v>
      </c>
      <c r="C66" s="23" t="s">
        <v>557</v>
      </c>
      <c r="D66" s="21"/>
      <c r="E66" s="96">
        <f>E67</f>
        <v>250</v>
      </c>
      <c r="F66" s="14"/>
      <c r="G66" s="8"/>
    </row>
    <row r="67" spans="1:7" ht="31.5">
      <c r="A67" s="3" t="s">
        <v>778</v>
      </c>
      <c r="B67" s="31">
        <v>706</v>
      </c>
      <c r="C67" s="23" t="s">
        <v>557</v>
      </c>
      <c r="D67" s="23" t="s">
        <v>779</v>
      </c>
      <c r="E67" s="96">
        <v>250</v>
      </c>
      <c r="F67" s="14"/>
      <c r="G67" s="8"/>
    </row>
    <row r="68" spans="1:7" ht="15.75">
      <c r="A68" s="3" t="s">
        <v>694</v>
      </c>
      <c r="B68" s="31">
        <v>706</v>
      </c>
      <c r="C68" s="23" t="s">
        <v>128</v>
      </c>
      <c r="D68" s="23"/>
      <c r="E68" s="96">
        <f>E69+E70</f>
        <v>1900</v>
      </c>
      <c r="F68" s="14"/>
      <c r="G68" s="8"/>
    </row>
    <row r="69" spans="1:7" ht="15.75">
      <c r="A69" s="3" t="s">
        <v>783</v>
      </c>
      <c r="B69" s="31">
        <v>706</v>
      </c>
      <c r="C69" s="23" t="s">
        <v>128</v>
      </c>
      <c r="D69" s="23" t="s">
        <v>782</v>
      </c>
      <c r="E69" s="96">
        <v>425.244</v>
      </c>
      <c r="F69" s="14"/>
      <c r="G69" s="8"/>
    </row>
    <row r="70" spans="1:7" ht="31.5">
      <c r="A70" s="3" t="s">
        <v>778</v>
      </c>
      <c r="B70" s="31">
        <v>706</v>
      </c>
      <c r="C70" s="23" t="s">
        <v>128</v>
      </c>
      <c r="D70" s="23" t="s">
        <v>779</v>
      </c>
      <c r="E70" s="96">
        <v>1474.756</v>
      </c>
      <c r="F70" s="14"/>
      <c r="G70" s="8"/>
    </row>
    <row r="71" spans="1:7" ht="15.75">
      <c r="A71" s="3" t="s">
        <v>86</v>
      </c>
      <c r="B71" s="31">
        <v>706</v>
      </c>
      <c r="C71" s="23" t="s">
        <v>87</v>
      </c>
      <c r="D71" s="23"/>
      <c r="E71" s="96">
        <f>E72</f>
        <v>2210</v>
      </c>
      <c r="F71" s="14"/>
      <c r="G71" s="8"/>
    </row>
    <row r="72" spans="1:7" ht="31.5">
      <c r="A72" s="3" t="s">
        <v>778</v>
      </c>
      <c r="B72" s="31">
        <v>706</v>
      </c>
      <c r="C72" s="23" t="s">
        <v>87</v>
      </c>
      <c r="D72" s="23" t="s">
        <v>779</v>
      </c>
      <c r="E72" s="96">
        <v>2210</v>
      </c>
      <c r="F72" s="14"/>
      <c r="G72" s="8"/>
    </row>
    <row r="73" spans="1:7" ht="47.25">
      <c r="A73" s="3" t="s">
        <v>830</v>
      </c>
      <c r="B73" s="31">
        <v>706</v>
      </c>
      <c r="C73" s="23" t="s">
        <v>129</v>
      </c>
      <c r="D73" s="23"/>
      <c r="E73" s="96">
        <f>E74+E75</f>
        <v>14977.6</v>
      </c>
      <c r="F73" s="14"/>
      <c r="G73" s="8"/>
    </row>
    <row r="74" spans="1:7" ht="15.75">
      <c r="A74" s="3" t="s">
        <v>783</v>
      </c>
      <c r="B74" s="31">
        <v>706</v>
      </c>
      <c r="C74" s="23" t="s">
        <v>129</v>
      </c>
      <c r="D74" s="23" t="s">
        <v>782</v>
      </c>
      <c r="E74" s="96">
        <v>9307.6</v>
      </c>
      <c r="F74" s="14"/>
      <c r="G74" s="8"/>
    </row>
    <row r="75" spans="1:7" ht="31.5">
      <c r="A75" s="3" t="s">
        <v>778</v>
      </c>
      <c r="B75" s="31">
        <v>706</v>
      </c>
      <c r="C75" s="23" t="s">
        <v>129</v>
      </c>
      <c r="D75" s="23" t="s">
        <v>779</v>
      </c>
      <c r="E75" s="96">
        <v>5670</v>
      </c>
      <c r="F75" s="14"/>
      <c r="G75" s="8"/>
    </row>
    <row r="76" spans="1:7" ht="31.5">
      <c r="A76" s="3" t="s">
        <v>836</v>
      </c>
      <c r="B76" s="31">
        <v>706</v>
      </c>
      <c r="C76" s="23" t="s">
        <v>130</v>
      </c>
      <c r="D76" s="23"/>
      <c r="E76" s="96">
        <f>E77</f>
        <v>2539.4</v>
      </c>
      <c r="F76" s="14"/>
      <c r="G76" s="8"/>
    </row>
    <row r="77" spans="1:7" ht="15.75">
      <c r="A77" s="3" t="s">
        <v>783</v>
      </c>
      <c r="B77" s="31">
        <v>706</v>
      </c>
      <c r="C77" s="23" t="s">
        <v>130</v>
      </c>
      <c r="D77" s="23" t="s">
        <v>782</v>
      </c>
      <c r="E77" s="96">
        <v>2539.4</v>
      </c>
      <c r="F77" s="14"/>
      <c r="G77" s="8"/>
    </row>
    <row r="78" spans="1:7" ht="31.5">
      <c r="A78" s="3" t="s">
        <v>153</v>
      </c>
      <c r="B78" s="31">
        <v>706</v>
      </c>
      <c r="C78" s="23" t="s">
        <v>354</v>
      </c>
      <c r="D78" s="23"/>
      <c r="E78" s="96">
        <f>E79</f>
        <v>2100</v>
      </c>
      <c r="F78" s="14"/>
      <c r="G78" s="8"/>
    </row>
    <row r="79" spans="1:7" ht="15.75">
      <c r="A79" s="3" t="s">
        <v>335</v>
      </c>
      <c r="B79" s="31">
        <v>706</v>
      </c>
      <c r="C79" s="23" t="s">
        <v>131</v>
      </c>
      <c r="D79" s="23"/>
      <c r="E79" s="96">
        <f>E80+E81</f>
        <v>2100</v>
      </c>
      <c r="F79" s="14"/>
      <c r="G79" s="8"/>
    </row>
    <row r="80" spans="1:7" ht="47.25">
      <c r="A80" s="3" t="s">
        <v>770</v>
      </c>
      <c r="B80" s="31">
        <v>706</v>
      </c>
      <c r="C80" s="23" t="s">
        <v>131</v>
      </c>
      <c r="D80" s="23" t="s">
        <v>771</v>
      </c>
      <c r="E80" s="96">
        <v>840</v>
      </c>
      <c r="F80" s="14"/>
      <c r="G80" s="8"/>
    </row>
    <row r="81" spans="1:7" ht="31.5">
      <c r="A81" s="3" t="s">
        <v>801</v>
      </c>
      <c r="B81" s="31">
        <v>706</v>
      </c>
      <c r="C81" s="23" t="s">
        <v>131</v>
      </c>
      <c r="D81" s="23" t="s">
        <v>772</v>
      </c>
      <c r="E81" s="96">
        <v>1260</v>
      </c>
      <c r="F81" s="14"/>
      <c r="G81" s="8"/>
    </row>
    <row r="82" spans="1:7" ht="31.5">
      <c r="A82" s="3" t="s">
        <v>117</v>
      </c>
      <c r="B82" s="31">
        <v>706</v>
      </c>
      <c r="C82" s="23" t="s">
        <v>355</v>
      </c>
      <c r="D82" s="23"/>
      <c r="E82" s="96">
        <f>E83+E85+E87</f>
        <v>500</v>
      </c>
      <c r="F82" s="14"/>
      <c r="G82" s="8"/>
    </row>
    <row r="83" spans="1:7" ht="15.75">
      <c r="A83" s="3" t="s">
        <v>332</v>
      </c>
      <c r="B83" s="31">
        <v>706</v>
      </c>
      <c r="C83" s="23" t="s">
        <v>323</v>
      </c>
      <c r="D83" s="23"/>
      <c r="E83" s="96">
        <f>E84</f>
        <v>126</v>
      </c>
      <c r="F83" s="14"/>
      <c r="G83" s="8"/>
    </row>
    <row r="84" spans="1:7" ht="31.5">
      <c r="A84" s="3" t="s">
        <v>778</v>
      </c>
      <c r="B84" s="31">
        <v>706</v>
      </c>
      <c r="C84" s="23" t="s">
        <v>323</v>
      </c>
      <c r="D84" s="23" t="s">
        <v>779</v>
      </c>
      <c r="E84" s="96">
        <v>126</v>
      </c>
      <c r="F84" s="14"/>
      <c r="G84" s="8"/>
    </row>
    <row r="85" spans="1:7" ht="31.5">
      <c r="A85" s="3" t="s">
        <v>333</v>
      </c>
      <c r="B85" s="31">
        <v>706</v>
      </c>
      <c r="C85" s="23" t="s">
        <v>324</v>
      </c>
      <c r="D85" s="23"/>
      <c r="E85" s="96">
        <f>E86</f>
        <v>305</v>
      </c>
      <c r="F85" s="14"/>
      <c r="G85" s="8"/>
    </row>
    <row r="86" spans="1:7" ht="31.5">
      <c r="A86" s="3" t="s">
        <v>778</v>
      </c>
      <c r="B86" s="31">
        <v>706</v>
      </c>
      <c r="C86" s="23" t="s">
        <v>324</v>
      </c>
      <c r="D86" s="23" t="s">
        <v>779</v>
      </c>
      <c r="E86" s="96">
        <v>305</v>
      </c>
      <c r="F86" s="14"/>
      <c r="G86" s="8"/>
    </row>
    <row r="87" spans="1:7" ht="15.75">
      <c r="A87" s="3" t="s">
        <v>334</v>
      </c>
      <c r="B87" s="31">
        <v>706</v>
      </c>
      <c r="C87" s="23" t="s">
        <v>849</v>
      </c>
      <c r="D87" s="23"/>
      <c r="E87" s="96">
        <f>E88</f>
        <v>69</v>
      </c>
      <c r="F87" s="14"/>
      <c r="G87" s="8"/>
    </row>
    <row r="88" spans="1:7" ht="31.5">
      <c r="A88" s="3" t="s">
        <v>778</v>
      </c>
      <c r="B88" s="31">
        <v>706</v>
      </c>
      <c r="C88" s="23" t="s">
        <v>849</v>
      </c>
      <c r="D88" s="23" t="s">
        <v>779</v>
      </c>
      <c r="E88" s="96">
        <v>69</v>
      </c>
      <c r="F88" s="14"/>
      <c r="G88" s="8"/>
    </row>
    <row r="89" spans="1:7" ht="31.5">
      <c r="A89" s="3" t="s">
        <v>359</v>
      </c>
      <c r="B89" s="31">
        <v>706</v>
      </c>
      <c r="C89" s="23" t="s">
        <v>357</v>
      </c>
      <c r="D89" s="23"/>
      <c r="E89" s="96">
        <f>E90</f>
        <v>32745</v>
      </c>
      <c r="F89" s="14"/>
      <c r="G89" s="8"/>
    </row>
    <row r="90" spans="1:7" ht="47.25">
      <c r="A90" s="3" t="s">
        <v>692</v>
      </c>
      <c r="B90" s="31">
        <v>706</v>
      </c>
      <c r="C90" s="23" t="s">
        <v>132</v>
      </c>
      <c r="D90" s="23"/>
      <c r="E90" s="96">
        <f>E91+E92+E93</f>
        <v>32745</v>
      </c>
      <c r="F90" s="14"/>
      <c r="G90" s="8"/>
    </row>
    <row r="91" spans="1:7" ht="47.25">
      <c r="A91" s="3" t="s">
        <v>770</v>
      </c>
      <c r="B91" s="31">
        <v>706</v>
      </c>
      <c r="C91" s="23" t="s">
        <v>132</v>
      </c>
      <c r="D91" s="23" t="s">
        <v>771</v>
      </c>
      <c r="E91" s="96">
        <v>26933</v>
      </c>
      <c r="F91" s="14"/>
      <c r="G91" s="8"/>
    </row>
    <row r="92" spans="1:7" ht="31.5">
      <c r="A92" s="3" t="s">
        <v>801</v>
      </c>
      <c r="B92" s="31">
        <v>706</v>
      </c>
      <c r="C92" s="23" t="s">
        <v>132</v>
      </c>
      <c r="D92" s="23" t="s">
        <v>772</v>
      </c>
      <c r="E92" s="96">
        <v>5579</v>
      </c>
      <c r="F92" s="14"/>
      <c r="G92" s="8"/>
    </row>
    <row r="93" spans="1:7" ht="15.75">
      <c r="A93" s="3" t="s">
        <v>773</v>
      </c>
      <c r="B93" s="31">
        <v>706</v>
      </c>
      <c r="C93" s="23" t="s">
        <v>132</v>
      </c>
      <c r="D93" s="23" t="s">
        <v>774</v>
      </c>
      <c r="E93" s="96">
        <v>233</v>
      </c>
      <c r="G93" s="8"/>
    </row>
    <row r="94" spans="1:7" ht="47.25">
      <c r="A94" s="3" t="s">
        <v>154</v>
      </c>
      <c r="B94" s="31">
        <v>706</v>
      </c>
      <c r="C94" s="23" t="s">
        <v>358</v>
      </c>
      <c r="D94" s="23"/>
      <c r="E94" s="96">
        <f>E95+E97+E99+E103+E105+E101+E107</f>
        <v>57554.4</v>
      </c>
      <c r="G94" s="8"/>
    </row>
    <row r="95" spans="1:7" ht="15.75">
      <c r="A95" s="3" t="s">
        <v>332</v>
      </c>
      <c r="B95" s="31">
        <v>706</v>
      </c>
      <c r="C95" s="23" t="s">
        <v>529</v>
      </c>
      <c r="D95" s="23"/>
      <c r="E95" s="96">
        <f>E96</f>
        <v>2193</v>
      </c>
      <c r="G95" s="8"/>
    </row>
    <row r="96" spans="1:7" ht="31.5">
      <c r="A96" s="3" t="s">
        <v>778</v>
      </c>
      <c r="B96" s="31">
        <v>706</v>
      </c>
      <c r="C96" s="23" t="s">
        <v>529</v>
      </c>
      <c r="D96" s="23" t="s">
        <v>779</v>
      </c>
      <c r="E96" s="96">
        <v>2193</v>
      </c>
      <c r="G96" s="8"/>
    </row>
    <row r="97" spans="1:7" ht="36" customHeight="1">
      <c r="A97" s="3" t="s">
        <v>333</v>
      </c>
      <c r="B97" s="31">
        <v>706</v>
      </c>
      <c r="C97" s="23" t="s">
        <v>530</v>
      </c>
      <c r="D97" s="23"/>
      <c r="E97" s="96">
        <f>E98</f>
        <v>13649.2</v>
      </c>
      <c r="G97" s="8"/>
    </row>
    <row r="98" spans="1:7" ht="31.5">
      <c r="A98" s="3" t="s">
        <v>778</v>
      </c>
      <c r="B98" s="31">
        <v>706</v>
      </c>
      <c r="C98" s="23" t="s">
        <v>530</v>
      </c>
      <c r="D98" s="23" t="s">
        <v>779</v>
      </c>
      <c r="E98" s="96">
        <v>13649.2</v>
      </c>
      <c r="G98" s="8"/>
    </row>
    <row r="99" spans="1:7" ht="47.25">
      <c r="A99" s="3" t="s">
        <v>831</v>
      </c>
      <c r="B99" s="31">
        <v>706</v>
      </c>
      <c r="C99" s="23" t="s">
        <v>133</v>
      </c>
      <c r="D99" s="35"/>
      <c r="E99" s="96">
        <f>E100</f>
        <v>20750.6</v>
      </c>
      <c r="G99" s="8"/>
    </row>
    <row r="100" spans="1:7" ht="31.5">
      <c r="A100" s="3" t="s">
        <v>778</v>
      </c>
      <c r="B100" s="31">
        <v>706</v>
      </c>
      <c r="C100" s="23" t="s">
        <v>133</v>
      </c>
      <c r="D100" s="23" t="s">
        <v>779</v>
      </c>
      <c r="E100" s="96">
        <v>20750.6</v>
      </c>
      <c r="G100" s="8"/>
    </row>
    <row r="101" spans="1:7" ht="47.25">
      <c r="A101" s="3" t="s">
        <v>82</v>
      </c>
      <c r="B101" s="31">
        <v>706</v>
      </c>
      <c r="C101" s="23" t="s">
        <v>136</v>
      </c>
      <c r="D101" s="23"/>
      <c r="E101" s="96">
        <f>E102</f>
        <v>312</v>
      </c>
      <c r="G101" s="8"/>
    </row>
    <row r="102" spans="1:7" ht="31.5">
      <c r="A102" s="3" t="s">
        <v>778</v>
      </c>
      <c r="B102" s="31">
        <v>706</v>
      </c>
      <c r="C102" s="23" t="s">
        <v>136</v>
      </c>
      <c r="D102" s="23" t="s">
        <v>782</v>
      </c>
      <c r="E102" s="96">
        <v>312</v>
      </c>
      <c r="G102" s="8"/>
    </row>
    <row r="103" spans="1:7" ht="63">
      <c r="A103" s="3" t="s">
        <v>832</v>
      </c>
      <c r="B103" s="31">
        <v>706</v>
      </c>
      <c r="C103" s="23" t="s">
        <v>134</v>
      </c>
      <c r="D103" s="23"/>
      <c r="E103" s="96">
        <f>E104</f>
        <v>10474.1</v>
      </c>
      <c r="G103" s="8"/>
    </row>
    <row r="104" spans="1:7" s="7" customFormat="1" ht="31.5">
      <c r="A104" s="3" t="s">
        <v>778</v>
      </c>
      <c r="B104" s="31">
        <v>706</v>
      </c>
      <c r="C104" s="23" t="s">
        <v>134</v>
      </c>
      <c r="D104" s="23" t="s">
        <v>779</v>
      </c>
      <c r="E104" s="96">
        <v>10474.1</v>
      </c>
      <c r="F104" s="6"/>
      <c r="G104" s="8"/>
    </row>
    <row r="105" spans="1:7" ht="126">
      <c r="A105" s="3" t="s">
        <v>448</v>
      </c>
      <c r="B105" s="31">
        <v>706</v>
      </c>
      <c r="C105" s="23" t="s">
        <v>135</v>
      </c>
      <c r="D105" s="23"/>
      <c r="E105" s="96">
        <f>E106</f>
        <v>1787.5</v>
      </c>
      <c r="G105" s="8"/>
    </row>
    <row r="106" spans="1:7" ht="15.75">
      <c r="A106" s="3" t="s">
        <v>783</v>
      </c>
      <c r="B106" s="31">
        <v>706</v>
      </c>
      <c r="C106" s="23" t="s">
        <v>135</v>
      </c>
      <c r="D106" s="23" t="s">
        <v>782</v>
      </c>
      <c r="E106" s="96">
        <v>1787.5</v>
      </c>
      <c r="G106" s="8"/>
    </row>
    <row r="107" spans="1:7" ht="78.75">
      <c r="A107" s="3" t="s">
        <v>447</v>
      </c>
      <c r="B107" s="31">
        <v>706</v>
      </c>
      <c r="C107" s="23" t="s">
        <v>55</v>
      </c>
      <c r="D107" s="23"/>
      <c r="E107" s="96">
        <f>E108</f>
        <v>8388</v>
      </c>
      <c r="G107" s="8"/>
    </row>
    <row r="108" spans="1:7" ht="31.5">
      <c r="A108" s="3" t="s">
        <v>778</v>
      </c>
      <c r="B108" s="31">
        <v>706</v>
      </c>
      <c r="C108" s="23" t="s">
        <v>55</v>
      </c>
      <c r="D108" s="23" t="s">
        <v>779</v>
      </c>
      <c r="E108" s="96">
        <v>8388</v>
      </c>
      <c r="G108" s="8"/>
    </row>
    <row r="109" spans="1:7" ht="47.25">
      <c r="A109" s="3" t="s">
        <v>155</v>
      </c>
      <c r="B109" s="31">
        <v>706</v>
      </c>
      <c r="C109" s="23" t="s">
        <v>360</v>
      </c>
      <c r="D109" s="23"/>
      <c r="E109" s="96">
        <f>E112+E114+E110</f>
        <v>39429.3</v>
      </c>
      <c r="G109" s="8"/>
    </row>
    <row r="110" spans="1:7" ht="31.5">
      <c r="A110" s="3" t="s">
        <v>164</v>
      </c>
      <c r="B110" s="31">
        <v>706</v>
      </c>
      <c r="C110" s="23" t="s">
        <v>137</v>
      </c>
      <c r="D110" s="23"/>
      <c r="E110" s="96">
        <f>E111</f>
        <v>1200</v>
      </c>
      <c r="G110" s="8"/>
    </row>
    <row r="111" spans="1:7" ht="15.75">
      <c r="A111" s="3" t="s">
        <v>783</v>
      </c>
      <c r="B111" s="31">
        <v>706</v>
      </c>
      <c r="C111" s="23" t="s">
        <v>137</v>
      </c>
      <c r="D111" s="23" t="s">
        <v>782</v>
      </c>
      <c r="E111" s="96">
        <v>1200</v>
      </c>
      <c r="F111" s="61"/>
      <c r="G111" s="8"/>
    </row>
    <row r="112" spans="1:7" ht="31.5">
      <c r="A112" s="3" t="s">
        <v>805</v>
      </c>
      <c r="B112" s="31">
        <v>706</v>
      </c>
      <c r="C112" s="23" t="s">
        <v>145</v>
      </c>
      <c r="D112" s="23"/>
      <c r="E112" s="96">
        <f>E113</f>
        <v>280</v>
      </c>
      <c r="G112" s="8"/>
    </row>
    <row r="113" spans="1:7" ht="31.5">
      <c r="A113" s="3" t="s">
        <v>801</v>
      </c>
      <c r="B113" s="31">
        <v>706</v>
      </c>
      <c r="C113" s="23" t="s">
        <v>145</v>
      </c>
      <c r="D113" s="23" t="s">
        <v>772</v>
      </c>
      <c r="E113" s="96">
        <v>280</v>
      </c>
      <c r="G113" s="8"/>
    </row>
    <row r="114" spans="1:7" ht="173.25">
      <c r="A114" s="3" t="s">
        <v>449</v>
      </c>
      <c r="B114" s="31">
        <v>706</v>
      </c>
      <c r="C114" s="23" t="s">
        <v>539</v>
      </c>
      <c r="D114" s="35"/>
      <c r="E114" s="96">
        <f>E115</f>
        <v>37949.3</v>
      </c>
      <c r="G114" s="8"/>
    </row>
    <row r="115" spans="1:7" ht="15.75">
      <c r="A115" s="3" t="s">
        <v>783</v>
      </c>
      <c r="B115" s="31">
        <v>706</v>
      </c>
      <c r="C115" s="23" t="s">
        <v>539</v>
      </c>
      <c r="D115" s="23" t="s">
        <v>782</v>
      </c>
      <c r="E115" s="96">
        <v>37949.3</v>
      </c>
      <c r="G115" s="8"/>
    </row>
    <row r="116" spans="1:7" ht="47.25">
      <c r="A116" s="22" t="s">
        <v>1406</v>
      </c>
      <c r="B116" s="31">
        <v>706</v>
      </c>
      <c r="C116" s="23" t="s">
        <v>165</v>
      </c>
      <c r="D116" s="23"/>
      <c r="E116" s="96">
        <f>E117</f>
        <v>870.809</v>
      </c>
      <c r="G116" s="8"/>
    </row>
    <row r="117" spans="1:7" ht="31.5">
      <c r="A117" s="22" t="s">
        <v>938</v>
      </c>
      <c r="B117" s="31">
        <v>706</v>
      </c>
      <c r="C117" s="23" t="s">
        <v>1407</v>
      </c>
      <c r="D117" s="23"/>
      <c r="E117" s="96">
        <f>E118</f>
        <v>870.809</v>
      </c>
      <c r="G117" s="8"/>
    </row>
    <row r="118" spans="1:7" ht="31.5">
      <c r="A118" s="22" t="s">
        <v>778</v>
      </c>
      <c r="B118" s="31">
        <v>706</v>
      </c>
      <c r="C118" s="23" t="s">
        <v>1407</v>
      </c>
      <c r="D118" s="23" t="s">
        <v>779</v>
      </c>
      <c r="E118" s="96">
        <v>870.809</v>
      </c>
      <c r="G118" s="8"/>
    </row>
    <row r="119" spans="1:7" ht="47.25">
      <c r="A119" s="145" t="s">
        <v>207</v>
      </c>
      <c r="B119" s="31">
        <v>706</v>
      </c>
      <c r="C119" s="21" t="s">
        <v>361</v>
      </c>
      <c r="D119" s="21"/>
      <c r="E119" s="97">
        <f>E120</f>
        <v>10974</v>
      </c>
      <c r="F119" s="61"/>
      <c r="G119" s="8"/>
    </row>
    <row r="120" spans="1:7" s="7" customFormat="1" ht="31.5">
      <c r="A120" s="3" t="s">
        <v>364</v>
      </c>
      <c r="B120" s="31">
        <v>706</v>
      </c>
      <c r="C120" s="23" t="s">
        <v>535</v>
      </c>
      <c r="D120" s="23"/>
      <c r="E120" s="96">
        <f>E121</f>
        <v>10974</v>
      </c>
      <c r="F120" s="6"/>
      <c r="G120" s="8"/>
    </row>
    <row r="121" spans="1:7" ht="15.75">
      <c r="A121" s="3" t="s">
        <v>327</v>
      </c>
      <c r="B121" s="31">
        <v>706</v>
      </c>
      <c r="C121" s="23" t="s">
        <v>536</v>
      </c>
      <c r="D121" s="23"/>
      <c r="E121" s="96">
        <f>E122+E123+E124</f>
        <v>10974</v>
      </c>
      <c r="G121" s="8"/>
    </row>
    <row r="122" spans="1:7" ht="47.25">
      <c r="A122" s="3" t="s">
        <v>770</v>
      </c>
      <c r="B122" s="31">
        <v>706</v>
      </c>
      <c r="C122" s="23" t="s">
        <v>536</v>
      </c>
      <c r="D122" s="23" t="s">
        <v>771</v>
      </c>
      <c r="E122" s="96">
        <v>9704</v>
      </c>
      <c r="G122" s="8"/>
    </row>
    <row r="123" spans="1:7" ht="31.5">
      <c r="A123" s="3" t="s">
        <v>801</v>
      </c>
      <c r="B123" s="31">
        <v>706</v>
      </c>
      <c r="C123" s="23" t="s">
        <v>536</v>
      </c>
      <c r="D123" s="23" t="s">
        <v>772</v>
      </c>
      <c r="E123" s="96">
        <v>1269</v>
      </c>
      <c r="G123" s="8"/>
    </row>
    <row r="124" spans="1:7" ht="15.75">
      <c r="A124" s="3" t="s">
        <v>773</v>
      </c>
      <c r="B124" s="31">
        <v>706</v>
      </c>
      <c r="C124" s="23" t="s">
        <v>536</v>
      </c>
      <c r="D124" s="23" t="s">
        <v>774</v>
      </c>
      <c r="E124" s="96">
        <v>1</v>
      </c>
      <c r="G124" s="8"/>
    </row>
    <row r="125" spans="1:7" ht="47.25">
      <c r="A125" s="145" t="s">
        <v>366</v>
      </c>
      <c r="B125" s="31">
        <v>706</v>
      </c>
      <c r="C125" s="21" t="s">
        <v>367</v>
      </c>
      <c r="D125" s="21"/>
      <c r="E125" s="97">
        <f>E126+E131+E136</f>
        <v>58446.5</v>
      </c>
      <c r="G125" s="8"/>
    </row>
    <row r="126" spans="1:7" ht="31.5">
      <c r="A126" s="3" t="s">
        <v>368</v>
      </c>
      <c r="B126" s="31">
        <v>706</v>
      </c>
      <c r="C126" s="23" t="s">
        <v>369</v>
      </c>
      <c r="D126" s="23"/>
      <c r="E126" s="96">
        <f>E127+E129</f>
        <v>12404</v>
      </c>
      <c r="G126" s="8"/>
    </row>
    <row r="127" spans="1:7" ht="15.75">
      <c r="A127" s="3" t="s">
        <v>784</v>
      </c>
      <c r="B127" s="31">
        <v>706</v>
      </c>
      <c r="C127" s="23" t="s">
        <v>370</v>
      </c>
      <c r="D127" s="23"/>
      <c r="E127" s="96">
        <f>E128</f>
        <v>11647</v>
      </c>
      <c r="F127" s="61"/>
      <c r="G127" s="8"/>
    </row>
    <row r="128" spans="1:7" ht="31.5">
      <c r="A128" s="3" t="s">
        <v>778</v>
      </c>
      <c r="B128" s="31">
        <v>706</v>
      </c>
      <c r="C128" s="23" t="s">
        <v>370</v>
      </c>
      <c r="D128" s="23" t="s">
        <v>779</v>
      </c>
      <c r="E128" s="96">
        <v>11647</v>
      </c>
      <c r="F128" s="61"/>
      <c r="G128" s="8"/>
    </row>
    <row r="129" spans="1:7" ht="31.5">
      <c r="A129" s="22" t="s">
        <v>923</v>
      </c>
      <c r="B129" s="31">
        <v>706</v>
      </c>
      <c r="C129" s="23" t="s">
        <v>951</v>
      </c>
      <c r="D129" s="23"/>
      <c r="E129" s="96">
        <f>E130</f>
        <v>757</v>
      </c>
      <c r="G129" s="8"/>
    </row>
    <row r="130" spans="1:7" ht="31.5">
      <c r="A130" s="22" t="s">
        <v>778</v>
      </c>
      <c r="B130" s="31">
        <v>706</v>
      </c>
      <c r="C130" s="23" t="s">
        <v>951</v>
      </c>
      <c r="D130" s="23" t="s">
        <v>779</v>
      </c>
      <c r="E130" s="96">
        <v>757</v>
      </c>
      <c r="G130" s="8"/>
    </row>
    <row r="131" spans="1:7" ht="31.5">
      <c r="A131" s="3" t="s">
        <v>371</v>
      </c>
      <c r="B131" s="31">
        <v>706</v>
      </c>
      <c r="C131" s="23" t="s">
        <v>372</v>
      </c>
      <c r="D131" s="23"/>
      <c r="E131" s="96">
        <f>E132+E134</f>
        <v>43477.5</v>
      </c>
      <c r="G131" s="8"/>
    </row>
    <row r="132" spans="1:7" ht="15.75">
      <c r="A132" s="3" t="s">
        <v>681</v>
      </c>
      <c r="B132" s="31">
        <v>706</v>
      </c>
      <c r="C132" s="23" t="s">
        <v>373</v>
      </c>
      <c r="D132" s="23"/>
      <c r="E132" s="96">
        <f>E133</f>
        <v>41968.5</v>
      </c>
      <c r="G132" s="8"/>
    </row>
    <row r="133" spans="1:7" ht="31.5">
      <c r="A133" s="3" t="s">
        <v>778</v>
      </c>
      <c r="B133" s="31">
        <v>706</v>
      </c>
      <c r="C133" s="23" t="s">
        <v>373</v>
      </c>
      <c r="D133" s="23" t="s">
        <v>779</v>
      </c>
      <c r="E133" s="96">
        <v>41968.5</v>
      </c>
      <c r="G133" s="8"/>
    </row>
    <row r="134" spans="1:7" ht="31.5">
      <c r="A134" s="22" t="s">
        <v>923</v>
      </c>
      <c r="B134" s="31">
        <v>706</v>
      </c>
      <c r="C134" s="23" t="s">
        <v>932</v>
      </c>
      <c r="D134" s="23"/>
      <c r="E134" s="96">
        <f>E135</f>
        <v>1509</v>
      </c>
      <c r="G134" s="8"/>
    </row>
    <row r="135" spans="1:7" ht="31.5">
      <c r="A135" s="22" t="s">
        <v>778</v>
      </c>
      <c r="B135" s="31">
        <v>706</v>
      </c>
      <c r="C135" s="23" t="s">
        <v>932</v>
      </c>
      <c r="D135" s="23" t="s">
        <v>779</v>
      </c>
      <c r="E135" s="96">
        <v>1509</v>
      </c>
      <c r="G135" s="8"/>
    </row>
    <row r="136" spans="1:7" ht="31.5">
      <c r="A136" s="3" t="s">
        <v>9</v>
      </c>
      <c r="B136" s="31">
        <v>706</v>
      </c>
      <c r="C136" s="23" t="s">
        <v>374</v>
      </c>
      <c r="D136" s="23"/>
      <c r="E136" s="96">
        <f>E137</f>
        <v>2565</v>
      </c>
      <c r="G136" s="8"/>
    </row>
    <row r="137" spans="1:7" ht="15.75">
      <c r="A137" s="3" t="s">
        <v>654</v>
      </c>
      <c r="B137" s="31">
        <v>706</v>
      </c>
      <c r="C137" s="23" t="s">
        <v>375</v>
      </c>
      <c r="D137" s="23"/>
      <c r="E137" s="96">
        <f>E139+E138</f>
        <v>2565</v>
      </c>
      <c r="G137" s="8"/>
    </row>
    <row r="138" spans="1:7" ht="47.25">
      <c r="A138" s="3" t="s">
        <v>770</v>
      </c>
      <c r="B138" s="31">
        <v>706</v>
      </c>
      <c r="C138" s="23" t="s">
        <v>375</v>
      </c>
      <c r="D138" s="23" t="s">
        <v>771</v>
      </c>
      <c r="E138" s="96">
        <v>1695</v>
      </c>
      <c r="G138" s="8"/>
    </row>
    <row r="139" spans="1:7" ht="31.5">
      <c r="A139" s="3" t="s">
        <v>801</v>
      </c>
      <c r="B139" s="31">
        <v>706</v>
      </c>
      <c r="C139" s="23" t="s">
        <v>375</v>
      </c>
      <c r="D139" s="23" t="s">
        <v>772</v>
      </c>
      <c r="E139" s="96">
        <v>870</v>
      </c>
      <c r="G139" s="8"/>
    </row>
    <row r="140" spans="1:7" ht="31.5">
      <c r="A140" s="145" t="s">
        <v>208</v>
      </c>
      <c r="B140" s="31">
        <v>706</v>
      </c>
      <c r="C140" s="21" t="s">
        <v>376</v>
      </c>
      <c r="D140" s="21"/>
      <c r="E140" s="97">
        <f>E141+E147</f>
        <v>1765.587</v>
      </c>
      <c r="G140" s="8"/>
    </row>
    <row r="141" spans="1:7" ht="31.5">
      <c r="A141" s="3" t="s">
        <v>142</v>
      </c>
      <c r="B141" s="31">
        <v>706</v>
      </c>
      <c r="C141" s="23" t="s">
        <v>377</v>
      </c>
      <c r="D141" s="23"/>
      <c r="E141" s="96">
        <f>E144+E142</f>
        <v>905.587</v>
      </c>
      <c r="G141" s="8"/>
    </row>
    <row r="142" spans="1:7" ht="15.75">
      <c r="A142" s="3" t="s">
        <v>226</v>
      </c>
      <c r="B142" s="31">
        <v>706</v>
      </c>
      <c r="C142" s="23" t="s">
        <v>379</v>
      </c>
      <c r="D142" s="40"/>
      <c r="E142" s="96">
        <f>E143</f>
        <v>805.587</v>
      </c>
      <c r="G142" s="8"/>
    </row>
    <row r="143" spans="1:7" ht="15.75">
      <c r="A143" s="3" t="s">
        <v>783</v>
      </c>
      <c r="B143" s="31">
        <v>706</v>
      </c>
      <c r="C143" s="23" t="s">
        <v>379</v>
      </c>
      <c r="D143" s="23" t="s">
        <v>782</v>
      </c>
      <c r="E143" s="96">
        <v>805.587</v>
      </c>
      <c r="G143" s="8"/>
    </row>
    <row r="144" spans="1:7" ht="31.5">
      <c r="A144" s="3" t="s">
        <v>450</v>
      </c>
      <c r="B144" s="31">
        <v>706</v>
      </c>
      <c r="C144" s="23" t="s">
        <v>378</v>
      </c>
      <c r="D144" s="23"/>
      <c r="E144" s="96">
        <f>E145</f>
        <v>100</v>
      </c>
      <c r="G144" s="8"/>
    </row>
    <row r="145" spans="1:7" ht="15.75">
      <c r="A145" s="3" t="s">
        <v>783</v>
      </c>
      <c r="B145" s="31">
        <v>706</v>
      </c>
      <c r="C145" s="23" t="s">
        <v>378</v>
      </c>
      <c r="D145" s="23" t="s">
        <v>782</v>
      </c>
      <c r="E145" s="96">
        <v>100</v>
      </c>
      <c r="G145" s="8"/>
    </row>
    <row r="146" spans="1:7" ht="47.25">
      <c r="A146" s="3" t="s">
        <v>144</v>
      </c>
      <c r="B146" s="31">
        <v>706</v>
      </c>
      <c r="C146" s="23" t="s">
        <v>380</v>
      </c>
      <c r="D146" s="23"/>
      <c r="E146" s="96">
        <v>0</v>
      </c>
      <c r="G146" s="8"/>
    </row>
    <row r="147" spans="1:7" ht="63">
      <c r="A147" s="3" t="s">
        <v>143</v>
      </c>
      <c r="B147" s="31">
        <v>706</v>
      </c>
      <c r="C147" s="23" t="s">
        <v>138</v>
      </c>
      <c r="D147" s="23"/>
      <c r="E147" s="96">
        <f>E148</f>
        <v>860</v>
      </c>
      <c r="G147" s="8"/>
    </row>
    <row r="148" spans="1:7" ht="15.75">
      <c r="A148" s="3" t="s">
        <v>45</v>
      </c>
      <c r="B148" s="31">
        <v>706</v>
      </c>
      <c r="C148" s="23" t="s">
        <v>139</v>
      </c>
      <c r="D148" s="23"/>
      <c r="E148" s="96">
        <f>E149</f>
        <v>860</v>
      </c>
      <c r="G148" s="8"/>
    </row>
    <row r="149" spans="1:7" ht="31.5">
      <c r="A149" s="3" t="s">
        <v>778</v>
      </c>
      <c r="B149" s="31">
        <v>706</v>
      </c>
      <c r="C149" s="23" t="s">
        <v>139</v>
      </c>
      <c r="D149" s="23" t="s">
        <v>779</v>
      </c>
      <c r="E149" s="96">
        <v>860</v>
      </c>
      <c r="G149" s="8"/>
    </row>
    <row r="150" spans="1:7" ht="47.25">
      <c r="A150" s="145" t="s">
        <v>0</v>
      </c>
      <c r="B150" s="31">
        <v>706</v>
      </c>
      <c r="C150" s="21" t="s">
        <v>381</v>
      </c>
      <c r="D150" s="21"/>
      <c r="E150" s="97">
        <f>E151</f>
        <v>4661.482</v>
      </c>
      <c r="G150" s="8"/>
    </row>
    <row r="151" spans="1:7" ht="31.5">
      <c r="A151" s="3" t="s">
        <v>818</v>
      </c>
      <c r="B151" s="31">
        <v>706</v>
      </c>
      <c r="C151" s="23" t="s">
        <v>382</v>
      </c>
      <c r="D151" s="23"/>
      <c r="E151" s="96">
        <f>E154+E152</f>
        <v>4661.482</v>
      </c>
      <c r="G151" s="8"/>
    </row>
    <row r="152" spans="1:7" ht="31.5">
      <c r="A152" s="22" t="s">
        <v>1396</v>
      </c>
      <c r="B152" s="31">
        <v>706</v>
      </c>
      <c r="C152" s="23" t="s">
        <v>1397</v>
      </c>
      <c r="D152" s="23"/>
      <c r="E152" s="96">
        <f>E153</f>
        <v>2561.482</v>
      </c>
      <c r="G152" s="8"/>
    </row>
    <row r="153" spans="1:7" ht="15.75">
      <c r="A153" s="22" t="s">
        <v>773</v>
      </c>
      <c r="B153" s="31">
        <v>706</v>
      </c>
      <c r="C153" s="23" t="s">
        <v>1397</v>
      </c>
      <c r="D153" s="23" t="s">
        <v>774</v>
      </c>
      <c r="E153" s="96">
        <v>2561.482</v>
      </c>
      <c r="G153" s="8"/>
    </row>
    <row r="154" spans="1:7" ht="15.75">
      <c r="A154" s="3" t="s">
        <v>610</v>
      </c>
      <c r="B154" s="31">
        <v>706</v>
      </c>
      <c r="C154" s="23" t="s">
        <v>383</v>
      </c>
      <c r="D154" s="23"/>
      <c r="E154" s="96">
        <f>E155</f>
        <v>2100</v>
      </c>
      <c r="G154" s="8"/>
    </row>
    <row r="155" spans="1:7" ht="15.75">
      <c r="A155" s="3" t="s">
        <v>773</v>
      </c>
      <c r="B155" s="31">
        <v>706</v>
      </c>
      <c r="C155" s="23" t="s">
        <v>383</v>
      </c>
      <c r="D155" s="23" t="s">
        <v>774</v>
      </c>
      <c r="E155" s="96">
        <v>2100</v>
      </c>
      <c r="G155" s="8"/>
    </row>
    <row r="156" spans="1:7" ht="63">
      <c r="A156" s="145" t="s">
        <v>1</v>
      </c>
      <c r="B156" s="31">
        <v>706</v>
      </c>
      <c r="C156" s="21" t="s">
        <v>384</v>
      </c>
      <c r="D156" s="21"/>
      <c r="E156" s="97">
        <f>E157+E171+E175</f>
        <v>20368.2</v>
      </c>
      <c r="G156" s="8"/>
    </row>
    <row r="157" spans="1:7" ht="31.5">
      <c r="A157" s="178" t="s">
        <v>511</v>
      </c>
      <c r="B157" s="31">
        <v>706</v>
      </c>
      <c r="C157" s="40" t="s">
        <v>500</v>
      </c>
      <c r="D157" s="40"/>
      <c r="E157" s="98">
        <f>E158+E161+E164</f>
        <v>17705.9</v>
      </c>
      <c r="G157" s="8"/>
    </row>
    <row r="158" spans="1:7" ht="31.5">
      <c r="A158" s="3" t="s">
        <v>811</v>
      </c>
      <c r="B158" s="31">
        <v>706</v>
      </c>
      <c r="C158" s="23" t="s">
        <v>501</v>
      </c>
      <c r="D158" s="23"/>
      <c r="E158" s="96">
        <f>E159</f>
        <v>2600</v>
      </c>
      <c r="G158" s="8"/>
    </row>
    <row r="159" spans="1:7" ht="15.75">
      <c r="A159" s="3" t="s">
        <v>217</v>
      </c>
      <c r="B159" s="31">
        <v>706</v>
      </c>
      <c r="C159" s="23" t="s">
        <v>502</v>
      </c>
      <c r="D159" s="23"/>
      <c r="E159" s="96">
        <f>E160</f>
        <v>2600</v>
      </c>
      <c r="G159" s="8"/>
    </row>
    <row r="160" spans="1:7" ht="15.75">
      <c r="A160" s="3" t="s">
        <v>773</v>
      </c>
      <c r="B160" s="31">
        <v>706</v>
      </c>
      <c r="C160" s="23" t="s">
        <v>502</v>
      </c>
      <c r="D160" s="23" t="s">
        <v>774</v>
      </c>
      <c r="E160" s="96">
        <v>2600</v>
      </c>
      <c r="G160" s="8"/>
    </row>
    <row r="161" spans="1:7" ht="31.5">
      <c r="A161" s="3" t="s">
        <v>118</v>
      </c>
      <c r="B161" s="31">
        <v>706</v>
      </c>
      <c r="C161" s="23" t="s">
        <v>513</v>
      </c>
      <c r="D161" s="23"/>
      <c r="E161" s="96">
        <f>E162</f>
        <v>2690</v>
      </c>
      <c r="G161" s="8"/>
    </row>
    <row r="162" spans="1:7" ht="31.5">
      <c r="A162" s="3" t="s">
        <v>775</v>
      </c>
      <c r="B162" s="31">
        <v>706</v>
      </c>
      <c r="C162" s="23" t="s">
        <v>514</v>
      </c>
      <c r="D162" s="23"/>
      <c r="E162" s="96">
        <f>E163</f>
        <v>2690</v>
      </c>
      <c r="G162" s="8"/>
    </row>
    <row r="163" spans="1:7" ht="31.5">
      <c r="A163" s="3" t="s">
        <v>778</v>
      </c>
      <c r="B163" s="31">
        <v>706</v>
      </c>
      <c r="C163" s="23" t="s">
        <v>514</v>
      </c>
      <c r="D163" s="23" t="s">
        <v>779</v>
      </c>
      <c r="E163" s="96">
        <v>2690</v>
      </c>
      <c r="G163" s="8"/>
    </row>
    <row r="164" spans="1:7" ht="63">
      <c r="A164" s="3" t="s">
        <v>119</v>
      </c>
      <c r="B164" s="31">
        <v>706</v>
      </c>
      <c r="C164" s="23" t="s">
        <v>515</v>
      </c>
      <c r="D164" s="23"/>
      <c r="E164" s="96">
        <f>E165+E169</f>
        <v>12415.9</v>
      </c>
      <c r="G164" s="8"/>
    </row>
    <row r="165" spans="1:7" ht="15.75">
      <c r="A165" s="3" t="s">
        <v>802</v>
      </c>
      <c r="B165" s="31">
        <v>706</v>
      </c>
      <c r="C165" s="23" t="s">
        <v>516</v>
      </c>
      <c r="D165" s="23"/>
      <c r="E165" s="96">
        <f>E166+E167+E168</f>
        <v>11415.9</v>
      </c>
      <c r="G165" s="8"/>
    </row>
    <row r="166" spans="1:7" ht="47.25">
      <c r="A166" s="3" t="s">
        <v>770</v>
      </c>
      <c r="B166" s="31">
        <v>706</v>
      </c>
      <c r="C166" s="23" t="s">
        <v>516</v>
      </c>
      <c r="D166" s="23" t="s">
        <v>771</v>
      </c>
      <c r="E166" s="96">
        <v>8047.9</v>
      </c>
      <c r="G166" s="8"/>
    </row>
    <row r="167" spans="1:7" ht="31.5">
      <c r="A167" s="3" t="s">
        <v>801</v>
      </c>
      <c r="B167" s="31">
        <v>706</v>
      </c>
      <c r="C167" s="23" t="s">
        <v>516</v>
      </c>
      <c r="D167" s="23" t="s">
        <v>772</v>
      </c>
      <c r="E167" s="96">
        <v>3203</v>
      </c>
      <c r="G167" s="8"/>
    </row>
    <row r="168" spans="1:7" ht="15.75">
      <c r="A168" s="3" t="s">
        <v>773</v>
      </c>
      <c r="B168" s="31">
        <v>706</v>
      </c>
      <c r="C168" s="23" t="s">
        <v>516</v>
      </c>
      <c r="D168" s="23" t="s">
        <v>774</v>
      </c>
      <c r="E168" s="96">
        <v>165</v>
      </c>
      <c r="G168" s="8"/>
    </row>
    <row r="169" spans="1:7" ht="15.75">
      <c r="A169" s="3" t="s">
        <v>217</v>
      </c>
      <c r="B169" s="31">
        <v>706</v>
      </c>
      <c r="C169" s="23" t="s">
        <v>520</v>
      </c>
      <c r="D169" s="23"/>
      <c r="E169" s="96">
        <f>E170</f>
        <v>1000</v>
      </c>
      <c r="G169" s="8"/>
    </row>
    <row r="170" spans="1:7" ht="31.5">
      <c r="A170" s="3" t="s">
        <v>801</v>
      </c>
      <c r="B170" s="31">
        <v>706</v>
      </c>
      <c r="C170" s="23" t="s">
        <v>520</v>
      </c>
      <c r="D170" s="23" t="s">
        <v>772</v>
      </c>
      <c r="E170" s="96">
        <v>1000</v>
      </c>
      <c r="G170" s="8"/>
    </row>
    <row r="171" spans="1:7" ht="15.75">
      <c r="A171" s="3" t="s">
        <v>506</v>
      </c>
      <c r="B171" s="31">
        <v>706</v>
      </c>
      <c r="C171" s="23" t="s">
        <v>503</v>
      </c>
      <c r="D171" s="23"/>
      <c r="E171" s="96">
        <f>E172</f>
        <v>500</v>
      </c>
      <c r="G171" s="8"/>
    </row>
    <row r="172" spans="1:7" ht="15.75">
      <c r="A172" s="3" t="s">
        <v>509</v>
      </c>
      <c r="B172" s="31">
        <v>706</v>
      </c>
      <c r="C172" s="23" t="s">
        <v>504</v>
      </c>
      <c r="D172" s="23"/>
      <c r="E172" s="96">
        <f>E173</f>
        <v>500</v>
      </c>
      <c r="G172" s="8"/>
    </row>
    <row r="173" spans="1:7" s="7" customFormat="1" ht="15.75">
      <c r="A173" s="3" t="s">
        <v>217</v>
      </c>
      <c r="B173" s="31">
        <v>706</v>
      </c>
      <c r="C173" s="23" t="s">
        <v>505</v>
      </c>
      <c r="D173" s="23"/>
      <c r="E173" s="96">
        <f>E174</f>
        <v>500</v>
      </c>
      <c r="F173" s="6"/>
      <c r="G173" s="8"/>
    </row>
    <row r="174" spans="1:7" s="7" customFormat="1" ht="15.75">
      <c r="A174" s="3" t="s">
        <v>773</v>
      </c>
      <c r="B174" s="31">
        <v>706</v>
      </c>
      <c r="C174" s="23" t="s">
        <v>505</v>
      </c>
      <c r="D174" s="23" t="s">
        <v>774</v>
      </c>
      <c r="E174" s="96">
        <v>500</v>
      </c>
      <c r="F174" s="6"/>
      <c r="G174" s="8"/>
    </row>
    <row r="175" spans="1:7" s="7" customFormat="1" ht="31.5">
      <c r="A175" s="178" t="s">
        <v>510</v>
      </c>
      <c r="B175" s="31">
        <v>706</v>
      </c>
      <c r="C175" s="40" t="s">
        <v>507</v>
      </c>
      <c r="D175" s="40"/>
      <c r="E175" s="98">
        <f>E176</f>
        <v>2162.3</v>
      </c>
      <c r="F175" s="6"/>
      <c r="G175" s="8"/>
    </row>
    <row r="176" spans="1:7" s="7" customFormat="1" ht="31.5">
      <c r="A176" s="3" t="s">
        <v>156</v>
      </c>
      <c r="B176" s="31">
        <v>706</v>
      </c>
      <c r="C176" s="23" t="s">
        <v>508</v>
      </c>
      <c r="D176" s="23"/>
      <c r="E176" s="96">
        <f>E177+E179</f>
        <v>2162.3</v>
      </c>
      <c r="F176" s="6"/>
      <c r="G176" s="8"/>
    </row>
    <row r="177" spans="1:7" s="7" customFormat="1" ht="47.25">
      <c r="A177" s="3" t="s">
        <v>812</v>
      </c>
      <c r="B177" s="31">
        <v>706</v>
      </c>
      <c r="C177" s="23" t="s">
        <v>517</v>
      </c>
      <c r="D177" s="23"/>
      <c r="E177" s="96">
        <f>E178</f>
        <v>672.4</v>
      </c>
      <c r="F177" s="6"/>
      <c r="G177" s="8"/>
    </row>
    <row r="178" spans="1:7" s="7" customFormat="1" ht="31.5">
      <c r="A178" s="3" t="s">
        <v>801</v>
      </c>
      <c r="B178" s="31">
        <v>706</v>
      </c>
      <c r="C178" s="23" t="s">
        <v>517</v>
      </c>
      <c r="D178" s="23" t="s">
        <v>772</v>
      </c>
      <c r="E178" s="96">
        <v>672.4</v>
      </c>
      <c r="F178" s="6"/>
      <c r="G178" s="8"/>
    </row>
    <row r="179" spans="1:7" s="7" customFormat="1" ht="31.5">
      <c r="A179" s="3" t="s">
        <v>813</v>
      </c>
      <c r="B179" s="31">
        <v>706</v>
      </c>
      <c r="C179" s="23" t="s">
        <v>518</v>
      </c>
      <c r="D179" s="23"/>
      <c r="E179" s="96">
        <f>E180</f>
        <v>1489.9</v>
      </c>
      <c r="F179" s="6"/>
      <c r="G179" s="8"/>
    </row>
    <row r="180" spans="1:7" s="7" customFormat="1" ht="31.5">
      <c r="A180" s="3" t="s">
        <v>801</v>
      </c>
      <c r="B180" s="31">
        <v>706</v>
      </c>
      <c r="C180" s="23" t="s">
        <v>518</v>
      </c>
      <c r="D180" s="23" t="s">
        <v>772</v>
      </c>
      <c r="E180" s="96">
        <v>1489.9</v>
      </c>
      <c r="F180" s="6"/>
      <c r="G180" s="8"/>
    </row>
    <row r="181" spans="1:7" s="7" customFormat="1" ht="31.5">
      <c r="A181" s="145" t="s">
        <v>2</v>
      </c>
      <c r="B181" s="31">
        <v>706</v>
      </c>
      <c r="C181" s="21" t="s">
        <v>385</v>
      </c>
      <c r="D181" s="21"/>
      <c r="E181" s="97">
        <f>E182+E211+E220+E223</f>
        <v>137051.885</v>
      </c>
      <c r="F181" s="6"/>
      <c r="G181" s="8"/>
    </row>
    <row r="182" spans="1:7" s="7" customFormat="1" ht="47.25">
      <c r="A182" s="3" t="s">
        <v>387</v>
      </c>
      <c r="B182" s="31">
        <v>706</v>
      </c>
      <c r="C182" s="23" t="s">
        <v>386</v>
      </c>
      <c r="D182" s="23"/>
      <c r="E182" s="96">
        <f>E183+E185+E187+E200+E203+E205+E207+E209+E192+E189+E198+E194+E196</f>
        <v>98601.985</v>
      </c>
      <c r="F182" s="6"/>
      <c r="G182" s="8"/>
    </row>
    <row r="183" spans="1:7" s="7" customFormat="1" ht="15.75">
      <c r="A183" s="3" t="s">
        <v>798</v>
      </c>
      <c r="B183" s="31">
        <v>706</v>
      </c>
      <c r="C183" s="23" t="s">
        <v>388</v>
      </c>
      <c r="D183" s="23"/>
      <c r="E183" s="96">
        <f>E184</f>
        <v>29613.465</v>
      </c>
      <c r="F183" s="6"/>
      <c r="G183" s="8"/>
    </row>
    <row r="184" spans="1:7" ht="31.5">
      <c r="A184" s="3" t="s">
        <v>778</v>
      </c>
      <c r="B184" s="31">
        <v>706</v>
      </c>
      <c r="C184" s="23" t="s">
        <v>388</v>
      </c>
      <c r="D184" s="23" t="s">
        <v>779</v>
      </c>
      <c r="E184" s="96">
        <v>29613.465</v>
      </c>
      <c r="G184" s="8"/>
    </row>
    <row r="185" spans="1:7" s="7" customFormat="1" ht="15.75">
      <c r="A185" s="3" t="s">
        <v>650</v>
      </c>
      <c r="B185" s="31">
        <v>706</v>
      </c>
      <c r="C185" s="23" t="s">
        <v>389</v>
      </c>
      <c r="D185" s="23"/>
      <c r="E185" s="96">
        <f>E186</f>
        <v>16289.6</v>
      </c>
      <c r="F185" s="6"/>
      <c r="G185" s="8"/>
    </row>
    <row r="186" spans="1:7" s="7" customFormat="1" ht="31.5">
      <c r="A186" s="3" t="s">
        <v>778</v>
      </c>
      <c r="B186" s="31">
        <v>706</v>
      </c>
      <c r="C186" s="23" t="s">
        <v>389</v>
      </c>
      <c r="D186" s="23" t="s">
        <v>779</v>
      </c>
      <c r="E186" s="96">
        <v>16289.6</v>
      </c>
      <c r="F186" s="6"/>
      <c r="G186" s="8"/>
    </row>
    <row r="187" spans="1:7" s="7" customFormat="1" ht="15.75">
      <c r="A187" s="3" t="s">
        <v>799</v>
      </c>
      <c r="B187" s="31">
        <v>706</v>
      </c>
      <c r="C187" s="23" t="s">
        <v>390</v>
      </c>
      <c r="D187" s="23"/>
      <c r="E187" s="96">
        <f>E188</f>
        <v>1000</v>
      </c>
      <c r="F187" s="6"/>
      <c r="G187" s="8"/>
    </row>
    <row r="188" spans="1:7" s="7" customFormat="1" ht="31.5">
      <c r="A188" s="3" t="s">
        <v>801</v>
      </c>
      <c r="B188" s="31">
        <v>706</v>
      </c>
      <c r="C188" s="23" t="s">
        <v>390</v>
      </c>
      <c r="D188" s="23" t="s">
        <v>772</v>
      </c>
      <c r="E188" s="96">
        <v>1000</v>
      </c>
      <c r="F188" s="6"/>
      <c r="G188" s="8"/>
    </row>
    <row r="189" spans="1:7" s="7" customFormat="1" ht="15.75">
      <c r="A189" s="3" t="s">
        <v>616</v>
      </c>
      <c r="B189" s="31">
        <v>706</v>
      </c>
      <c r="C189" s="23" t="s">
        <v>853</v>
      </c>
      <c r="D189" s="23"/>
      <c r="E189" s="96">
        <f>E191+E190</f>
        <v>39831.7</v>
      </c>
      <c r="F189" s="6"/>
      <c r="G189" s="8"/>
    </row>
    <row r="190" spans="1:7" s="7" customFormat="1" ht="31.5">
      <c r="A190" s="3" t="s">
        <v>88</v>
      </c>
      <c r="B190" s="31">
        <v>706</v>
      </c>
      <c r="C190" s="23" t="s">
        <v>853</v>
      </c>
      <c r="D190" s="23" t="s">
        <v>781</v>
      </c>
      <c r="E190" s="96">
        <v>11119</v>
      </c>
      <c r="F190" s="6"/>
      <c r="G190" s="8"/>
    </row>
    <row r="191" spans="1:7" s="7" customFormat="1" ht="31.5">
      <c r="A191" s="3" t="s">
        <v>778</v>
      </c>
      <c r="B191" s="31">
        <v>706</v>
      </c>
      <c r="C191" s="23" t="s">
        <v>853</v>
      </c>
      <c r="D191" s="23" t="s">
        <v>779</v>
      </c>
      <c r="E191" s="96">
        <v>28712.7</v>
      </c>
      <c r="F191" s="6"/>
      <c r="G191" s="8"/>
    </row>
    <row r="192" spans="1:7" s="7" customFormat="1" ht="15.75">
      <c r="A192" s="3" t="s">
        <v>94</v>
      </c>
      <c r="B192" s="31">
        <v>706</v>
      </c>
      <c r="C192" s="23" t="s">
        <v>57</v>
      </c>
      <c r="D192" s="23"/>
      <c r="E192" s="96">
        <f>E193</f>
        <v>5226</v>
      </c>
      <c r="F192" s="6"/>
      <c r="G192" s="8"/>
    </row>
    <row r="193" spans="1:7" s="7" customFormat="1" ht="15.75">
      <c r="A193" s="3" t="s">
        <v>616</v>
      </c>
      <c r="B193" s="31">
        <v>706</v>
      </c>
      <c r="C193" s="23" t="s">
        <v>57</v>
      </c>
      <c r="D193" s="23" t="s">
        <v>781</v>
      </c>
      <c r="E193" s="96">
        <v>5226</v>
      </c>
      <c r="F193" s="6"/>
      <c r="G193" s="8"/>
    </row>
    <row r="194" spans="1:7" s="7" customFormat="1" ht="15.75">
      <c r="A194" s="22" t="s">
        <v>950</v>
      </c>
      <c r="B194" s="31">
        <v>706</v>
      </c>
      <c r="C194" s="23" t="s">
        <v>949</v>
      </c>
      <c r="D194" s="23"/>
      <c r="E194" s="96">
        <f>E195</f>
        <v>750</v>
      </c>
      <c r="F194" s="6"/>
      <c r="G194" s="8"/>
    </row>
    <row r="195" spans="1:7" s="7" customFormat="1" ht="31.5">
      <c r="A195" s="22" t="s">
        <v>778</v>
      </c>
      <c r="B195" s="31">
        <v>706</v>
      </c>
      <c r="C195" s="23" t="s">
        <v>949</v>
      </c>
      <c r="D195" s="23" t="s">
        <v>779</v>
      </c>
      <c r="E195" s="96">
        <v>750</v>
      </c>
      <c r="F195" s="6"/>
      <c r="G195" s="8"/>
    </row>
    <row r="196" spans="1:7" s="7" customFormat="1" ht="31.5">
      <c r="A196" s="143" t="s">
        <v>906</v>
      </c>
      <c r="B196" s="31">
        <v>706</v>
      </c>
      <c r="C196" s="23" t="s">
        <v>1408</v>
      </c>
      <c r="D196" s="23"/>
      <c r="E196" s="96">
        <f>E197</f>
        <v>162.657</v>
      </c>
      <c r="F196" s="6"/>
      <c r="G196" s="8"/>
    </row>
    <row r="197" spans="1:7" s="7" customFormat="1" ht="31.5">
      <c r="A197" s="22" t="s">
        <v>778</v>
      </c>
      <c r="B197" s="31">
        <v>706</v>
      </c>
      <c r="C197" s="23" t="s">
        <v>1408</v>
      </c>
      <c r="D197" s="23" t="s">
        <v>779</v>
      </c>
      <c r="E197" s="96">
        <v>162.657</v>
      </c>
      <c r="F197" s="6"/>
      <c r="G197" s="8"/>
    </row>
    <row r="198" spans="1:7" s="7" customFormat="1" ht="31.5">
      <c r="A198" s="143" t="s">
        <v>906</v>
      </c>
      <c r="B198" s="31">
        <v>706</v>
      </c>
      <c r="C198" s="23" t="s">
        <v>907</v>
      </c>
      <c r="D198" s="23"/>
      <c r="E198" s="96">
        <f>E199</f>
        <v>0</v>
      </c>
      <c r="F198" s="6"/>
      <c r="G198" s="8"/>
    </row>
    <row r="199" spans="1:7" s="7" customFormat="1" ht="31.5">
      <c r="A199" s="3" t="s">
        <v>778</v>
      </c>
      <c r="B199" s="31">
        <v>706</v>
      </c>
      <c r="C199" s="23" t="s">
        <v>907</v>
      </c>
      <c r="D199" s="23" t="s">
        <v>779</v>
      </c>
      <c r="E199" s="96">
        <v>0</v>
      </c>
      <c r="F199" s="6"/>
      <c r="G199" s="8"/>
    </row>
    <row r="200" spans="1:7" s="7" customFormat="1" ht="31.5">
      <c r="A200" s="22" t="s">
        <v>923</v>
      </c>
      <c r="B200" s="31">
        <v>706</v>
      </c>
      <c r="C200" s="23" t="s">
        <v>930</v>
      </c>
      <c r="D200" s="23"/>
      <c r="E200" s="96">
        <f>E201+E202</f>
        <v>3204</v>
      </c>
      <c r="F200" s="6"/>
      <c r="G200" s="8"/>
    </row>
    <row r="201" spans="1:7" s="7" customFormat="1" ht="15.75">
      <c r="A201" s="22" t="s">
        <v>616</v>
      </c>
      <c r="B201" s="31">
        <v>706</v>
      </c>
      <c r="C201" s="23" t="s">
        <v>930</v>
      </c>
      <c r="D201" s="23" t="s">
        <v>781</v>
      </c>
      <c r="E201" s="96">
        <v>304</v>
      </c>
      <c r="F201" s="6"/>
      <c r="G201" s="8"/>
    </row>
    <row r="202" spans="1:7" s="7" customFormat="1" ht="31.5">
      <c r="A202" s="22" t="s">
        <v>778</v>
      </c>
      <c r="B202" s="31">
        <v>706</v>
      </c>
      <c r="C202" s="23" t="s">
        <v>930</v>
      </c>
      <c r="D202" s="23" t="s">
        <v>779</v>
      </c>
      <c r="E202" s="96">
        <v>2900</v>
      </c>
      <c r="F202" s="6"/>
      <c r="G202" s="8"/>
    </row>
    <row r="203" spans="1:7" ht="51.75" customHeight="1">
      <c r="A203" s="3" t="s">
        <v>89</v>
      </c>
      <c r="B203" s="31">
        <v>706</v>
      </c>
      <c r="C203" s="23" t="s">
        <v>90</v>
      </c>
      <c r="D203" s="23"/>
      <c r="E203" s="96">
        <f>E204</f>
        <v>1511.2</v>
      </c>
      <c r="G203" s="8"/>
    </row>
    <row r="204" spans="1:7" ht="31.5">
      <c r="A204" s="3" t="s">
        <v>778</v>
      </c>
      <c r="B204" s="31">
        <v>706</v>
      </c>
      <c r="C204" s="23" t="s">
        <v>90</v>
      </c>
      <c r="D204" s="23" t="s">
        <v>779</v>
      </c>
      <c r="E204" s="96">
        <v>1511.2</v>
      </c>
      <c r="G204" s="8"/>
    </row>
    <row r="205" spans="1:7" ht="31.5">
      <c r="A205" s="3" t="s">
        <v>817</v>
      </c>
      <c r="B205" s="31">
        <v>706</v>
      </c>
      <c r="C205" s="23" t="s">
        <v>91</v>
      </c>
      <c r="D205" s="23"/>
      <c r="E205" s="96">
        <f>E206</f>
        <v>860.538</v>
      </c>
      <c r="G205" s="8"/>
    </row>
    <row r="206" spans="1:7" ht="31.5">
      <c r="A206" s="3" t="s">
        <v>778</v>
      </c>
      <c r="B206" s="31">
        <v>706</v>
      </c>
      <c r="C206" s="23" t="s">
        <v>91</v>
      </c>
      <c r="D206" s="23" t="s">
        <v>779</v>
      </c>
      <c r="E206" s="96">
        <v>860.538</v>
      </c>
      <c r="G206" s="8"/>
    </row>
    <row r="207" spans="1:7" ht="31.5">
      <c r="A207" s="3" t="s">
        <v>73</v>
      </c>
      <c r="B207" s="31">
        <v>706</v>
      </c>
      <c r="C207" s="23" t="s">
        <v>92</v>
      </c>
      <c r="D207" s="23"/>
      <c r="E207" s="96">
        <f>E208</f>
        <v>88.5</v>
      </c>
      <c r="G207" s="8"/>
    </row>
    <row r="208" spans="1:7" ht="31.5">
      <c r="A208" s="3" t="s">
        <v>778</v>
      </c>
      <c r="B208" s="31">
        <v>706</v>
      </c>
      <c r="C208" s="23" t="s">
        <v>92</v>
      </c>
      <c r="D208" s="23" t="s">
        <v>779</v>
      </c>
      <c r="E208" s="96">
        <v>88.5</v>
      </c>
      <c r="G208" s="8"/>
    </row>
    <row r="209" spans="1:7" ht="31.5">
      <c r="A209" s="3" t="s">
        <v>75</v>
      </c>
      <c r="B209" s="31">
        <v>706</v>
      </c>
      <c r="C209" s="23" t="s">
        <v>93</v>
      </c>
      <c r="D209" s="23"/>
      <c r="E209" s="96">
        <f>E210</f>
        <v>64.325</v>
      </c>
      <c r="G209" s="8"/>
    </row>
    <row r="210" spans="1:7" ht="31.5">
      <c r="A210" s="3" t="s">
        <v>778</v>
      </c>
      <c r="B210" s="31">
        <v>706</v>
      </c>
      <c r="C210" s="23" t="s">
        <v>93</v>
      </c>
      <c r="D210" s="23" t="s">
        <v>779</v>
      </c>
      <c r="E210" s="96">
        <v>64.325</v>
      </c>
      <c r="G210" s="8"/>
    </row>
    <row r="211" spans="1:7" ht="31.5">
      <c r="A211" s="3" t="s">
        <v>7</v>
      </c>
      <c r="B211" s="31">
        <v>706</v>
      </c>
      <c r="C211" s="23" t="s">
        <v>391</v>
      </c>
      <c r="D211" s="23"/>
      <c r="E211" s="96">
        <f>E212+E218+E214+E216</f>
        <v>35059.9</v>
      </c>
      <c r="G211" s="8"/>
    </row>
    <row r="212" spans="1:7" ht="15.75">
      <c r="A212" s="3" t="s">
        <v>334</v>
      </c>
      <c r="B212" s="31">
        <v>706</v>
      </c>
      <c r="C212" s="23" t="s">
        <v>392</v>
      </c>
      <c r="D212" s="23"/>
      <c r="E212" s="96">
        <f>E213</f>
        <v>26342.4</v>
      </c>
      <c r="G212" s="8"/>
    </row>
    <row r="213" spans="1:7" ht="31.5">
      <c r="A213" s="3" t="s">
        <v>778</v>
      </c>
      <c r="B213" s="31">
        <v>706</v>
      </c>
      <c r="C213" s="23" t="s">
        <v>392</v>
      </c>
      <c r="D213" s="23" t="s">
        <v>779</v>
      </c>
      <c r="E213" s="96">
        <v>26342.4</v>
      </c>
      <c r="G213" s="8"/>
    </row>
    <row r="214" spans="1:7" ht="63">
      <c r="A214" s="3" t="s">
        <v>850</v>
      </c>
      <c r="B214" s="31">
        <v>706</v>
      </c>
      <c r="C214" s="23" t="s">
        <v>851</v>
      </c>
      <c r="D214" s="23"/>
      <c r="E214" s="96">
        <f>E215</f>
        <v>7989.9</v>
      </c>
      <c r="G214" s="8"/>
    </row>
    <row r="215" spans="1:7" ht="31.5">
      <c r="A215" s="3" t="s">
        <v>778</v>
      </c>
      <c r="B215" s="31">
        <v>706</v>
      </c>
      <c r="C215" s="23" t="s">
        <v>851</v>
      </c>
      <c r="D215" s="23" t="s">
        <v>779</v>
      </c>
      <c r="E215" s="96">
        <v>7989.9</v>
      </c>
      <c r="G215" s="8"/>
    </row>
    <row r="216" spans="1:7" ht="31.5">
      <c r="A216" s="22" t="s">
        <v>923</v>
      </c>
      <c r="B216" s="31">
        <v>706</v>
      </c>
      <c r="C216" s="23" t="s">
        <v>931</v>
      </c>
      <c r="D216" s="23"/>
      <c r="E216" s="96">
        <f>E217</f>
        <v>307</v>
      </c>
      <c r="G216" s="8"/>
    </row>
    <row r="217" spans="1:7" ht="31.5">
      <c r="A217" s="22" t="s">
        <v>778</v>
      </c>
      <c r="B217" s="31">
        <v>706</v>
      </c>
      <c r="C217" s="23" t="s">
        <v>931</v>
      </c>
      <c r="D217" s="23" t="s">
        <v>779</v>
      </c>
      <c r="E217" s="96">
        <v>307</v>
      </c>
      <c r="G217" s="8"/>
    </row>
    <row r="218" spans="1:7" ht="47.25">
      <c r="A218" s="3" t="s">
        <v>83</v>
      </c>
      <c r="B218" s="31">
        <v>706</v>
      </c>
      <c r="C218" s="23" t="s">
        <v>85</v>
      </c>
      <c r="D218" s="23"/>
      <c r="E218" s="96">
        <f>E219</f>
        <v>420.6</v>
      </c>
      <c r="G218" s="8"/>
    </row>
    <row r="219" spans="1:7" ht="31.5">
      <c r="A219" s="3" t="s">
        <v>778</v>
      </c>
      <c r="B219" s="31">
        <v>706</v>
      </c>
      <c r="C219" s="23" t="s">
        <v>85</v>
      </c>
      <c r="D219" s="23" t="s">
        <v>779</v>
      </c>
      <c r="E219" s="96">
        <v>420.6</v>
      </c>
      <c r="G219" s="8"/>
    </row>
    <row r="220" spans="1:7" ht="31.5">
      <c r="A220" s="3" t="s">
        <v>120</v>
      </c>
      <c r="B220" s="31">
        <v>706</v>
      </c>
      <c r="C220" s="23" t="s">
        <v>393</v>
      </c>
      <c r="D220" s="23"/>
      <c r="E220" s="96">
        <f>E221</f>
        <v>2500</v>
      </c>
      <c r="G220" s="8"/>
    </row>
    <row r="221" spans="1:7" ht="15.75">
      <c r="A221" s="3" t="s">
        <v>776</v>
      </c>
      <c r="B221" s="31">
        <v>706</v>
      </c>
      <c r="C221" s="23" t="s">
        <v>394</v>
      </c>
      <c r="D221" s="23"/>
      <c r="E221" s="96">
        <f>E222</f>
        <v>2500</v>
      </c>
      <c r="G221" s="8"/>
    </row>
    <row r="222" spans="1:7" ht="31.5">
      <c r="A222" s="3" t="s">
        <v>801</v>
      </c>
      <c r="B222" s="31">
        <v>706</v>
      </c>
      <c r="C222" s="23" t="s">
        <v>394</v>
      </c>
      <c r="D222" s="23" t="s">
        <v>772</v>
      </c>
      <c r="E222" s="96">
        <v>2500</v>
      </c>
      <c r="G222" s="8"/>
    </row>
    <row r="223" spans="1:7" ht="31.5">
      <c r="A223" s="3" t="s">
        <v>395</v>
      </c>
      <c r="B223" s="31">
        <v>706</v>
      </c>
      <c r="C223" s="23" t="s">
        <v>396</v>
      </c>
      <c r="D223" s="23"/>
      <c r="E223" s="96">
        <f>E224</f>
        <v>890</v>
      </c>
      <c r="G223" s="8"/>
    </row>
    <row r="224" spans="1:7" ht="15.75">
      <c r="A224" s="3" t="s">
        <v>777</v>
      </c>
      <c r="B224" s="31">
        <v>706</v>
      </c>
      <c r="C224" s="23" t="s">
        <v>397</v>
      </c>
      <c r="D224" s="23"/>
      <c r="E224" s="96">
        <f>E225</f>
        <v>890</v>
      </c>
      <c r="G224" s="8"/>
    </row>
    <row r="225" spans="1:7" ht="31.5">
      <c r="A225" s="3" t="s">
        <v>801</v>
      </c>
      <c r="B225" s="31">
        <v>706</v>
      </c>
      <c r="C225" s="23" t="s">
        <v>397</v>
      </c>
      <c r="D225" s="23" t="s">
        <v>772</v>
      </c>
      <c r="E225" s="96">
        <v>890</v>
      </c>
      <c r="G225" s="8"/>
    </row>
    <row r="226" spans="1:7" ht="31.5">
      <c r="A226" s="145" t="s">
        <v>220</v>
      </c>
      <c r="B226" s="31">
        <v>706</v>
      </c>
      <c r="C226" s="21" t="s">
        <v>398</v>
      </c>
      <c r="D226" s="21"/>
      <c r="E226" s="97">
        <f>E227+E232+E243+E256</f>
        <v>75326.811</v>
      </c>
      <c r="G226" s="8"/>
    </row>
    <row r="227" spans="1:7" ht="31.5">
      <c r="A227" s="3" t="s">
        <v>399</v>
      </c>
      <c r="B227" s="31">
        <v>706</v>
      </c>
      <c r="C227" s="23" t="s">
        <v>400</v>
      </c>
      <c r="D227" s="23"/>
      <c r="E227" s="96">
        <f>E228</f>
        <v>4190.3</v>
      </c>
      <c r="G227" s="8"/>
    </row>
    <row r="228" spans="1:7" ht="15.75">
      <c r="A228" s="3" t="s">
        <v>802</v>
      </c>
      <c r="B228" s="31">
        <v>706</v>
      </c>
      <c r="C228" s="23" t="s">
        <v>401</v>
      </c>
      <c r="D228" s="23"/>
      <c r="E228" s="96">
        <f>E229+E230+E231</f>
        <v>4190.3</v>
      </c>
      <c r="G228" s="8"/>
    </row>
    <row r="229" spans="1:7" ht="47.25">
      <c r="A229" s="3" t="s">
        <v>770</v>
      </c>
      <c r="B229" s="31">
        <v>706</v>
      </c>
      <c r="C229" s="23" t="s">
        <v>401</v>
      </c>
      <c r="D229" s="23" t="s">
        <v>771</v>
      </c>
      <c r="E229" s="96">
        <v>3473.3</v>
      </c>
      <c r="G229" s="8"/>
    </row>
    <row r="230" spans="1:7" ht="31.5">
      <c r="A230" s="3" t="s">
        <v>801</v>
      </c>
      <c r="B230" s="31">
        <v>706</v>
      </c>
      <c r="C230" s="23" t="s">
        <v>401</v>
      </c>
      <c r="D230" s="23" t="s">
        <v>772</v>
      </c>
      <c r="E230" s="96">
        <v>505</v>
      </c>
      <c r="G230" s="8"/>
    </row>
    <row r="231" spans="1:7" ht="15.75">
      <c r="A231" s="3" t="s">
        <v>773</v>
      </c>
      <c r="B231" s="31">
        <v>706</v>
      </c>
      <c r="C231" s="23" t="s">
        <v>401</v>
      </c>
      <c r="D231" s="23" t="s">
        <v>774</v>
      </c>
      <c r="E231" s="96">
        <v>212</v>
      </c>
      <c r="G231" s="8"/>
    </row>
    <row r="232" spans="1:7" ht="47.25">
      <c r="A232" s="3" t="s">
        <v>804</v>
      </c>
      <c r="B232" s="31">
        <v>706</v>
      </c>
      <c r="C232" s="23" t="s">
        <v>402</v>
      </c>
      <c r="D232" s="23"/>
      <c r="E232" s="96">
        <f>E233+E237+E241+E239</f>
        <v>63173.7</v>
      </c>
      <c r="G232" s="8"/>
    </row>
    <row r="233" spans="1:7" ht="15.75">
      <c r="A233" s="3" t="s">
        <v>802</v>
      </c>
      <c r="B233" s="31">
        <v>706</v>
      </c>
      <c r="C233" s="23" t="s">
        <v>403</v>
      </c>
      <c r="D233" s="23"/>
      <c r="E233" s="96">
        <f>E234+E235+E236</f>
        <v>56642.7</v>
      </c>
      <c r="G233" s="8"/>
    </row>
    <row r="234" spans="1:7" ht="47.25">
      <c r="A234" s="3" t="s">
        <v>770</v>
      </c>
      <c r="B234" s="31">
        <v>706</v>
      </c>
      <c r="C234" s="23" t="s">
        <v>403</v>
      </c>
      <c r="D234" s="23" t="s">
        <v>771</v>
      </c>
      <c r="E234" s="96">
        <v>42068.7</v>
      </c>
      <c r="G234" s="8"/>
    </row>
    <row r="235" spans="1:7" ht="31.5">
      <c r="A235" s="3" t="s">
        <v>801</v>
      </c>
      <c r="B235" s="31">
        <v>706</v>
      </c>
      <c r="C235" s="23" t="s">
        <v>403</v>
      </c>
      <c r="D235" s="23" t="s">
        <v>772</v>
      </c>
      <c r="E235" s="96">
        <v>13963</v>
      </c>
      <c r="G235" s="8"/>
    </row>
    <row r="236" spans="1:7" ht="15.75">
      <c r="A236" s="3" t="s">
        <v>773</v>
      </c>
      <c r="B236" s="31">
        <v>706</v>
      </c>
      <c r="C236" s="23" t="s">
        <v>403</v>
      </c>
      <c r="D236" s="23" t="s">
        <v>774</v>
      </c>
      <c r="E236" s="96">
        <v>611</v>
      </c>
      <c r="G236" s="8"/>
    </row>
    <row r="237" spans="1:7" ht="31.5">
      <c r="A237" s="3" t="s">
        <v>43</v>
      </c>
      <c r="B237" s="31">
        <v>706</v>
      </c>
      <c r="C237" s="23" t="s">
        <v>404</v>
      </c>
      <c r="D237" s="23"/>
      <c r="E237" s="96">
        <f>E238</f>
        <v>3481</v>
      </c>
      <c r="G237" s="8"/>
    </row>
    <row r="238" spans="1:7" ht="47.25">
      <c r="A238" s="3" t="s">
        <v>770</v>
      </c>
      <c r="B238" s="31">
        <v>706</v>
      </c>
      <c r="C238" s="23" t="s">
        <v>404</v>
      </c>
      <c r="D238" s="23" t="s">
        <v>771</v>
      </c>
      <c r="E238" s="96">
        <v>3481</v>
      </c>
      <c r="G238" s="8"/>
    </row>
    <row r="239" spans="1:7" ht="15.75">
      <c r="A239" s="3" t="s">
        <v>94</v>
      </c>
      <c r="B239" s="31">
        <v>706</v>
      </c>
      <c r="C239" s="23" t="s">
        <v>916</v>
      </c>
      <c r="D239" s="159"/>
      <c r="E239" s="96">
        <f>E240</f>
        <v>1200</v>
      </c>
      <c r="G239" s="8"/>
    </row>
    <row r="240" spans="1:7" ht="15.75">
      <c r="A240" s="3" t="s">
        <v>616</v>
      </c>
      <c r="B240" s="31">
        <v>706</v>
      </c>
      <c r="C240" s="23" t="s">
        <v>916</v>
      </c>
      <c r="D240" s="159" t="s">
        <v>781</v>
      </c>
      <c r="E240" s="96">
        <f>1200</f>
        <v>1200</v>
      </c>
      <c r="G240" s="8"/>
    </row>
    <row r="241" spans="1:7" ht="31.5">
      <c r="A241" s="3" t="s">
        <v>847</v>
      </c>
      <c r="B241" s="31">
        <v>706</v>
      </c>
      <c r="C241" s="23" t="s">
        <v>848</v>
      </c>
      <c r="D241" s="23"/>
      <c r="E241" s="96">
        <f>E242</f>
        <v>1850</v>
      </c>
      <c r="G241" s="8"/>
    </row>
    <row r="242" spans="1:7" ht="31.5">
      <c r="A242" s="3" t="s">
        <v>801</v>
      </c>
      <c r="B242" s="31">
        <v>706</v>
      </c>
      <c r="C242" s="23" t="s">
        <v>848</v>
      </c>
      <c r="D242" s="23" t="s">
        <v>772</v>
      </c>
      <c r="E242" s="96">
        <v>1850</v>
      </c>
      <c r="G242" s="8"/>
    </row>
    <row r="243" spans="1:7" ht="40.5" customHeight="1">
      <c r="A243" s="3" t="s">
        <v>806</v>
      </c>
      <c r="B243" s="31">
        <v>706</v>
      </c>
      <c r="C243" s="23" t="s">
        <v>405</v>
      </c>
      <c r="D243" s="23"/>
      <c r="E243" s="96">
        <f>E244+E248+E251+E253+E246</f>
        <v>7444.811</v>
      </c>
      <c r="G243" s="8"/>
    </row>
    <row r="244" spans="1:7" ht="31.5">
      <c r="A244" s="3" t="s">
        <v>809</v>
      </c>
      <c r="B244" s="31">
        <v>706</v>
      </c>
      <c r="C244" s="23" t="s">
        <v>406</v>
      </c>
      <c r="D244" s="23"/>
      <c r="E244" s="96">
        <f>E245</f>
        <v>1735.3</v>
      </c>
      <c r="G244" s="8"/>
    </row>
    <row r="245" spans="1:7" ht="15.75">
      <c r="A245" s="3" t="s">
        <v>616</v>
      </c>
      <c r="B245" s="31">
        <v>706</v>
      </c>
      <c r="C245" s="23" t="s">
        <v>406</v>
      </c>
      <c r="D245" s="23" t="s">
        <v>781</v>
      </c>
      <c r="E245" s="96">
        <v>1735.3</v>
      </c>
      <c r="G245" s="8"/>
    </row>
    <row r="246" spans="1:7" ht="47.25">
      <c r="A246" s="3" t="s">
        <v>901</v>
      </c>
      <c r="B246" s="31">
        <v>706</v>
      </c>
      <c r="C246" s="23" t="s">
        <v>902</v>
      </c>
      <c r="D246" s="23"/>
      <c r="E246" s="96">
        <f>E247</f>
        <v>187.611</v>
      </c>
      <c r="G246" s="8"/>
    </row>
    <row r="247" spans="1:7" ht="31.5">
      <c r="A247" s="3" t="s">
        <v>801</v>
      </c>
      <c r="B247" s="31">
        <v>706</v>
      </c>
      <c r="C247" s="23" t="s">
        <v>902</v>
      </c>
      <c r="D247" s="23" t="s">
        <v>772</v>
      </c>
      <c r="E247" s="96">
        <v>187.611</v>
      </c>
      <c r="G247" s="8"/>
    </row>
    <row r="248" spans="1:7" ht="31.5">
      <c r="A248" s="3" t="s">
        <v>805</v>
      </c>
      <c r="B248" s="31">
        <v>706</v>
      </c>
      <c r="C248" s="23" t="s">
        <v>409</v>
      </c>
      <c r="D248" s="23"/>
      <c r="E248" s="96">
        <f>E249+E250</f>
        <v>4100</v>
      </c>
      <c r="G248" s="8"/>
    </row>
    <row r="249" spans="1:7" ht="47.25">
      <c r="A249" s="3" t="s">
        <v>770</v>
      </c>
      <c r="B249" s="31">
        <v>706</v>
      </c>
      <c r="C249" s="23" t="s">
        <v>409</v>
      </c>
      <c r="D249" s="23" t="s">
        <v>771</v>
      </c>
      <c r="E249" s="96">
        <v>3482.313</v>
      </c>
      <c r="G249" s="8"/>
    </row>
    <row r="250" spans="1:7" ht="31.5">
      <c r="A250" s="3" t="s">
        <v>801</v>
      </c>
      <c r="B250" s="31">
        <v>706</v>
      </c>
      <c r="C250" s="23" t="s">
        <v>409</v>
      </c>
      <c r="D250" s="23" t="s">
        <v>772</v>
      </c>
      <c r="E250" s="96">
        <v>617.687</v>
      </c>
      <c r="G250" s="8"/>
    </row>
    <row r="251" spans="1:7" ht="47.25">
      <c r="A251" s="3" t="s">
        <v>807</v>
      </c>
      <c r="B251" s="31">
        <v>706</v>
      </c>
      <c r="C251" s="23" t="s">
        <v>407</v>
      </c>
      <c r="D251" s="23"/>
      <c r="E251" s="96">
        <f>E252</f>
        <v>1120.6</v>
      </c>
      <c r="G251" s="8"/>
    </row>
    <row r="252" spans="1:7" ht="47.25">
      <c r="A252" s="3" t="s">
        <v>770</v>
      </c>
      <c r="B252" s="31">
        <v>706</v>
      </c>
      <c r="C252" s="23" t="s">
        <v>407</v>
      </c>
      <c r="D252" s="23" t="s">
        <v>771</v>
      </c>
      <c r="E252" s="96">
        <v>1120.6</v>
      </c>
      <c r="G252" s="8"/>
    </row>
    <row r="253" spans="1:7" ht="31.5">
      <c r="A253" s="3" t="s">
        <v>808</v>
      </c>
      <c r="B253" s="31">
        <v>706</v>
      </c>
      <c r="C253" s="23" t="s">
        <v>408</v>
      </c>
      <c r="D253" s="23"/>
      <c r="E253" s="96">
        <f>E254+E255</f>
        <v>301.3</v>
      </c>
      <c r="G253" s="8"/>
    </row>
    <row r="254" spans="1:7" ht="47.25">
      <c r="A254" s="3" t="s">
        <v>770</v>
      </c>
      <c r="B254" s="31">
        <v>706</v>
      </c>
      <c r="C254" s="23" t="s">
        <v>408</v>
      </c>
      <c r="D254" s="23" t="s">
        <v>771</v>
      </c>
      <c r="E254" s="96">
        <v>242.891</v>
      </c>
      <c r="G254" s="8"/>
    </row>
    <row r="255" spans="1:7" ht="31.5">
      <c r="A255" s="3" t="s">
        <v>801</v>
      </c>
      <c r="B255" s="31">
        <v>706</v>
      </c>
      <c r="C255" s="23" t="s">
        <v>408</v>
      </c>
      <c r="D255" s="23" t="s">
        <v>772</v>
      </c>
      <c r="E255" s="96">
        <v>58.409</v>
      </c>
      <c r="G255" s="8"/>
    </row>
    <row r="256" spans="1:7" ht="31.5">
      <c r="A256" s="3" t="s">
        <v>920</v>
      </c>
      <c r="B256" s="31">
        <v>706</v>
      </c>
      <c r="C256" s="23" t="s">
        <v>912</v>
      </c>
      <c r="D256" s="23"/>
      <c r="E256" s="96">
        <f>E258</f>
        <v>518</v>
      </c>
      <c r="G256" s="8"/>
    </row>
    <row r="257" spans="1:7" ht="15.75">
      <c r="A257" s="3" t="s">
        <v>913</v>
      </c>
      <c r="B257" s="31">
        <v>706</v>
      </c>
      <c r="C257" s="23" t="s">
        <v>914</v>
      </c>
      <c r="D257" s="23"/>
      <c r="E257" s="96">
        <f>E258</f>
        <v>518</v>
      </c>
      <c r="G257" s="8"/>
    </row>
    <row r="258" spans="1:7" ht="31.5">
      <c r="A258" s="3" t="s">
        <v>801</v>
      </c>
      <c r="B258" s="31">
        <v>706</v>
      </c>
      <c r="C258" s="23" t="s">
        <v>914</v>
      </c>
      <c r="D258" s="23" t="s">
        <v>772</v>
      </c>
      <c r="E258" s="96">
        <v>518</v>
      </c>
      <c r="G258" s="8"/>
    </row>
    <row r="259" spans="1:7" ht="63">
      <c r="A259" s="145" t="s">
        <v>410</v>
      </c>
      <c r="B259" s="31">
        <v>706</v>
      </c>
      <c r="C259" s="21" t="s">
        <v>411</v>
      </c>
      <c r="D259" s="21"/>
      <c r="E259" s="97">
        <f>E272+E275+E286+E303+E322+E332+E339+E260+E267+E291+E346</f>
        <v>158278.048</v>
      </c>
      <c r="G259" s="8"/>
    </row>
    <row r="260" spans="1:7" ht="31.5">
      <c r="A260" s="3" t="s">
        <v>919</v>
      </c>
      <c r="B260" s="31">
        <v>706</v>
      </c>
      <c r="C260" s="23" t="s">
        <v>412</v>
      </c>
      <c r="D260" s="23"/>
      <c r="E260" s="96">
        <f>E263+E265+E261</f>
        <v>4014.931</v>
      </c>
      <c r="G260" s="8"/>
    </row>
    <row r="261" spans="1:7" ht="15.75">
      <c r="A261" s="3" t="s">
        <v>81</v>
      </c>
      <c r="B261" s="31">
        <v>706</v>
      </c>
      <c r="C261" s="23" t="s">
        <v>915</v>
      </c>
      <c r="D261" s="21"/>
      <c r="E261" s="96">
        <f>E262</f>
        <v>535</v>
      </c>
      <c r="G261" s="8"/>
    </row>
    <row r="262" spans="1:7" ht="15.75">
      <c r="A262" s="3" t="s">
        <v>616</v>
      </c>
      <c r="B262" s="31">
        <v>706</v>
      </c>
      <c r="C262" s="23" t="s">
        <v>915</v>
      </c>
      <c r="D262" s="23" t="s">
        <v>781</v>
      </c>
      <c r="E262" s="96">
        <v>535</v>
      </c>
      <c r="G262" s="8"/>
    </row>
    <row r="263" spans="1:7" ht="31.5">
      <c r="A263" s="3" t="s">
        <v>525</v>
      </c>
      <c r="B263" s="31">
        <v>706</v>
      </c>
      <c r="C263" s="23" t="s">
        <v>321</v>
      </c>
      <c r="D263" s="23"/>
      <c r="E263" s="96">
        <f>E264</f>
        <v>2576.515</v>
      </c>
      <c r="G263" s="8"/>
    </row>
    <row r="264" spans="1:7" ht="31.5">
      <c r="A264" s="3" t="s">
        <v>328</v>
      </c>
      <c r="B264" s="31">
        <v>706</v>
      </c>
      <c r="C264" s="23" t="s">
        <v>321</v>
      </c>
      <c r="D264" s="23" t="s">
        <v>785</v>
      </c>
      <c r="E264" s="96">
        <v>2576.515</v>
      </c>
      <c r="G264" s="8"/>
    </row>
    <row r="265" spans="1:7" ht="31.5">
      <c r="A265" s="22" t="s">
        <v>926</v>
      </c>
      <c r="B265" s="31">
        <v>706</v>
      </c>
      <c r="C265" s="23" t="s">
        <v>928</v>
      </c>
      <c r="D265" s="23"/>
      <c r="E265" s="96">
        <f>E266</f>
        <v>903.416</v>
      </c>
      <c r="G265" s="8"/>
    </row>
    <row r="266" spans="1:7" ht="15.75">
      <c r="A266" s="3" t="s">
        <v>616</v>
      </c>
      <c r="B266" s="31">
        <v>706</v>
      </c>
      <c r="C266" s="23" t="s">
        <v>928</v>
      </c>
      <c r="D266" s="23" t="s">
        <v>781</v>
      </c>
      <c r="E266" s="96">
        <v>903.416</v>
      </c>
      <c r="G266" s="8"/>
    </row>
    <row r="267" spans="1:7" ht="15.75">
      <c r="A267" s="3" t="s">
        <v>77</v>
      </c>
      <c r="B267" s="31">
        <v>706</v>
      </c>
      <c r="C267" s="23" t="s">
        <v>78</v>
      </c>
      <c r="D267" s="23"/>
      <c r="E267" s="96">
        <f>E270+E268</f>
        <v>5594.348</v>
      </c>
      <c r="G267" s="8"/>
    </row>
    <row r="268" spans="1:7" ht="63">
      <c r="A268" s="22" t="s">
        <v>1398</v>
      </c>
      <c r="B268" s="31">
        <v>706</v>
      </c>
      <c r="C268" s="23" t="s">
        <v>1399</v>
      </c>
      <c r="D268" s="23"/>
      <c r="E268" s="96">
        <f>E269</f>
        <v>1354.056</v>
      </c>
      <c r="G268" s="8"/>
    </row>
    <row r="269" spans="1:7" ht="15.75">
      <c r="A269" s="22" t="s">
        <v>616</v>
      </c>
      <c r="B269" s="31">
        <v>706</v>
      </c>
      <c r="C269" s="23" t="s">
        <v>1399</v>
      </c>
      <c r="D269" s="23"/>
      <c r="E269" s="96">
        <v>1354.056</v>
      </c>
      <c r="G269" s="8"/>
    </row>
    <row r="270" spans="1:7" ht="47.25">
      <c r="A270" s="3" t="s">
        <v>79</v>
      </c>
      <c r="B270" s="31">
        <v>706</v>
      </c>
      <c r="C270" s="23" t="s">
        <v>50</v>
      </c>
      <c r="D270" s="23"/>
      <c r="E270" s="96">
        <f>E271</f>
        <v>4240.292</v>
      </c>
      <c r="G270" s="8"/>
    </row>
    <row r="271" spans="1:7" ht="15.75">
      <c r="A271" s="3" t="s">
        <v>616</v>
      </c>
      <c r="B271" s="31">
        <v>706</v>
      </c>
      <c r="C271" s="23" t="s">
        <v>50</v>
      </c>
      <c r="D271" s="23" t="s">
        <v>781</v>
      </c>
      <c r="E271" s="96">
        <v>4240.292</v>
      </c>
      <c r="G271" s="8"/>
    </row>
    <row r="272" spans="1:7" ht="63">
      <c r="A272" s="3" t="s">
        <v>814</v>
      </c>
      <c r="B272" s="31">
        <v>706</v>
      </c>
      <c r="C272" s="23" t="s">
        <v>413</v>
      </c>
      <c r="D272" s="23"/>
      <c r="E272" s="96">
        <f>E273</f>
        <v>9469.799</v>
      </c>
      <c r="G272" s="8"/>
    </row>
    <row r="273" spans="1:7" ht="31.5">
      <c r="A273" s="3" t="s">
        <v>525</v>
      </c>
      <c r="B273" s="31">
        <v>706</v>
      </c>
      <c r="C273" s="23" t="s">
        <v>526</v>
      </c>
      <c r="D273" s="23"/>
      <c r="E273" s="96">
        <f>E274</f>
        <v>9469.799</v>
      </c>
      <c r="G273" s="8"/>
    </row>
    <row r="274" spans="1:7" ht="31.5">
      <c r="A274" s="3" t="s">
        <v>328</v>
      </c>
      <c r="B274" s="31">
        <v>706</v>
      </c>
      <c r="C274" s="23" t="s">
        <v>526</v>
      </c>
      <c r="D274" s="23" t="s">
        <v>785</v>
      </c>
      <c r="E274" s="96">
        <v>9469.799</v>
      </c>
      <c r="G274" s="8"/>
    </row>
    <row r="275" spans="1:7" ht="47.25">
      <c r="A275" s="3" t="s">
        <v>121</v>
      </c>
      <c r="B275" s="31">
        <v>706</v>
      </c>
      <c r="C275" s="23" t="s">
        <v>414</v>
      </c>
      <c r="D275" s="23"/>
      <c r="E275" s="96">
        <f>E278+E276+E282+E284+E280</f>
        <v>40183.17</v>
      </c>
      <c r="G275" s="8"/>
    </row>
    <row r="276" spans="1:7" ht="15.75">
      <c r="A276" s="3" t="s">
        <v>821</v>
      </c>
      <c r="B276" s="31">
        <v>706</v>
      </c>
      <c r="C276" s="23" t="s">
        <v>54</v>
      </c>
      <c r="D276" s="23"/>
      <c r="E276" s="96">
        <f>E277</f>
        <v>1900</v>
      </c>
      <c r="G276" s="8"/>
    </row>
    <row r="277" spans="1:7" ht="15.75">
      <c r="A277" s="3" t="s">
        <v>616</v>
      </c>
      <c r="B277" s="31">
        <v>706</v>
      </c>
      <c r="C277" s="23" t="s">
        <v>54</v>
      </c>
      <c r="D277" s="23" t="s">
        <v>781</v>
      </c>
      <c r="E277" s="96">
        <v>1900</v>
      </c>
      <c r="G277" s="8"/>
    </row>
    <row r="278" spans="1:7" ht="63">
      <c r="A278" s="3" t="s">
        <v>538</v>
      </c>
      <c r="B278" s="31">
        <v>706</v>
      </c>
      <c r="C278" s="23" t="s">
        <v>415</v>
      </c>
      <c r="D278" s="23"/>
      <c r="E278" s="96">
        <f>E279</f>
        <v>8100</v>
      </c>
      <c r="G278" s="8"/>
    </row>
    <row r="279" spans="1:7" ht="15.75">
      <c r="A279" s="3" t="s">
        <v>616</v>
      </c>
      <c r="B279" s="31">
        <v>706</v>
      </c>
      <c r="C279" s="23" t="s">
        <v>415</v>
      </c>
      <c r="D279" s="23" t="s">
        <v>781</v>
      </c>
      <c r="E279" s="96">
        <v>8100</v>
      </c>
      <c r="G279" s="8"/>
    </row>
    <row r="280" spans="1:7" ht="47.25">
      <c r="A280" s="3" t="s">
        <v>822</v>
      </c>
      <c r="B280" s="31">
        <v>706</v>
      </c>
      <c r="C280" s="23" t="s">
        <v>905</v>
      </c>
      <c r="D280" s="23"/>
      <c r="E280" s="96">
        <f>E281</f>
        <v>25312</v>
      </c>
      <c r="G280" s="8"/>
    </row>
    <row r="281" spans="1:7" ht="15.75">
      <c r="A281" s="3" t="s">
        <v>616</v>
      </c>
      <c r="B281" s="31">
        <v>706</v>
      </c>
      <c r="C281" s="23" t="s">
        <v>905</v>
      </c>
      <c r="D281" s="23" t="s">
        <v>781</v>
      </c>
      <c r="E281" s="96">
        <v>25312</v>
      </c>
      <c r="G281" s="8"/>
    </row>
    <row r="282" spans="1:7" ht="31.5">
      <c r="A282" s="22" t="s">
        <v>923</v>
      </c>
      <c r="B282" s="31">
        <v>706</v>
      </c>
      <c r="C282" s="23" t="s">
        <v>924</v>
      </c>
      <c r="D282" s="23"/>
      <c r="E282" s="96">
        <f>E283</f>
        <v>3067</v>
      </c>
      <c r="G282" s="8"/>
    </row>
    <row r="283" spans="1:7" ht="15.75">
      <c r="A283" s="22" t="s">
        <v>616</v>
      </c>
      <c r="B283" s="31">
        <v>706</v>
      </c>
      <c r="C283" s="23" t="s">
        <v>924</v>
      </c>
      <c r="D283" s="23" t="s">
        <v>781</v>
      </c>
      <c r="E283" s="96">
        <v>3067</v>
      </c>
      <c r="G283" s="8"/>
    </row>
    <row r="284" spans="1:7" ht="31.5">
      <c r="A284" s="22" t="s">
        <v>926</v>
      </c>
      <c r="B284" s="31">
        <v>706</v>
      </c>
      <c r="C284" s="23" t="s">
        <v>929</v>
      </c>
      <c r="D284" s="23"/>
      <c r="E284" s="96">
        <f>E285</f>
        <v>1804.17</v>
      </c>
      <c r="G284" s="8"/>
    </row>
    <row r="285" spans="1:7" ht="15.75">
      <c r="A285" s="22" t="s">
        <v>616</v>
      </c>
      <c r="B285" s="31">
        <v>706</v>
      </c>
      <c r="C285" s="23" t="s">
        <v>929</v>
      </c>
      <c r="D285" s="23" t="s">
        <v>781</v>
      </c>
      <c r="E285" s="96">
        <v>1804.17</v>
      </c>
      <c r="G285" s="8"/>
    </row>
    <row r="286" spans="1:7" ht="31.5">
      <c r="A286" s="3" t="s">
        <v>824</v>
      </c>
      <c r="B286" s="31">
        <v>706</v>
      </c>
      <c r="C286" s="23" t="s">
        <v>127</v>
      </c>
      <c r="D286" s="23"/>
      <c r="E286" s="96">
        <f>E289+E287</f>
        <v>140.95</v>
      </c>
      <c r="G286" s="8"/>
    </row>
    <row r="287" spans="1:7" ht="78.75">
      <c r="A287" s="143" t="s">
        <v>863</v>
      </c>
      <c r="B287" s="31">
        <v>706</v>
      </c>
      <c r="C287" s="127" t="s">
        <v>864</v>
      </c>
      <c r="D287" s="127"/>
      <c r="E287" s="128">
        <f>E288</f>
        <v>40.95</v>
      </c>
      <c r="G287" s="8"/>
    </row>
    <row r="288" spans="1:7" ht="31.5">
      <c r="A288" s="3" t="s">
        <v>801</v>
      </c>
      <c r="B288" s="31">
        <v>706</v>
      </c>
      <c r="C288" s="127" t="s">
        <v>864</v>
      </c>
      <c r="D288" s="127" t="s">
        <v>772</v>
      </c>
      <c r="E288" s="128">
        <v>40.95</v>
      </c>
      <c r="G288" s="8"/>
    </row>
    <row r="289" spans="1:7" ht="63">
      <c r="A289" s="3" t="s">
        <v>161</v>
      </c>
      <c r="B289" s="31">
        <v>706</v>
      </c>
      <c r="C289" s="23" t="s">
        <v>532</v>
      </c>
      <c r="D289" s="23"/>
      <c r="E289" s="96">
        <f>E290</f>
        <v>100</v>
      </c>
      <c r="G289" s="8"/>
    </row>
    <row r="290" spans="1:7" ht="31.5">
      <c r="A290" s="3" t="s">
        <v>801</v>
      </c>
      <c r="B290" s="31">
        <v>706</v>
      </c>
      <c r="C290" s="23" t="s">
        <v>532</v>
      </c>
      <c r="D290" s="23" t="s">
        <v>772</v>
      </c>
      <c r="E290" s="96">
        <v>100</v>
      </c>
      <c r="G290" s="8"/>
    </row>
    <row r="291" spans="1:7" ht="31.5">
      <c r="A291" s="3" t="s">
        <v>416</v>
      </c>
      <c r="B291" s="31">
        <v>706</v>
      </c>
      <c r="C291" s="23" t="s">
        <v>417</v>
      </c>
      <c r="D291" s="23"/>
      <c r="E291" s="96">
        <f>E294+E300+E296+E298+E292</f>
        <v>42670.353</v>
      </c>
      <c r="G291" s="8"/>
    </row>
    <row r="292" spans="1:7" ht="15.75">
      <c r="A292" s="3" t="s">
        <v>81</v>
      </c>
      <c r="B292" s="31">
        <v>706</v>
      </c>
      <c r="C292" s="23" t="s">
        <v>1405</v>
      </c>
      <c r="D292" s="23"/>
      <c r="E292" s="96">
        <f>E293</f>
        <v>472.912</v>
      </c>
      <c r="G292" s="8"/>
    </row>
    <row r="293" spans="1:7" ht="31.5">
      <c r="A293" s="22" t="s">
        <v>801</v>
      </c>
      <c r="B293" s="31">
        <v>706</v>
      </c>
      <c r="C293" s="23" t="s">
        <v>1405</v>
      </c>
      <c r="D293" s="23" t="s">
        <v>772</v>
      </c>
      <c r="E293" s="96">
        <v>472.912</v>
      </c>
      <c r="G293" s="8"/>
    </row>
    <row r="294" spans="1:7" ht="31.5">
      <c r="A294" s="3" t="s">
        <v>525</v>
      </c>
      <c r="B294" s="31">
        <v>706</v>
      </c>
      <c r="C294" s="23" t="s">
        <v>51</v>
      </c>
      <c r="D294" s="23"/>
      <c r="E294" s="96">
        <f>E295</f>
        <v>3161.231</v>
      </c>
      <c r="G294" s="8"/>
    </row>
    <row r="295" spans="1:7" ht="31.5">
      <c r="A295" s="3" t="s">
        <v>328</v>
      </c>
      <c r="B295" s="31">
        <v>706</v>
      </c>
      <c r="C295" s="23" t="s">
        <v>51</v>
      </c>
      <c r="D295" s="23" t="s">
        <v>785</v>
      </c>
      <c r="E295" s="96">
        <v>3161.231</v>
      </c>
      <c r="G295" s="8"/>
    </row>
    <row r="296" spans="1:7" ht="47.25">
      <c r="A296" s="3" t="s">
        <v>6</v>
      </c>
      <c r="B296" s="31">
        <v>706</v>
      </c>
      <c r="C296" s="23" t="s">
        <v>491</v>
      </c>
      <c r="D296" s="23"/>
      <c r="E296" s="96">
        <f>E297</f>
        <v>21060</v>
      </c>
      <c r="G296" s="8"/>
    </row>
    <row r="297" spans="1:7" ht="31.5">
      <c r="A297" s="3" t="s">
        <v>328</v>
      </c>
      <c r="B297" s="31">
        <v>706</v>
      </c>
      <c r="C297" s="23" t="s">
        <v>491</v>
      </c>
      <c r="D297" s="23" t="s">
        <v>785</v>
      </c>
      <c r="E297" s="96">
        <v>21060</v>
      </c>
      <c r="G297" s="8"/>
    </row>
    <row r="298" spans="1:7" ht="31.5">
      <c r="A298" s="3" t="s">
        <v>903</v>
      </c>
      <c r="B298" s="31">
        <v>706</v>
      </c>
      <c r="C298" s="23" t="s">
        <v>904</v>
      </c>
      <c r="D298" s="21"/>
      <c r="E298" s="96">
        <f>E299</f>
        <v>100</v>
      </c>
      <c r="G298" s="8"/>
    </row>
    <row r="299" spans="1:7" ht="15.75">
      <c r="A299" s="3" t="s">
        <v>773</v>
      </c>
      <c r="B299" s="31">
        <v>706</v>
      </c>
      <c r="C299" s="23" t="s">
        <v>904</v>
      </c>
      <c r="D299" s="23" t="s">
        <v>774</v>
      </c>
      <c r="E299" s="96">
        <v>100</v>
      </c>
      <c r="G299" s="8"/>
    </row>
    <row r="300" spans="1:7" ht="31.5">
      <c r="A300" s="3" t="s">
        <v>80</v>
      </c>
      <c r="B300" s="31">
        <v>706</v>
      </c>
      <c r="C300" s="23" t="s">
        <v>52</v>
      </c>
      <c r="D300" s="23"/>
      <c r="E300" s="96">
        <f>E302+E301</f>
        <v>17876.210000000003</v>
      </c>
      <c r="G300" s="8"/>
    </row>
    <row r="301" spans="1:7" ht="31.5">
      <c r="A301" s="3" t="s">
        <v>801</v>
      </c>
      <c r="B301" s="31">
        <v>706</v>
      </c>
      <c r="C301" s="23" t="s">
        <v>52</v>
      </c>
      <c r="D301" s="23" t="s">
        <v>772</v>
      </c>
      <c r="E301" s="96">
        <v>17296.471</v>
      </c>
      <c r="G301" s="8"/>
    </row>
    <row r="302" spans="1:7" ht="31.5">
      <c r="A302" s="3" t="s">
        <v>328</v>
      </c>
      <c r="B302" s="31">
        <v>706</v>
      </c>
      <c r="C302" s="23" t="s">
        <v>52</v>
      </c>
      <c r="D302" s="23" t="s">
        <v>785</v>
      </c>
      <c r="E302" s="96">
        <v>579.739</v>
      </c>
      <c r="G302" s="8"/>
    </row>
    <row r="303" spans="1:7" ht="47.25">
      <c r="A303" s="3" t="s">
        <v>418</v>
      </c>
      <c r="B303" s="31">
        <v>706</v>
      </c>
      <c r="C303" s="23" t="s">
        <v>419</v>
      </c>
      <c r="D303" s="23"/>
      <c r="E303" s="96">
        <f>E316+E306+E308+E314+E318+E310+E312+E304+E320</f>
        <v>35506.444</v>
      </c>
      <c r="G303" s="8"/>
    </row>
    <row r="304" spans="1:7" ht="31.5">
      <c r="A304" s="22" t="s">
        <v>525</v>
      </c>
      <c r="B304" s="31">
        <v>706</v>
      </c>
      <c r="C304" s="23" t="s">
        <v>1400</v>
      </c>
      <c r="D304" s="23"/>
      <c r="E304" s="96">
        <f>E305</f>
        <v>300</v>
      </c>
      <c r="G304" s="8"/>
    </row>
    <row r="305" spans="1:7" ht="31.5">
      <c r="A305" s="22" t="s">
        <v>328</v>
      </c>
      <c r="B305" s="31">
        <v>706</v>
      </c>
      <c r="C305" s="23" t="s">
        <v>1400</v>
      </c>
      <c r="D305" s="23" t="s">
        <v>785</v>
      </c>
      <c r="E305" s="96">
        <v>300</v>
      </c>
      <c r="G305" s="8"/>
    </row>
    <row r="306" spans="1:7" ht="47.25">
      <c r="A306" s="3" t="s">
        <v>834</v>
      </c>
      <c r="B306" s="31">
        <v>706</v>
      </c>
      <c r="C306" s="23" t="s">
        <v>302</v>
      </c>
      <c r="D306" s="23"/>
      <c r="E306" s="96">
        <f>E307</f>
        <v>6149.8</v>
      </c>
      <c r="G306" s="8"/>
    </row>
    <row r="307" spans="1:7" ht="15.75">
      <c r="A307" s="3" t="s">
        <v>783</v>
      </c>
      <c r="B307" s="31">
        <v>706</v>
      </c>
      <c r="C307" s="23" t="s">
        <v>302</v>
      </c>
      <c r="D307" s="23" t="s">
        <v>782</v>
      </c>
      <c r="E307" s="96">
        <v>6149.8</v>
      </c>
      <c r="G307" s="8"/>
    </row>
    <row r="308" spans="1:7" ht="31.5">
      <c r="A308" s="3" t="s">
        <v>835</v>
      </c>
      <c r="B308" s="31">
        <v>706</v>
      </c>
      <c r="C308" s="23" t="s">
        <v>540</v>
      </c>
      <c r="D308" s="23"/>
      <c r="E308" s="96">
        <f>E309</f>
        <v>3175.8</v>
      </c>
      <c r="G308" s="8"/>
    </row>
    <row r="309" spans="1:7" ht="15.75">
      <c r="A309" s="3" t="s">
        <v>783</v>
      </c>
      <c r="B309" s="31">
        <v>706</v>
      </c>
      <c r="C309" s="23" t="s">
        <v>540</v>
      </c>
      <c r="D309" s="23" t="s">
        <v>782</v>
      </c>
      <c r="E309" s="96">
        <v>3175.8</v>
      </c>
      <c r="G309" s="8"/>
    </row>
    <row r="310" spans="1:7" ht="63">
      <c r="A310" s="3" t="s">
        <v>674</v>
      </c>
      <c r="B310" s="31">
        <v>706</v>
      </c>
      <c r="C310" s="23" t="s">
        <v>420</v>
      </c>
      <c r="D310" s="23"/>
      <c r="E310" s="96">
        <f>E311</f>
        <v>350</v>
      </c>
      <c r="G310" s="8"/>
    </row>
    <row r="311" spans="1:7" ht="15.75">
      <c r="A311" s="3" t="s">
        <v>783</v>
      </c>
      <c r="B311" s="31">
        <v>706</v>
      </c>
      <c r="C311" s="23" t="s">
        <v>420</v>
      </c>
      <c r="D311" s="23" t="s">
        <v>782</v>
      </c>
      <c r="E311" s="96">
        <v>350</v>
      </c>
      <c r="G311" s="8"/>
    </row>
    <row r="312" spans="1:7" ht="63">
      <c r="A312" s="3" t="s">
        <v>673</v>
      </c>
      <c r="B312" s="31">
        <v>706</v>
      </c>
      <c r="C312" s="23" t="s">
        <v>166</v>
      </c>
      <c r="D312" s="23"/>
      <c r="E312" s="96">
        <f>E313</f>
        <v>10519.95</v>
      </c>
      <c r="G312" s="8"/>
    </row>
    <row r="313" spans="1:7" ht="31.5">
      <c r="A313" s="3" t="s">
        <v>328</v>
      </c>
      <c r="B313" s="31">
        <v>706</v>
      </c>
      <c r="C313" s="23" t="s">
        <v>166</v>
      </c>
      <c r="D313" s="23" t="s">
        <v>785</v>
      </c>
      <c r="E313" s="96">
        <v>10519.95</v>
      </c>
      <c r="G313" s="8"/>
    </row>
    <row r="314" spans="1:7" ht="15.75">
      <c r="A314" s="3" t="s">
        <v>867</v>
      </c>
      <c r="B314" s="31">
        <v>706</v>
      </c>
      <c r="C314" s="23" t="s">
        <v>866</v>
      </c>
      <c r="D314" s="23"/>
      <c r="E314" s="96">
        <f>E315</f>
        <v>6300</v>
      </c>
      <c r="G314" s="8"/>
    </row>
    <row r="315" spans="1:7" ht="15.75">
      <c r="A315" s="3" t="s">
        <v>783</v>
      </c>
      <c r="B315" s="31">
        <v>706</v>
      </c>
      <c r="C315" s="23" t="s">
        <v>866</v>
      </c>
      <c r="D315" s="23" t="s">
        <v>782</v>
      </c>
      <c r="E315" s="96">
        <v>6300</v>
      </c>
      <c r="G315" s="8"/>
    </row>
    <row r="316" spans="1:7" ht="63">
      <c r="A316" s="3" t="s">
        <v>672</v>
      </c>
      <c r="B316" s="31">
        <v>706</v>
      </c>
      <c r="C316" s="23" t="s">
        <v>146</v>
      </c>
      <c r="D316" s="23"/>
      <c r="E316" s="96">
        <f>E317</f>
        <v>3057.781</v>
      </c>
      <c r="G316" s="8"/>
    </row>
    <row r="317" spans="1:7" ht="31.5">
      <c r="A317" s="3" t="s">
        <v>328</v>
      </c>
      <c r="B317" s="31">
        <v>706</v>
      </c>
      <c r="C317" s="23" t="s">
        <v>146</v>
      </c>
      <c r="D317" s="23" t="s">
        <v>785</v>
      </c>
      <c r="E317" s="96">
        <v>3057.781</v>
      </c>
      <c r="G317" s="8"/>
    </row>
    <row r="318" spans="1:7" ht="31.5">
      <c r="A318" s="3" t="s">
        <v>326</v>
      </c>
      <c r="B318" s="31">
        <v>706</v>
      </c>
      <c r="C318" s="23" t="s">
        <v>325</v>
      </c>
      <c r="D318" s="23"/>
      <c r="E318" s="96">
        <f>E319</f>
        <v>1141.382</v>
      </c>
      <c r="G318" s="8"/>
    </row>
    <row r="319" spans="1:7" ht="15.75">
      <c r="A319" s="3" t="s">
        <v>783</v>
      </c>
      <c r="B319" s="31">
        <v>706</v>
      </c>
      <c r="C319" s="23" t="s">
        <v>325</v>
      </c>
      <c r="D319" s="23" t="s">
        <v>782</v>
      </c>
      <c r="E319" s="96">
        <v>1141.382</v>
      </c>
      <c r="G319" s="8"/>
    </row>
    <row r="320" spans="1:7" ht="31.5">
      <c r="A320" s="22" t="s">
        <v>835</v>
      </c>
      <c r="B320" s="31">
        <v>706</v>
      </c>
      <c r="C320" s="23" t="s">
        <v>1409</v>
      </c>
      <c r="D320" s="23"/>
      <c r="E320" s="96">
        <f>E321</f>
        <v>4511.731</v>
      </c>
      <c r="G320" s="8"/>
    </row>
    <row r="321" spans="1:7" ht="15.75">
      <c r="A321" s="22" t="s">
        <v>783</v>
      </c>
      <c r="B321" s="31">
        <v>706</v>
      </c>
      <c r="C321" s="23" t="s">
        <v>1409</v>
      </c>
      <c r="D321" s="23" t="s">
        <v>782</v>
      </c>
      <c r="E321" s="96">
        <v>4511.731</v>
      </c>
      <c r="G321" s="8"/>
    </row>
    <row r="322" spans="1:7" ht="31.5">
      <c r="A322" s="3" t="s">
        <v>443</v>
      </c>
      <c r="B322" s="31">
        <v>706</v>
      </c>
      <c r="C322" s="23" t="s">
        <v>444</v>
      </c>
      <c r="D322" s="23"/>
      <c r="E322" s="96">
        <f>E325+E327+E329+E323</f>
        <v>8537</v>
      </c>
      <c r="G322" s="8"/>
    </row>
    <row r="323" spans="1:7" ht="15.75">
      <c r="A323" s="3" t="s">
        <v>81</v>
      </c>
      <c r="B323" s="31">
        <v>706</v>
      </c>
      <c r="C323" s="23" t="s">
        <v>53</v>
      </c>
      <c r="D323" s="23"/>
      <c r="E323" s="96">
        <f>E324</f>
        <v>1757</v>
      </c>
      <c r="G323" s="8"/>
    </row>
    <row r="324" spans="1:7" s="7" customFormat="1" ht="31.5">
      <c r="A324" s="3" t="s">
        <v>801</v>
      </c>
      <c r="B324" s="31">
        <v>706</v>
      </c>
      <c r="C324" s="23" t="s">
        <v>53</v>
      </c>
      <c r="D324" s="23" t="s">
        <v>772</v>
      </c>
      <c r="E324" s="96">
        <v>1757</v>
      </c>
      <c r="F324" s="6"/>
      <c r="G324" s="8"/>
    </row>
    <row r="325" spans="1:7" s="7" customFormat="1" ht="31.5">
      <c r="A325" s="3" t="s">
        <v>723</v>
      </c>
      <c r="B325" s="31">
        <v>706</v>
      </c>
      <c r="C325" s="23" t="s">
        <v>112</v>
      </c>
      <c r="D325" s="23"/>
      <c r="E325" s="96">
        <f>E326</f>
        <v>1050</v>
      </c>
      <c r="F325" s="6"/>
      <c r="G325" s="8"/>
    </row>
    <row r="326" spans="1:7" s="7" customFormat="1" ht="31.5">
      <c r="A326" s="3" t="s">
        <v>801</v>
      </c>
      <c r="B326" s="31">
        <v>706</v>
      </c>
      <c r="C326" s="23" t="s">
        <v>112</v>
      </c>
      <c r="D326" s="23" t="s">
        <v>772</v>
      </c>
      <c r="E326" s="96">
        <v>1050</v>
      </c>
      <c r="F326" s="6"/>
      <c r="G326" s="8"/>
    </row>
    <row r="327" spans="1:7" s="7" customFormat="1" ht="31.5">
      <c r="A327" s="3" t="s">
        <v>205</v>
      </c>
      <c r="B327" s="31">
        <v>706</v>
      </c>
      <c r="C327" s="23" t="s">
        <v>113</v>
      </c>
      <c r="D327" s="23"/>
      <c r="E327" s="96">
        <f>E328</f>
        <v>1200</v>
      </c>
      <c r="F327" s="6"/>
      <c r="G327" s="8"/>
    </row>
    <row r="328" spans="1:7" s="7" customFormat="1" ht="31.5">
      <c r="A328" s="3" t="s">
        <v>801</v>
      </c>
      <c r="B328" s="31">
        <v>706</v>
      </c>
      <c r="C328" s="23" t="s">
        <v>113</v>
      </c>
      <c r="D328" s="23" t="s">
        <v>772</v>
      </c>
      <c r="E328" s="96">
        <v>1200</v>
      </c>
      <c r="F328" s="6"/>
      <c r="G328" s="8"/>
    </row>
    <row r="329" spans="1:7" s="7" customFormat="1" ht="15.75">
      <c r="A329" s="3" t="s">
        <v>466</v>
      </c>
      <c r="B329" s="31">
        <v>706</v>
      </c>
      <c r="C329" s="23" t="s">
        <v>114</v>
      </c>
      <c r="D329" s="23"/>
      <c r="E329" s="96">
        <f>E330+E331</f>
        <v>4530</v>
      </c>
      <c r="F329" s="6"/>
      <c r="G329" s="8"/>
    </row>
    <row r="330" spans="1:7" ht="31.5">
      <c r="A330" s="3" t="s">
        <v>801</v>
      </c>
      <c r="B330" s="31">
        <v>706</v>
      </c>
      <c r="C330" s="23" t="s">
        <v>114</v>
      </c>
      <c r="D330" s="23" t="s">
        <v>772</v>
      </c>
      <c r="E330" s="96">
        <v>3780</v>
      </c>
      <c r="G330" s="8"/>
    </row>
    <row r="331" spans="1:7" ht="15.75">
      <c r="A331" s="3" t="s">
        <v>773</v>
      </c>
      <c r="B331" s="31">
        <v>706</v>
      </c>
      <c r="C331" s="23" t="s">
        <v>114</v>
      </c>
      <c r="D331" s="23" t="s">
        <v>774</v>
      </c>
      <c r="E331" s="96">
        <v>750</v>
      </c>
      <c r="G331" s="8"/>
    </row>
    <row r="332" spans="1:7" ht="31.5">
      <c r="A332" s="3" t="s">
        <v>111</v>
      </c>
      <c r="B332" s="31">
        <v>706</v>
      </c>
      <c r="C332" s="23" t="s">
        <v>115</v>
      </c>
      <c r="D332" s="23"/>
      <c r="E332" s="96">
        <f>E333+E335+E337</f>
        <v>2820</v>
      </c>
      <c r="G332" s="8"/>
    </row>
    <row r="333" spans="1:7" ht="15.75">
      <c r="A333" s="3" t="s">
        <v>527</v>
      </c>
      <c r="B333" s="31">
        <v>706</v>
      </c>
      <c r="C333" s="23" t="s">
        <v>528</v>
      </c>
      <c r="D333" s="23"/>
      <c r="E333" s="96">
        <f>E334</f>
        <v>2500</v>
      </c>
      <c r="G333" s="8"/>
    </row>
    <row r="334" spans="1:7" ht="31.5">
      <c r="A334" s="3" t="s">
        <v>801</v>
      </c>
      <c r="B334" s="31">
        <v>706</v>
      </c>
      <c r="C334" s="23" t="s">
        <v>528</v>
      </c>
      <c r="D334" s="23" t="s">
        <v>772</v>
      </c>
      <c r="E334" s="96">
        <v>2500</v>
      </c>
      <c r="G334" s="8"/>
    </row>
    <row r="335" spans="1:7" ht="47.25">
      <c r="A335" s="3" t="s">
        <v>819</v>
      </c>
      <c r="B335" s="31">
        <v>706</v>
      </c>
      <c r="C335" s="23" t="s">
        <v>116</v>
      </c>
      <c r="D335" s="23"/>
      <c r="E335" s="96">
        <f>E336</f>
        <v>270</v>
      </c>
      <c r="G335" s="8"/>
    </row>
    <row r="336" spans="1:7" ht="31.5">
      <c r="A336" s="3" t="s">
        <v>801</v>
      </c>
      <c r="B336" s="31">
        <v>706</v>
      </c>
      <c r="C336" s="23" t="s">
        <v>116</v>
      </c>
      <c r="D336" s="23" t="s">
        <v>772</v>
      </c>
      <c r="E336" s="96">
        <v>270</v>
      </c>
      <c r="G336" s="8"/>
    </row>
    <row r="337" spans="1:7" ht="47.25">
      <c r="A337" s="3" t="s">
        <v>160</v>
      </c>
      <c r="B337" s="31">
        <v>706</v>
      </c>
      <c r="C337" s="23" t="s">
        <v>531</v>
      </c>
      <c r="D337" s="23"/>
      <c r="E337" s="96">
        <f>E338</f>
        <v>50</v>
      </c>
      <c r="G337" s="8"/>
    </row>
    <row r="338" spans="1:7" ht="31.5">
      <c r="A338" s="3" t="s">
        <v>801</v>
      </c>
      <c r="B338" s="31">
        <v>706</v>
      </c>
      <c r="C338" s="23" t="s">
        <v>531</v>
      </c>
      <c r="D338" s="23" t="s">
        <v>772</v>
      </c>
      <c r="E338" s="96">
        <v>50</v>
      </c>
      <c r="G338" s="8"/>
    </row>
    <row r="339" spans="1:7" ht="31.5">
      <c r="A339" s="3" t="s">
        <v>169</v>
      </c>
      <c r="B339" s="31">
        <v>706</v>
      </c>
      <c r="C339" s="23" t="s">
        <v>170</v>
      </c>
      <c r="D339" s="23"/>
      <c r="E339" s="96">
        <f>E340+E342+E344</f>
        <v>9141.053</v>
      </c>
      <c r="G339" s="8"/>
    </row>
    <row r="340" spans="1:7" ht="15.75">
      <c r="A340" s="3" t="s">
        <v>171</v>
      </c>
      <c r="B340" s="31">
        <v>706</v>
      </c>
      <c r="C340" s="23" t="s">
        <v>172</v>
      </c>
      <c r="D340" s="23"/>
      <c r="E340" s="96">
        <f>E341</f>
        <v>4720</v>
      </c>
      <c r="G340" s="8"/>
    </row>
    <row r="341" spans="1:7" ht="31.5">
      <c r="A341" s="3" t="s">
        <v>801</v>
      </c>
      <c r="B341" s="31">
        <v>706</v>
      </c>
      <c r="C341" s="23" t="s">
        <v>172</v>
      </c>
      <c r="D341" s="23" t="s">
        <v>772</v>
      </c>
      <c r="E341" s="96">
        <v>4720</v>
      </c>
      <c r="G341" s="8"/>
    </row>
    <row r="342" spans="1:7" ht="47.25">
      <c r="A342" s="3" t="s">
        <v>860</v>
      </c>
      <c r="B342" s="31">
        <v>706</v>
      </c>
      <c r="C342" s="23" t="s">
        <v>861</v>
      </c>
      <c r="D342" s="23"/>
      <c r="E342" s="96">
        <f>E343</f>
        <v>4200</v>
      </c>
      <c r="G342" s="8"/>
    </row>
    <row r="343" spans="1:7" ht="31.5">
      <c r="A343" s="3" t="s">
        <v>328</v>
      </c>
      <c r="B343" s="31">
        <v>706</v>
      </c>
      <c r="C343" s="23" t="s">
        <v>861</v>
      </c>
      <c r="D343" s="23" t="s">
        <v>785</v>
      </c>
      <c r="E343" s="96">
        <v>4200</v>
      </c>
      <c r="G343" s="8"/>
    </row>
    <row r="344" spans="1:7" ht="47.25">
      <c r="A344" s="3" t="s">
        <v>860</v>
      </c>
      <c r="B344" s="31">
        <v>706</v>
      </c>
      <c r="C344" s="23" t="s">
        <v>862</v>
      </c>
      <c r="D344" s="23"/>
      <c r="E344" s="96">
        <f>E345</f>
        <v>221.053</v>
      </c>
      <c r="G344" s="8"/>
    </row>
    <row r="345" spans="1:7" ht="31.5">
      <c r="A345" s="3" t="s">
        <v>328</v>
      </c>
      <c r="B345" s="31">
        <v>706</v>
      </c>
      <c r="C345" s="23" t="s">
        <v>862</v>
      </c>
      <c r="D345" s="23" t="s">
        <v>785</v>
      </c>
      <c r="E345" s="96">
        <v>221.053</v>
      </c>
      <c r="G345" s="8"/>
    </row>
    <row r="346" spans="1:7" ht="31.5">
      <c r="A346" s="22" t="s">
        <v>1401</v>
      </c>
      <c r="B346" s="31">
        <v>706</v>
      </c>
      <c r="C346" s="23" t="s">
        <v>1402</v>
      </c>
      <c r="D346" s="23"/>
      <c r="E346" s="96">
        <f>E347</f>
        <v>200</v>
      </c>
      <c r="G346" s="8"/>
    </row>
    <row r="347" spans="1:7" ht="15.75">
      <c r="A347" s="22" t="s">
        <v>1403</v>
      </c>
      <c r="B347" s="31">
        <v>706</v>
      </c>
      <c r="C347" s="23" t="s">
        <v>1404</v>
      </c>
      <c r="D347" s="23"/>
      <c r="E347" s="96">
        <f>E348</f>
        <v>200</v>
      </c>
      <c r="G347" s="8"/>
    </row>
    <row r="348" spans="1:7" ht="15.75">
      <c r="A348" s="22" t="s">
        <v>616</v>
      </c>
      <c r="B348" s="31">
        <v>706</v>
      </c>
      <c r="C348" s="23" t="s">
        <v>1404</v>
      </c>
      <c r="D348" s="23" t="s">
        <v>781</v>
      </c>
      <c r="E348" s="96">
        <v>200</v>
      </c>
      <c r="G348" s="8"/>
    </row>
    <row r="349" spans="1:7" ht="47.25">
      <c r="A349" s="145" t="s">
        <v>3</v>
      </c>
      <c r="B349" s="31">
        <v>706</v>
      </c>
      <c r="C349" s="53" t="s">
        <v>421</v>
      </c>
      <c r="D349" s="21"/>
      <c r="E349" s="97">
        <f>E350+E364</f>
        <v>102026</v>
      </c>
      <c r="G349" s="8"/>
    </row>
    <row r="350" spans="1:7" ht="31.5">
      <c r="A350" s="3" t="s">
        <v>815</v>
      </c>
      <c r="B350" s="31">
        <v>706</v>
      </c>
      <c r="C350" s="31" t="s">
        <v>422</v>
      </c>
      <c r="D350" s="23"/>
      <c r="E350" s="96">
        <f>E351+E354+E358+E360+E362+E356</f>
        <v>101756</v>
      </c>
      <c r="G350" s="8"/>
    </row>
    <row r="351" spans="1:7" ht="15.75">
      <c r="A351" s="3" t="s">
        <v>683</v>
      </c>
      <c r="B351" s="31">
        <v>706</v>
      </c>
      <c r="C351" s="23" t="s">
        <v>423</v>
      </c>
      <c r="D351" s="23"/>
      <c r="E351" s="96">
        <f>E352+E353</f>
        <v>34797.21</v>
      </c>
      <c r="G351" s="8"/>
    </row>
    <row r="352" spans="1:7" ht="31.5">
      <c r="A352" s="3" t="s">
        <v>801</v>
      </c>
      <c r="B352" s="31">
        <v>706</v>
      </c>
      <c r="C352" s="23" t="s">
        <v>423</v>
      </c>
      <c r="D352" s="23" t="s">
        <v>772</v>
      </c>
      <c r="E352" s="96">
        <v>20807.21</v>
      </c>
      <c r="G352" s="8"/>
    </row>
    <row r="353" spans="1:7" ht="15.75">
      <c r="A353" s="3" t="s">
        <v>616</v>
      </c>
      <c r="B353" s="31">
        <v>706</v>
      </c>
      <c r="C353" s="23" t="s">
        <v>423</v>
      </c>
      <c r="D353" s="23" t="s">
        <v>781</v>
      </c>
      <c r="E353" s="96">
        <v>13990</v>
      </c>
      <c r="G353" s="8"/>
    </row>
    <row r="354" spans="1:7" ht="47.25">
      <c r="A354" s="3" t="s">
        <v>816</v>
      </c>
      <c r="B354" s="31">
        <v>706</v>
      </c>
      <c r="C354" s="23" t="s">
        <v>537</v>
      </c>
      <c r="D354" s="23"/>
      <c r="E354" s="96">
        <f>E355</f>
        <v>56207</v>
      </c>
      <c r="G354" s="8"/>
    </row>
    <row r="355" spans="1:7" ht="31.5">
      <c r="A355" s="3" t="s">
        <v>801</v>
      </c>
      <c r="B355" s="31">
        <v>706</v>
      </c>
      <c r="C355" s="23" t="s">
        <v>537</v>
      </c>
      <c r="D355" s="23" t="s">
        <v>772</v>
      </c>
      <c r="E355" s="96">
        <v>56207</v>
      </c>
      <c r="G355" s="8"/>
    </row>
    <row r="356" spans="1:7" ht="31.5">
      <c r="A356" s="3" t="s">
        <v>845</v>
      </c>
      <c r="B356" s="31">
        <v>706</v>
      </c>
      <c r="C356" s="23" t="s">
        <v>846</v>
      </c>
      <c r="D356" s="23"/>
      <c r="E356" s="96">
        <f>E357</f>
        <v>3014.16</v>
      </c>
      <c r="G356" s="8"/>
    </row>
    <row r="357" spans="1:7" ht="31.5">
      <c r="A357" s="3" t="s">
        <v>801</v>
      </c>
      <c r="B357" s="31">
        <v>706</v>
      </c>
      <c r="C357" s="23" t="s">
        <v>846</v>
      </c>
      <c r="D357" s="23" t="s">
        <v>772</v>
      </c>
      <c r="E357" s="96">
        <v>3014.16</v>
      </c>
      <c r="G357" s="8"/>
    </row>
    <row r="358" spans="1:7" ht="31.5">
      <c r="A358" s="3" t="s">
        <v>817</v>
      </c>
      <c r="B358" s="31">
        <v>706</v>
      </c>
      <c r="C358" s="23" t="s">
        <v>72</v>
      </c>
      <c r="D358" s="23"/>
      <c r="E358" s="96">
        <f>E359</f>
        <v>6427.63</v>
      </c>
      <c r="G358" s="8"/>
    </row>
    <row r="359" spans="1:7" ht="31.5">
      <c r="A359" s="3" t="s">
        <v>801</v>
      </c>
      <c r="B359" s="31">
        <v>706</v>
      </c>
      <c r="C359" s="23" t="s">
        <v>72</v>
      </c>
      <c r="D359" s="23" t="s">
        <v>772</v>
      </c>
      <c r="E359" s="96">
        <v>6427.63</v>
      </c>
      <c r="G359" s="8"/>
    </row>
    <row r="360" spans="1:7" ht="31.5">
      <c r="A360" s="3" t="s">
        <v>73</v>
      </c>
      <c r="B360" s="31">
        <v>706</v>
      </c>
      <c r="C360" s="23" t="s">
        <v>74</v>
      </c>
      <c r="D360" s="23"/>
      <c r="E360" s="96">
        <f>E361</f>
        <v>350</v>
      </c>
      <c r="G360" s="8"/>
    </row>
    <row r="361" spans="1:7" ht="31.5">
      <c r="A361" s="3" t="s">
        <v>801</v>
      </c>
      <c r="B361" s="31">
        <v>706</v>
      </c>
      <c r="C361" s="23" t="s">
        <v>74</v>
      </c>
      <c r="D361" s="23" t="s">
        <v>772</v>
      </c>
      <c r="E361" s="96">
        <v>350</v>
      </c>
      <c r="G361" s="8"/>
    </row>
    <row r="362" spans="1:7" ht="31.5">
      <c r="A362" s="3" t="s">
        <v>75</v>
      </c>
      <c r="B362" s="31">
        <v>706</v>
      </c>
      <c r="C362" s="23" t="s">
        <v>76</v>
      </c>
      <c r="D362" s="23"/>
      <c r="E362" s="96">
        <f>E363</f>
        <v>960</v>
      </c>
      <c r="G362" s="8"/>
    </row>
    <row r="363" spans="1:7" ht="31.5">
      <c r="A363" s="3" t="s">
        <v>801</v>
      </c>
      <c r="B363" s="31">
        <v>706</v>
      </c>
      <c r="C363" s="23" t="s">
        <v>76</v>
      </c>
      <c r="D363" s="23" t="s">
        <v>772</v>
      </c>
      <c r="E363" s="96">
        <v>960</v>
      </c>
      <c r="G363" s="8"/>
    </row>
    <row r="364" spans="1:7" ht="31.5">
      <c r="A364" s="3" t="s">
        <v>424</v>
      </c>
      <c r="B364" s="31">
        <v>706</v>
      </c>
      <c r="C364" s="23" t="s">
        <v>425</v>
      </c>
      <c r="D364" s="23"/>
      <c r="E364" s="96">
        <f>E365</f>
        <v>270</v>
      </c>
      <c r="G364" s="8"/>
    </row>
    <row r="365" spans="1:7" ht="15.75">
      <c r="A365" s="3" t="s">
        <v>791</v>
      </c>
      <c r="B365" s="31">
        <v>706</v>
      </c>
      <c r="C365" s="31" t="s">
        <v>426</v>
      </c>
      <c r="D365" s="41"/>
      <c r="E365" s="96">
        <f>E366</f>
        <v>270</v>
      </c>
      <c r="G365" s="8"/>
    </row>
    <row r="366" spans="1:7" ht="15.75">
      <c r="A366" s="3" t="s">
        <v>773</v>
      </c>
      <c r="B366" s="31">
        <v>706</v>
      </c>
      <c r="C366" s="31" t="s">
        <v>426</v>
      </c>
      <c r="D366" s="23" t="s">
        <v>774</v>
      </c>
      <c r="E366" s="96">
        <v>270</v>
      </c>
      <c r="G366" s="8"/>
    </row>
    <row r="367" spans="1:7" ht="31.5">
      <c r="A367" s="145" t="s">
        <v>427</v>
      </c>
      <c r="B367" s="31">
        <v>706</v>
      </c>
      <c r="C367" s="21" t="s">
        <v>428</v>
      </c>
      <c r="D367" s="21"/>
      <c r="E367" s="97">
        <v>0</v>
      </c>
      <c r="G367" s="8"/>
    </row>
    <row r="368" spans="1:7" ht="47.25">
      <c r="A368" s="145" t="s">
        <v>429</v>
      </c>
      <c r="B368" s="31">
        <v>706</v>
      </c>
      <c r="C368" s="21" t="s">
        <v>430</v>
      </c>
      <c r="D368" s="21"/>
      <c r="E368" s="97">
        <f>E369+E372+E377</f>
        <v>4452.450000000001</v>
      </c>
      <c r="G368" s="8"/>
    </row>
    <row r="369" spans="1:7" ht="47.25">
      <c r="A369" s="3" t="s">
        <v>122</v>
      </c>
      <c r="B369" s="31">
        <v>706</v>
      </c>
      <c r="C369" s="23" t="s">
        <v>431</v>
      </c>
      <c r="D369" s="23"/>
      <c r="E369" s="96">
        <f>E370</f>
        <v>800</v>
      </c>
      <c r="G369" s="8"/>
    </row>
    <row r="370" spans="1:7" ht="15.75">
      <c r="A370" s="3" t="s">
        <v>237</v>
      </c>
      <c r="B370" s="31">
        <v>706</v>
      </c>
      <c r="C370" s="23" t="s">
        <v>432</v>
      </c>
      <c r="D370" s="23"/>
      <c r="E370" s="96">
        <f>E371</f>
        <v>800</v>
      </c>
      <c r="G370" s="8"/>
    </row>
    <row r="371" spans="1:7" ht="15.75">
      <c r="A371" s="3" t="s">
        <v>773</v>
      </c>
      <c r="B371" s="31">
        <v>706</v>
      </c>
      <c r="C371" s="23" t="s">
        <v>432</v>
      </c>
      <c r="D371" s="23" t="s">
        <v>774</v>
      </c>
      <c r="E371" s="96">
        <v>800</v>
      </c>
      <c r="G371" s="8"/>
    </row>
    <row r="372" spans="1:7" ht="63">
      <c r="A372" s="3" t="s">
        <v>810</v>
      </c>
      <c r="B372" s="31">
        <v>706</v>
      </c>
      <c r="C372" s="23" t="s">
        <v>433</v>
      </c>
      <c r="D372" s="23"/>
      <c r="E372" s="96">
        <f>E373</f>
        <v>2375.05</v>
      </c>
      <c r="G372" s="8"/>
    </row>
    <row r="373" spans="1:7" ht="15.75">
      <c r="A373" s="3" t="s">
        <v>684</v>
      </c>
      <c r="B373" s="31">
        <v>706</v>
      </c>
      <c r="C373" s="23" t="s">
        <v>434</v>
      </c>
      <c r="D373" s="23"/>
      <c r="E373" s="96">
        <f>E374+E375+E376</f>
        <v>2375.05</v>
      </c>
      <c r="G373" s="8"/>
    </row>
    <row r="374" spans="1:7" ht="47.25">
      <c r="A374" s="3" t="s">
        <v>770</v>
      </c>
      <c r="B374" s="31">
        <v>706</v>
      </c>
      <c r="C374" s="23" t="s">
        <v>434</v>
      </c>
      <c r="D374" s="23" t="s">
        <v>771</v>
      </c>
      <c r="E374" s="96">
        <v>1859</v>
      </c>
      <c r="G374" s="8"/>
    </row>
    <row r="375" spans="1:7" ht="31.5">
      <c r="A375" s="3" t="s">
        <v>801</v>
      </c>
      <c r="B375" s="31">
        <v>706</v>
      </c>
      <c r="C375" s="23" t="s">
        <v>434</v>
      </c>
      <c r="D375" s="23" t="s">
        <v>772</v>
      </c>
      <c r="E375" s="96">
        <v>413.05</v>
      </c>
      <c r="G375" s="8"/>
    </row>
    <row r="376" spans="1:7" ht="15.75">
      <c r="A376" s="3" t="s">
        <v>773</v>
      </c>
      <c r="B376" s="31">
        <v>706</v>
      </c>
      <c r="C376" s="23" t="s">
        <v>434</v>
      </c>
      <c r="D376" s="23" t="s">
        <v>774</v>
      </c>
      <c r="E376" s="96">
        <v>103</v>
      </c>
      <c r="G376" s="8"/>
    </row>
    <row r="377" spans="1:7" ht="47.25">
      <c r="A377" s="3" t="s">
        <v>10</v>
      </c>
      <c r="B377" s="31">
        <v>706</v>
      </c>
      <c r="C377" s="23" t="s">
        <v>497</v>
      </c>
      <c r="D377" s="23"/>
      <c r="E377" s="96">
        <f>E378+E380</f>
        <v>1277.4</v>
      </c>
      <c r="G377" s="8"/>
    </row>
    <row r="378" spans="1:7" ht="31.5">
      <c r="A378" s="3" t="s">
        <v>521</v>
      </c>
      <c r="B378" s="31">
        <v>706</v>
      </c>
      <c r="C378" s="23" t="s">
        <v>498</v>
      </c>
      <c r="D378" s="23"/>
      <c r="E378" s="96">
        <f>E379</f>
        <v>100</v>
      </c>
      <c r="G378" s="8"/>
    </row>
    <row r="379" spans="1:7" ht="31.5">
      <c r="A379" s="3" t="s">
        <v>801</v>
      </c>
      <c r="B379" s="31">
        <v>706</v>
      </c>
      <c r="C379" s="23" t="s">
        <v>498</v>
      </c>
      <c r="D379" s="23" t="s">
        <v>772</v>
      </c>
      <c r="E379" s="96">
        <v>100</v>
      </c>
      <c r="G379" s="8"/>
    </row>
    <row r="380" spans="1:7" ht="31.5">
      <c r="A380" s="3" t="s">
        <v>926</v>
      </c>
      <c r="B380" s="31">
        <v>706</v>
      </c>
      <c r="C380" s="23" t="s">
        <v>927</v>
      </c>
      <c r="D380" s="23"/>
      <c r="E380" s="96">
        <f>E381</f>
        <v>1177.4</v>
      </c>
      <c r="G380" s="8"/>
    </row>
    <row r="381" spans="1:7" ht="15.75">
      <c r="A381" s="3" t="s">
        <v>616</v>
      </c>
      <c r="B381" s="31">
        <v>706</v>
      </c>
      <c r="C381" s="23" t="s">
        <v>927</v>
      </c>
      <c r="D381" s="23" t="s">
        <v>781</v>
      </c>
      <c r="E381" s="96">
        <v>1177.4</v>
      </c>
      <c r="G381" s="8"/>
    </row>
    <row r="382" spans="1:7" ht="31.5">
      <c r="A382" s="145" t="s">
        <v>435</v>
      </c>
      <c r="B382" s="31">
        <v>706</v>
      </c>
      <c r="C382" s="21" t="s">
        <v>436</v>
      </c>
      <c r="D382" s="21"/>
      <c r="E382" s="97">
        <f>E383+E388+E389</f>
        <v>4224.512</v>
      </c>
      <c r="G382" s="8"/>
    </row>
    <row r="383" spans="1:7" ht="47.25">
      <c r="A383" s="3" t="s">
        <v>123</v>
      </c>
      <c r="B383" s="31">
        <v>706</v>
      </c>
      <c r="C383" s="23" t="s">
        <v>437</v>
      </c>
      <c r="D383" s="21"/>
      <c r="E383" s="96">
        <f>E384+E386</f>
        <v>4024.5119999999997</v>
      </c>
      <c r="G383" s="8"/>
    </row>
    <row r="384" spans="1:7" ht="15.75">
      <c r="A384" s="3" t="s">
        <v>684</v>
      </c>
      <c r="B384" s="31">
        <v>706</v>
      </c>
      <c r="C384" s="23" t="s">
        <v>438</v>
      </c>
      <c r="D384" s="23"/>
      <c r="E384" s="96">
        <f>E385</f>
        <v>685.95</v>
      </c>
      <c r="G384" s="8"/>
    </row>
    <row r="385" spans="1:7" ht="31.5">
      <c r="A385" s="3" t="s">
        <v>801</v>
      </c>
      <c r="B385" s="31">
        <v>706</v>
      </c>
      <c r="C385" s="23" t="s">
        <v>438</v>
      </c>
      <c r="D385" s="23" t="s">
        <v>772</v>
      </c>
      <c r="E385" s="96">
        <v>685.95</v>
      </c>
      <c r="G385" s="8"/>
    </row>
    <row r="386" spans="1:7" ht="15.75">
      <c r="A386" s="3" t="s">
        <v>70</v>
      </c>
      <c r="B386" s="31">
        <v>706</v>
      </c>
      <c r="C386" s="23" t="s">
        <v>71</v>
      </c>
      <c r="D386" s="23"/>
      <c r="E386" s="96">
        <f>E387</f>
        <v>3338.562</v>
      </c>
      <c r="G386" s="8"/>
    </row>
    <row r="387" spans="1:7" ht="31.5">
      <c r="A387" s="3" t="s">
        <v>801</v>
      </c>
      <c r="B387" s="31">
        <v>706</v>
      </c>
      <c r="C387" s="23" t="s">
        <v>71</v>
      </c>
      <c r="D387" s="23" t="s">
        <v>772</v>
      </c>
      <c r="E387" s="96">
        <v>3338.562</v>
      </c>
      <c r="G387" s="8"/>
    </row>
    <row r="388" spans="1:7" ht="31.5">
      <c r="A388" s="3" t="s">
        <v>124</v>
      </c>
      <c r="B388" s="31">
        <v>706</v>
      </c>
      <c r="C388" s="23" t="s">
        <v>439</v>
      </c>
      <c r="D388" s="23"/>
      <c r="E388" s="96">
        <v>0</v>
      </c>
      <c r="G388" s="8"/>
    </row>
    <row r="389" spans="1:7" ht="31.5">
      <c r="A389" s="3" t="s">
        <v>440</v>
      </c>
      <c r="B389" s="31">
        <v>706</v>
      </c>
      <c r="C389" s="23" t="s">
        <v>442</v>
      </c>
      <c r="D389" s="23"/>
      <c r="E389" s="96">
        <f>E390</f>
        <v>200</v>
      </c>
      <c r="G389" s="8"/>
    </row>
    <row r="390" spans="1:7" ht="15.75">
      <c r="A390" s="3" t="s">
        <v>694</v>
      </c>
      <c r="B390" s="31">
        <v>706</v>
      </c>
      <c r="C390" s="23" t="s">
        <v>441</v>
      </c>
      <c r="D390" s="23"/>
      <c r="E390" s="96">
        <f>E391</f>
        <v>200</v>
      </c>
      <c r="G390" s="8"/>
    </row>
    <row r="391" spans="1:7" ht="31.5">
      <c r="A391" s="3" t="s">
        <v>778</v>
      </c>
      <c r="B391" s="31">
        <v>706</v>
      </c>
      <c r="C391" s="23" t="s">
        <v>441</v>
      </c>
      <c r="D391" s="23" t="s">
        <v>779</v>
      </c>
      <c r="E391" s="96">
        <v>200</v>
      </c>
      <c r="G391" s="8"/>
    </row>
    <row r="392" spans="1:7" ht="33" customHeight="1">
      <c r="A392" s="145" t="s">
        <v>225</v>
      </c>
      <c r="B392" s="53">
        <v>792</v>
      </c>
      <c r="C392" s="21"/>
      <c r="D392" s="21"/>
      <c r="E392" s="97">
        <f>E393+E404</f>
        <v>70201.8</v>
      </c>
      <c r="G392" s="8"/>
    </row>
    <row r="393" spans="1:7" ht="47.25">
      <c r="A393" s="3" t="s">
        <v>207</v>
      </c>
      <c r="B393" s="31">
        <v>792</v>
      </c>
      <c r="C393" s="23" t="s">
        <v>361</v>
      </c>
      <c r="D393" s="23"/>
      <c r="E393" s="96">
        <f>E394+E399</f>
        <v>70195.8</v>
      </c>
      <c r="G393" s="8"/>
    </row>
    <row r="394" spans="1:7" ht="63">
      <c r="A394" s="3" t="s">
        <v>803</v>
      </c>
      <c r="B394" s="31">
        <v>792</v>
      </c>
      <c r="C394" s="23" t="s">
        <v>363</v>
      </c>
      <c r="D394" s="23"/>
      <c r="E394" s="96">
        <f>E395</f>
        <v>16052.7</v>
      </c>
      <c r="G394" s="8"/>
    </row>
    <row r="395" spans="1:7" s="7" customFormat="1" ht="15.75">
      <c r="A395" s="3" t="s">
        <v>802</v>
      </c>
      <c r="B395" s="31">
        <v>792</v>
      </c>
      <c r="C395" s="23" t="s">
        <v>533</v>
      </c>
      <c r="D395" s="23"/>
      <c r="E395" s="96">
        <f>E396+E397+E398</f>
        <v>16052.7</v>
      </c>
      <c r="F395" s="6"/>
      <c r="G395" s="8"/>
    </row>
    <row r="396" spans="1:7" ht="47.25">
      <c r="A396" s="3" t="s">
        <v>770</v>
      </c>
      <c r="B396" s="31">
        <v>792</v>
      </c>
      <c r="C396" s="23" t="s">
        <v>533</v>
      </c>
      <c r="D396" s="23" t="s">
        <v>771</v>
      </c>
      <c r="E396" s="96">
        <v>14521.7</v>
      </c>
      <c r="G396" s="8"/>
    </row>
    <row r="397" spans="1:7" ht="31.5">
      <c r="A397" s="3" t="s">
        <v>801</v>
      </c>
      <c r="B397" s="31">
        <v>792</v>
      </c>
      <c r="C397" s="23" t="s">
        <v>533</v>
      </c>
      <c r="D397" s="23" t="s">
        <v>772</v>
      </c>
      <c r="E397" s="96">
        <v>1528</v>
      </c>
      <c r="G397" s="8"/>
    </row>
    <row r="398" spans="1:7" ht="15.75">
      <c r="A398" s="3" t="s">
        <v>773</v>
      </c>
      <c r="B398" s="31">
        <v>792</v>
      </c>
      <c r="C398" s="23" t="s">
        <v>533</v>
      </c>
      <c r="D398" s="23" t="s">
        <v>774</v>
      </c>
      <c r="E398" s="96">
        <v>3</v>
      </c>
      <c r="G398" s="8"/>
    </row>
    <row r="399" spans="1:7" ht="63">
      <c r="A399" s="3" t="s">
        <v>362</v>
      </c>
      <c r="B399" s="31">
        <v>792</v>
      </c>
      <c r="C399" s="23" t="s">
        <v>365</v>
      </c>
      <c r="D399" s="23"/>
      <c r="E399" s="96">
        <f>E400+E402</f>
        <v>54143.1</v>
      </c>
      <c r="G399" s="8"/>
    </row>
    <row r="400" spans="1:7" ht="15.75">
      <c r="A400" s="3" t="s">
        <v>794</v>
      </c>
      <c r="B400" s="31">
        <v>792</v>
      </c>
      <c r="C400" s="23" t="s">
        <v>534</v>
      </c>
      <c r="D400" s="23"/>
      <c r="E400" s="96">
        <f>E401</f>
        <v>42931</v>
      </c>
      <c r="G400" s="8"/>
    </row>
    <row r="401" spans="1:7" ht="15.75">
      <c r="A401" s="3" t="s">
        <v>616</v>
      </c>
      <c r="B401" s="31">
        <v>792</v>
      </c>
      <c r="C401" s="23" t="s">
        <v>534</v>
      </c>
      <c r="D401" s="23" t="s">
        <v>781</v>
      </c>
      <c r="E401" s="96">
        <v>42931</v>
      </c>
      <c r="G401" s="8"/>
    </row>
    <row r="402" spans="1:7" ht="15.75">
      <c r="A402" s="3" t="s">
        <v>886</v>
      </c>
      <c r="B402" s="31">
        <v>792</v>
      </c>
      <c r="C402" s="23" t="s">
        <v>887</v>
      </c>
      <c r="D402" s="23"/>
      <c r="E402" s="96">
        <f>E403</f>
        <v>11212.1</v>
      </c>
      <c r="G402" s="8"/>
    </row>
    <row r="403" spans="1:7" ht="15.75">
      <c r="A403" s="3" t="s">
        <v>616</v>
      </c>
      <c r="B403" s="31">
        <v>792</v>
      </c>
      <c r="C403" s="23" t="s">
        <v>887</v>
      </c>
      <c r="D403" s="23" t="s">
        <v>781</v>
      </c>
      <c r="E403" s="96">
        <v>11212.1</v>
      </c>
      <c r="G403" s="8"/>
    </row>
    <row r="404" spans="1:7" ht="49.5" customHeight="1">
      <c r="A404" s="3" t="s">
        <v>410</v>
      </c>
      <c r="B404" s="31">
        <v>792</v>
      </c>
      <c r="C404" s="23" t="s">
        <v>411</v>
      </c>
      <c r="D404" s="23"/>
      <c r="E404" s="96">
        <f>E405</f>
        <v>6</v>
      </c>
      <c r="G404" s="8"/>
    </row>
    <row r="405" spans="1:7" ht="31.5">
      <c r="A405" s="3" t="s">
        <v>443</v>
      </c>
      <c r="B405" s="31">
        <v>792</v>
      </c>
      <c r="C405" s="23" t="s">
        <v>444</v>
      </c>
      <c r="D405" s="23"/>
      <c r="E405" s="96">
        <f>E406</f>
        <v>6</v>
      </c>
      <c r="G405" s="8"/>
    </row>
    <row r="406" spans="1:7" ht="15.75">
      <c r="A406" s="3" t="s">
        <v>466</v>
      </c>
      <c r="B406" s="31">
        <v>792</v>
      </c>
      <c r="C406" s="23" t="s">
        <v>114</v>
      </c>
      <c r="D406" s="23"/>
      <c r="E406" s="96">
        <f>E407</f>
        <v>6</v>
      </c>
      <c r="G406" s="8"/>
    </row>
    <row r="407" spans="1:7" ht="15.75">
      <c r="A407" s="3" t="s">
        <v>773</v>
      </c>
      <c r="B407" s="31">
        <v>792</v>
      </c>
      <c r="C407" s="23" t="s">
        <v>114</v>
      </c>
      <c r="D407" s="23" t="s">
        <v>774</v>
      </c>
      <c r="E407" s="96">
        <v>6</v>
      </c>
      <c r="G407" s="8"/>
    </row>
    <row r="408" spans="1:7" ht="15.75">
      <c r="A408" s="145" t="s">
        <v>336</v>
      </c>
      <c r="B408" s="9"/>
      <c r="C408" s="21"/>
      <c r="D408" s="21"/>
      <c r="E408" s="97">
        <f>E392+E18</f>
        <v>1761128.979</v>
      </c>
      <c r="G408" s="8"/>
    </row>
    <row r="409" spans="1:7" ht="15.75">
      <c r="A409" s="26"/>
      <c r="B409" s="7"/>
      <c r="C409" s="7"/>
      <c r="D409" s="13"/>
      <c r="E409" s="62"/>
      <c r="G409" s="8"/>
    </row>
    <row r="410" spans="1:7" ht="31.5" customHeight="1">
      <c r="A410" s="330" t="s">
        <v>574</v>
      </c>
      <c r="B410" s="330"/>
      <c r="C410" s="330"/>
      <c r="D410" s="330"/>
      <c r="E410" s="330"/>
      <c r="G410" s="8"/>
    </row>
    <row r="411" spans="4:7" ht="15.75">
      <c r="D411" s="14"/>
      <c r="E411" s="14"/>
      <c r="G411" s="8"/>
    </row>
    <row r="412" spans="4:7" ht="15.75">
      <c r="D412" s="5"/>
      <c r="E412" s="5"/>
      <c r="G412" s="8"/>
    </row>
    <row r="413" spans="4:7" ht="15.75">
      <c r="D413" s="5"/>
      <c r="E413" s="5"/>
      <c r="G413" s="8"/>
    </row>
    <row r="414" spans="4:7" ht="15.75">
      <c r="D414" s="5"/>
      <c r="E414" s="5"/>
      <c r="G414" s="8"/>
    </row>
    <row r="415" spans="4:7" ht="15.75">
      <c r="D415" s="5"/>
      <c r="E415" s="5"/>
      <c r="G415" s="8"/>
    </row>
    <row r="416" spans="4:7" ht="15.75">
      <c r="D416" s="5"/>
      <c r="E416" s="5"/>
      <c r="G416" s="8"/>
    </row>
    <row r="417" spans="4:7" ht="15.75">
      <c r="D417" s="5"/>
      <c r="E417" s="5"/>
      <c r="G417" s="8"/>
    </row>
    <row r="418" spans="1:7" ht="15.75">
      <c r="A418" s="5"/>
      <c r="D418" s="5"/>
      <c r="E418" s="5"/>
      <c r="G418" s="8"/>
    </row>
    <row r="419" spans="1:7" ht="15.75">
      <c r="A419" s="5"/>
      <c r="D419" s="5"/>
      <c r="E419" s="5"/>
      <c r="G419" s="8"/>
    </row>
    <row r="420" spans="1:7" ht="15.75">
      <c r="A420" s="5"/>
      <c r="D420" s="5"/>
      <c r="E420" s="5"/>
      <c r="G420" s="8"/>
    </row>
    <row r="421" spans="1:7" ht="15.75">
      <c r="A421" s="5"/>
      <c r="D421" s="5"/>
      <c r="E421" s="5"/>
      <c r="G421" s="8"/>
    </row>
    <row r="422" spans="1:7" ht="15.75">
      <c r="A422" s="5"/>
      <c r="D422" s="14"/>
      <c r="E422" s="14"/>
      <c r="G422" s="8"/>
    </row>
    <row r="423" spans="1:7" ht="15.75">
      <c r="A423" s="5"/>
      <c r="D423" s="14"/>
      <c r="E423" s="14"/>
      <c r="G423" s="8"/>
    </row>
    <row r="424" spans="1:5" ht="15.75">
      <c r="A424" s="5"/>
      <c r="D424" s="14"/>
      <c r="E424" s="14"/>
    </row>
    <row r="425" spans="1:5" ht="15.75">
      <c r="A425" s="5"/>
      <c r="D425" s="14"/>
      <c r="E425" s="14"/>
    </row>
    <row r="426" spans="1:5" ht="15.75">
      <c r="A426" s="5"/>
      <c r="D426" s="14"/>
      <c r="E426" s="14"/>
    </row>
    <row r="427" spans="1:5" ht="15.75">
      <c r="A427" s="5"/>
      <c r="D427" s="14"/>
      <c r="E427" s="14"/>
    </row>
    <row r="428" spans="1:5" ht="15.75">
      <c r="A428" s="5"/>
      <c r="D428" s="14"/>
      <c r="E428" s="14"/>
    </row>
    <row r="429" spans="1:5" ht="15.75">
      <c r="A429" s="5"/>
      <c r="D429" s="14"/>
      <c r="E429" s="14"/>
    </row>
    <row r="430" spans="1:5" ht="15.75">
      <c r="A430" s="5"/>
      <c r="D430" s="14"/>
      <c r="E430" s="14"/>
    </row>
    <row r="431" spans="1:5" ht="15.75">
      <c r="A431" s="5"/>
      <c r="D431" s="14"/>
      <c r="E431" s="14"/>
    </row>
    <row r="432" spans="1:5" ht="15.75">
      <c r="A432" s="5"/>
      <c r="D432" s="14"/>
      <c r="E432" s="14"/>
    </row>
    <row r="433" spans="1:5" ht="15.75">
      <c r="A433" s="5"/>
      <c r="D433" s="14"/>
      <c r="E433" s="14"/>
    </row>
    <row r="434" spans="1:5" ht="15.75">
      <c r="A434" s="5"/>
      <c r="D434" s="14"/>
      <c r="E434" s="14"/>
    </row>
    <row r="435" spans="1:7" ht="15.75">
      <c r="A435" s="5"/>
      <c r="D435" s="14"/>
      <c r="E435" s="14"/>
      <c r="F435" s="5"/>
      <c r="G435" s="5"/>
    </row>
    <row r="436" spans="1:7" ht="15.75">
      <c r="A436" s="5"/>
      <c r="D436" s="14"/>
      <c r="E436" s="14"/>
      <c r="F436" s="5"/>
      <c r="G436" s="5"/>
    </row>
    <row r="437" spans="1:7" ht="15.75">
      <c r="A437" s="5"/>
      <c r="D437" s="14"/>
      <c r="E437" s="14"/>
      <c r="F437" s="5"/>
      <c r="G437" s="5"/>
    </row>
    <row r="438" spans="1:7" ht="15.75">
      <c r="A438" s="5"/>
      <c r="D438" s="14"/>
      <c r="E438" s="14"/>
      <c r="F438" s="5"/>
      <c r="G438" s="5"/>
    </row>
    <row r="439" spans="1:7" ht="15.75">
      <c r="A439" s="5"/>
      <c r="D439" s="14"/>
      <c r="E439" s="14"/>
      <c r="F439" s="5"/>
      <c r="G439" s="5"/>
    </row>
    <row r="440" spans="1:7" ht="15.75">
      <c r="A440" s="5"/>
      <c r="D440" s="14"/>
      <c r="E440" s="14"/>
      <c r="F440" s="5"/>
      <c r="G440" s="5"/>
    </row>
    <row r="441" spans="1:7" ht="15.75">
      <c r="A441" s="5"/>
      <c r="D441" s="14"/>
      <c r="E441" s="14"/>
      <c r="F441" s="5"/>
      <c r="G441" s="5"/>
    </row>
    <row r="442" spans="1:7" ht="15.75">
      <c r="A442" s="5"/>
      <c r="D442" s="14"/>
      <c r="E442" s="14"/>
      <c r="F442" s="5"/>
      <c r="G442" s="5"/>
    </row>
    <row r="443" spans="1:7" ht="15.75">
      <c r="A443" s="5"/>
      <c r="D443" s="14"/>
      <c r="E443" s="14"/>
      <c r="F443" s="5"/>
      <c r="G443" s="5"/>
    </row>
    <row r="444" spans="1:7" ht="15.75">
      <c r="A444" s="5"/>
      <c r="D444" s="14"/>
      <c r="E444" s="14"/>
      <c r="F444" s="5"/>
      <c r="G444" s="5"/>
    </row>
    <row r="445" spans="1:7" ht="15.75">
      <c r="A445" s="5"/>
      <c r="D445" s="14"/>
      <c r="E445" s="14"/>
      <c r="F445" s="5"/>
      <c r="G445" s="5"/>
    </row>
    <row r="446" spans="1:7" ht="15.75">
      <c r="A446" s="5"/>
      <c r="D446" s="14"/>
      <c r="E446" s="14"/>
      <c r="F446" s="5"/>
      <c r="G446" s="5"/>
    </row>
    <row r="447" spans="1:7" ht="15.75">
      <c r="A447" s="5"/>
      <c r="D447" s="14"/>
      <c r="E447" s="14"/>
      <c r="F447" s="5"/>
      <c r="G447" s="5"/>
    </row>
    <row r="448" spans="1:7" ht="15.75">
      <c r="A448" s="5"/>
      <c r="D448" s="14"/>
      <c r="E448" s="14"/>
      <c r="F448" s="5"/>
      <c r="G448" s="5"/>
    </row>
    <row r="449" spans="1:7" ht="42.75" customHeight="1">
      <c r="A449" s="5"/>
      <c r="D449" s="14"/>
      <c r="E449" s="14"/>
      <c r="F449" s="5"/>
      <c r="G449" s="5"/>
    </row>
    <row r="450" spans="4:7" ht="82.5" customHeight="1">
      <c r="D450" s="14"/>
      <c r="E450" s="14"/>
      <c r="F450" s="5"/>
      <c r="G450" s="5"/>
    </row>
    <row r="451" spans="4:5" ht="44.25" customHeight="1">
      <c r="D451" s="14"/>
      <c r="E451" s="14"/>
    </row>
    <row r="452" spans="1:7" s="7" customFormat="1" ht="42.75" customHeight="1">
      <c r="A452" s="163"/>
      <c r="B452" s="5"/>
      <c r="C452" s="5"/>
      <c r="D452" s="14"/>
      <c r="E452" s="14"/>
      <c r="F452" s="6"/>
      <c r="G452" s="16"/>
    </row>
    <row r="453" spans="4:5" ht="39" customHeight="1">
      <c r="D453" s="14"/>
      <c r="E453" s="14"/>
    </row>
    <row r="454" spans="4:5" ht="15.75">
      <c r="D454" s="14"/>
      <c r="E454" s="14"/>
    </row>
    <row r="455" spans="4:5" ht="15.75">
      <c r="D455" s="14"/>
      <c r="E455" s="14"/>
    </row>
    <row r="456" spans="4:5" ht="15.75">
      <c r="D456" s="14"/>
      <c r="E456" s="14"/>
    </row>
    <row r="457" spans="4:5" ht="15.75">
      <c r="D457" s="14"/>
      <c r="E457" s="14"/>
    </row>
    <row r="462" spans="1:7" s="7" customFormat="1" ht="15.75">
      <c r="A462" s="163"/>
      <c r="B462" s="5"/>
      <c r="C462" s="5"/>
      <c r="D462" s="6"/>
      <c r="E462" s="6"/>
      <c r="F462" s="6"/>
      <c r="G462" s="16"/>
    </row>
    <row r="464" ht="45" customHeight="1"/>
    <row r="465" ht="41.25" customHeight="1"/>
    <row r="468" ht="39" customHeight="1">
      <c r="A468" s="5"/>
    </row>
    <row r="469" spans="1:7" ht="37.5" customHeight="1">
      <c r="A469" s="5"/>
      <c r="D469" s="5"/>
      <c r="E469" s="5"/>
      <c r="F469" s="5"/>
      <c r="G469" s="5"/>
    </row>
    <row r="471" spans="1:7" ht="36" customHeight="1">
      <c r="A471" s="5"/>
      <c r="D471" s="5"/>
      <c r="E471" s="5"/>
      <c r="F471" s="5"/>
      <c r="G471" s="5"/>
    </row>
    <row r="488" spans="1:7" s="7" customFormat="1" ht="15.75">
      <c r="A488" s="163"/>
      <c r="B488" s="5"/>
      <c r="C488" s="5"/>
      <c r="D488" s="6"/>
      <c r="E488" s="6"/>
      <c r="F488" s="6"/>
      <c r="G488" s="16"/>
    </row>
    <row r="489" spans="1:7" s="7" customFormat="1" ht="15.75">
      <c r="A489" s="163"/>
      <c r="B489" s="5"/>
      <c r="C489" s="5"/>
      <c r="D489" s="6"/>
      <c r="E489" s="6"/>
      <c r="F489" s="6"/>
      <c r="G489" s="16"/>
    </row>
    <row r="490" spans="1:7" s="4" customFormat="1" ht="15.75">
      <c r="A490" s="163"/>
      <c r="B490" s="5"/>
      <c r="C490" s="5"/>
      <c r="D490" s="6"/>
      <c r="E490" s="6"/>
      <c r="F490" s="6"/>
      <c r="G490" s="16"/>
    </row>
  </sheetData>
  <sheetProtection/>
  <mergeCells count="14">
    <mergeCell ref="A13:E13"/>
    <mergeCell ref="A14:E14"/>
    <mergeCell ref="C6:E6"/>
    <mergeCell ref="C2:G2"/>
    <mergeCell ref="C8:E8"/>
    <mergeCell ref="C7:E7"/>
    <mergeCell ref="C9:E9"/>
    <mergeCell ref="C10:E10"/>
    <mergeCell ref="A410:E410"/>
    <mergeCell ref="C1:G1"/>
    <mergeCell ref="C4:G4"/>
    <mergeCell ref="C5:G5"/>
    <mergeCell ref="C3:G3"/>
    <mergeCell ref="F15:G15"/>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dimension ref="A1:N328"/>
  <sheetViews>
    <sheetView zoomScale="85" zoomScaleNormal="85" zoomScalePageLayoutView="0" workbookViewId="0" topLeftCell="A277">
      <selection activeCell="J182" sqref="J182"/>
    </sheetView>
  </sheetViews>
  <sheetFormatPr defaultColWidth="9.00390625" defaultRowHeight="12.75"/>
  <cols>
    <col min="1" max="1" width="73.125" style="18" customWidth="1"/>
    <col min="2" max="2" width="9.25390625" style="18" customWidth="1"/>
    <col min="3" max="3" width="16.875" style="18" customWidth="1"/>
    <col min="4" max="4" width="5.25390625" style="18" customWidth="1"/>
    <col min="5" max="5" width="15.00390625" style="18" customWidth="1"/>
    <col min="6" max="6" width="15.625" style="49" customWidth="1"/>
    <col min="7" max="8" width="12.00390625" style="50" customWidth="1"/>
    <col min="9" max="9" width="11.75390625" style="18" hidden="1" customWidth="1"/>
    <col min="10" max="11" width="11.125" style="18" customWidth="1"/>
    <col min="12" max="16384" width="9.125" style="18" customWidth="1"/>
  </cols>
  <sheetData>
    <row r="1" spans="1:9" ht="15.75">
      <c r="A1" s="360" t="s">
        <v>523</v>
      </c>
      <c r="B1" s="360"/>
      <c r="C1" s="360"/>
      <c r="D1" s="360"/>
      <c r="E1" s="360"/>
      <c r="F1" s="360"/>
      <c r="G1" s="360"/>
      <c r="H1" s="360"/>
      <c r="I1" s="360"/>
    </row>
    <row r="2" spans="1:9" ht="15.75">
      <c r="A2" s="360" t="s">
        <v>705</v>
      </c>
      <c r="B2" s="360"/>
      <c r="C2" s="360"/>
      <c r="D2" s="360"/>
      <c r="E2" s="360"/>
      <c r="F2" s="360"/>
      <c r="G2" s="360"/>
      <c r="H2" s="360"/>
      <c r="I2" s="360"/>
    </row>
    <row r="3" spans="1:9" ht="15.75">
      <c r="A3" s="360" t="s">
        <v>707</v>
      </c>
      <c r="B3" s="360"/>
      <c r="C3" s="360"/>
      <c r="D3" s="360"/>
      <c r="E3" s="360"/>
      <c r="F3" s="360"/>
      <c r="G3" s="360"/>
      <c r="H3" s="360"/>
      <c r="I3" s="360"/>
    </row>
    <row r="4" spans="1:9" ht="15.75">
      <c r="A4" s="360" t="s">
        <v>703</v>
      </c>
      <c r="B4" s="360"/>
      <c r="C4" s="360"/>
      <c r="D4" s="360"/>
      <c r="E4" s="360"/>
      <c r="F4" s="360"/>
      <c r="G4" s="360"/>
      <c r="H4" s="360"/>
      <c r="I4" s="360"/>
    </row>
    <row r="5" spans="1:9" ht="15.75">
      <c r="A5" s="360" t="s">
        <v>976</v>
      </c>
      <c r="B5" s="360"/>
      <c r="C5" s="360"/>
      <c r="D5" s="360"/>
      <c r="E5" s="360"/>
      <c r="F5" s="360"/>
      <c r="G5" s="360"/>
      <c r="H5" s="360"/>
      <c r="I5" s="360"/>
    </row>
    <row r="6" spans="1:9" ht="15.75">
      <c r="A6" s="112"/>
      <c r="B6" s="360" t="s">
        <v>1421</v>
      </c>
      <c r="C6" s="360"/>
      <c r="D6" s="360"/>
      <c r="E6" s="360"/>
      <c r="F6" s="360"/>
      <c r="G6" s="112"/>
      <c r="H6" s="112"/>
      <c r="I6" s="112"/>
    </row>
    <row r="7" spans="1:9" ht="15.75">
      <c r="A7" s="112"/>
      <c r="B7" s="360" t="s">
        <v>1422</v>
      </c>
      <c r="C7" s="352"/>
      <c r="D7" s="352"/>
      <c r="E7" s="352"/>
      <c r="F7" s="352"/>
      <c r="G7" s="112"/>
      <c r="H7" s="112"/>
      <c r="I7" s="112"/>
    </row>
    <row r="8" spans="1:9" ht="15.75">
      <c r="A8" s="112"/>
      <c r="B8" s="360" t="s">
        <v>1423</v>
      </c>
      <c r="C8" s="352"/>
      <c r="D8" s="352"/>
      <c r="E8" s="352"/>
      <c r="F8" s="112"/>
      <c r="G8" s="112"/>
      <c r="H8" s="112"/>
      <c r="I8" s="112"/>
    </row>
    <row r="9" spans="1:9" ht="15.75">
      <c r="A9" s="365"/>
      <c r="B9" s="365"/>
      <c r="C9" s="365"/>
      <c r="D9" s="365"/>
      <c r="E9" s="365"/>
      <c r="F9" s="365"/>
      <c r="G9" s="365"/>
      <c r="H9" s="365"/>
      <c r="I9" s="374"/>
    </row>
    <row r="10" spans="1:9" ht="15.75">
      <c r="A10" s="365" t="s">
        <v>617</v>
      </c>
      <c r="B10" s="348"/>
      <c r="C10" s="348"/>
      <c r="D10" s="348"/>
      <c r="E10" s="348"/>
      <c r="F10" s="348"/>
      <c r="G10" s="42"/>
      <c r="H10" s="42"/>
      <c r="I10" s="63"/>
    </row>
    <row r="11" spans="1:9" ht="15.75">
      <c r="A11" s="365" t="s">
        <v>575</v>
      </c>
      <c r="B11" s="348"/>
      <c r="C11" s="348"/>
      <c r="D11" s="348"/>
      <c r="E11" s="348"/>
      <c r="F11" s="348"/>
      <c r="G11" s="42"/>
      <c r="H11" s="42"/>
      <c r="I11" s="63"/>
    </row>
    <row r="12" spans="6:9" ht="15.75">
      <c r="F12" s="373"/>
      <c r="G12" s="373"/>
      <c r="H12" s="373"/>
      <c r="I12" s="64"/>
    </row>
    <row r="13" spans="1:9" s="48" customFormat="1" ht="15.75">
      <c r="A13" s="362" t="s">
        <v>649</v>
      </c>
      <c r="B13" s="362" t="s">
        <v>593</v>
      </c>
      <c r="C13" s="362" t="s">
        <v>589</v>
      </c>
      <c r="D13" s="362" t="s">
        <v>21</v>
      </c>
      <c r="E13" s="372" t="s">
        <v>697</v>
      </c>
      <c r="F13" s="367"/>
      <c r="G13" s="65"/>
      <c r="H13" s="65"/>
      <c r="I13" s="66"/>
    </row>
    <row r="14" spans="1:9" s="48" customFormat="1" ht="15.75">
      <c r="A14" s="363"/>
      <c r="B14" s="363"/>
      <c r="C14" s="363"/>
      <c r="D14" s="363"/>
      <c r="E14" s="35" t="s">
        <v>591</v>
      </c>
      <c r="F14" s="35" t="s">
        <v>580</v>
      </c>
      <c r="G14" s="65"/>
      <c r="H14" s="65"/>
      <c r="I14" s="66"/>
    </row>
    <row r="15" spans="1:9" s="20" customFormat="1" ht="15.75">
      <c r="A15" s="31">
        <v>1</v>
      </c>
      <c r="B15" s="31">
        <v>2</v>
      </c>
      <c r="C15" s="31">
        <v>3</v>
      </c>
      <c r="D15" s="31">
        <v>4</v>
      </c>
      <c r="E15" s="35">
        <v>5</v>
      </c>
      <c r="F15" s="35">
        <v>6</v>
      </c>
      <c r="G15" s="6"/>
      <c r="H15" s="6"/>
      <c r="I15" s="6"/>
    </row>
    <row r="16" spans="1:9" s="20" customFormat="1" ht="31.5">
      <c r="A16" s="55" t="s">
        <v>471</v>
      </c>
      <c r="B16" s="53">
        <v>706</v>
      </c>
      <c r="C16" s="31"/>
      <c r="D16" s="31"/>
      <c r="E16" s="97">
        <f>E17+E88+E94+E105+E114+E118+E146+E165+E189+E247+E257+E258+E270</f>
        <v>1453163.3999999997</v>
      </c>
      <c r="F16" s="97">
        <f>F17+F88+F94+F105+F114+F118+F146+F165+F189+F247+F257+F258+F270</f>
        <v>1505135.2999999998</v>
      </c>
      <c r="G16" s="6"/>
      <c r="H16" s="6"/>
      <c r="I16" s="6"/>
    </row>
    <row r="17" spans="1:11" s="69" customFormat="1" ht="47.25">
      <c r="A17" s="39" t="s">
        <v>206</v>
      </c>
      <c r="B17" s="41">
        <v>706</v>
      </c>
      <c r="C17" s="40" t="s">
        <v>140</v>
      </c>
      <c r="D17" s="40"/>
      <c r="E17" s="98">
        <f>E18+E27+E40+E66+E81+E43+E52+E61+E56</f>
        <v>1049465.9</v>
      </c>
      <c r="F17" s="98">
        <f>F18+F27+F40+F66+F81+F43+F52+F61+F56</f>
        <v>1081286.8</v>
      </c>
      <c r="G17" s="67"/>
      <c r="H17" s="67"/>
      <c r="I17" s="68"/>
      <c r="J17" s="68"/>
      <c r="K17" s="68"/>
    </row>
    <row r="18" spans="1:14" ht="31.5">
      <c r="A18" s="22" t="s">
        <v>337</v>
      </c>
      <c r="B18" s="31">
        <v>706</v>
      </c>
      <c r="C18" s="23" t="s">
        <v>141</v>
      </c>
      <c r="D18" s="23"/>
      <c r="E18" s="96">
        <f>E21+E23+E25+E19</f>
        <v>342894.2</v>
      </c>
      <c r="F18" s="96">
        <f>F21+F23+F25+F19</f>
        <v>354105.4</v>
      </c>
      <c r="G18" s="18"/>
      <c r="H18" s="18"/>
      <c r="J18" s="44"/>
      <c r="K18" s="44"/>
      <c r="L18" s="45"/>
      <c r="M18" s="32"/>
      <c r="N18" s="32"/>
    </row>
    <row r="19" spans="1:14" ht="15.75">
      <c r="A19" s="22" t="s">
        <v>651</v>
      </c>
      <c r="B19" s="31">
        <v>706</v>
      </c>
      <c r="C19" s="23" t="s">
        <v>341</v>
      </c>
      <c r="D19" s="23"/>
      <c r="E19" s="96">
        <f>E20</f>
        <v>94707</v>
      </c>
      <c r="F19" s="96">
        <f>F20</f>
        <v>98422</v>
      </c>
      <c r="G19" s="18"/>
      <c r="H19" s="18"/>
      <c r="J19" s="44"/>
      <c r="K19" s="44"/>
      <c r="L19" s="45"/>
      <c r="M19" s="32"/>
      <c r="N19" s="32"/>
    </row>
    <row r="20" spans="1:14" ht="31.5">
      <c r="A20" s="22" t="s">
        <v>778</v>
      </c>
      <c r="B20" s="31">
        <v>706</v>
      </c>
      <c r="C20" s="23" t="s">
        <v>341</v>
      </c>
      <c r="D20" s="23" t="s">
        <v>779</v>
      </c>
      <c r="E20" s="96">
        <v>94707</v>
      </c>
      <c r="F20" s="96">
        <v>98422</v>
      </c>
      <c r="G20" s="18"/>
      <c r="H20" s="18"/>
      <c r="J20" s="44"/>
      <c r="K20" s="44"/>
      <c r="L20" s="45"/>
      <c r="M20" s="32"/>
      <c r="N20" s="32"/>
    </row>
    <row r="21" spans="1:14" ht="204.75">
      <c r="A21" s="22" t="s">
        <v>825</v>
      </c>
      <c r="B21" s="31">
        <v>706</v>
      </c>
      <c r="C21" s="23" t="s">
        <v>338</v>
      </c>
      <c r="D21" s="23"/>
      <c r="E21" s="96">
        <f>E22</f>
        <v>192370.4</v>
      </c>
      <c r="F21" s="96">
        <f>F22</f>
        <v>197746.5</v>
      </c>
      <c r="G21" s="18"/>
      <c r="H21" s="18"/>
      <c r="J21" s="44"/>
      <c r="K21" s="44"/>
      <c r="L21" s="45"/>
      <c r="M21" s="32"/>
      <c r="N21" s="32"/>
    </row>
    <row r="22" spans="1:14" ht="31.5">
      <c r="A22" s="22" t="s">
        <v>778</v>
      </c>
      <c r="B22" s="31">
        <v>706</v>
      </c>
      <c r="C22" s="23" t="s">
        <v>338</v>
      </c>
      <c r="D22" s="23" t="s">
        <v>779</v>
      </c>
      <c r="E22" s="96">
        <v>192370.4</v>
      </c>
      <c r="F22" s="96">
        <v>197746.5</v>
      </c>
      <c r="G22" s="18"/>
      <c r="H22" s="18"/>
      <c r="J22" s="44"/>
      <c r="K22" s="44"/>
      <c r="L22" s="45"/>
      <c r="M22" s="32"/>
      <c r="N22" s="32"/>
    </row>
    <row r="23" spans="1:14" ht="204.75">
      <c r="A23" s="22" t="s">
        <v>11</v>
      </c>
      <c r="B23" s="31">
        <v>706</v>
      </c>
      <c r="C23" s="23" t="s">
        <v>339</v>
      </c>
      <c r="D23" s="23"/>
      <c r="E23" s="96">
        <f>E24</f>
        <v>2562</v>
      </c>
      <c r="F23" s="96">
        <f>F24</f>
        <v>2562</v>
      </c>
      <c r="G23" s="18"/>
      <c r="H23" s="18"/>
      <c r="J23" s="44"/>
      <c r="K23" s="44"/>
      <c r="L23" s="45"/>
      <c r="M23" s="32"/>
      <c r="N23" s="32"/>
    </row>
    <row r="24" spans="1:14" ht="31.5">
      <c r="A24" s="22" t="s">
        <v>778</v>
      </c>
      <c r="B24" s="31">
        <v>706</v>
      </c>
      <c r="C24" s="23" t="s">
        <v>339</v>
      </c>
      <c r="D24" s="23" t="s">
        <v>779</v>
      </c>
      <c r="E24" s="96">
        <v>2562</v>
      </c>
      <c r="F24" s="96">
        <v>2562</v>
      </c>
      <c r="G24" s="18"/>
      <c r="H24" s="18"/>
      <c r="J24" s="44"/>
      <c r="K24" s="44"/>
      <c r="L24" s="45"/>
      <c r="M24" s="32"/>
      <c r="N24" s="32"/>
    </row>
    <row r="25" spans="1:14" ht="220.5">
      <c r="A25" s="22" t="s">
        <v>826</v>
      </c>
      <c r="B25" s="31">
        <v>706</v>
      </c>
      <c r="C25" s="23" t="s">
        <v>340</v>
      </c>
      <c r="D25" s="23"/>
      <c r="E25" s="96">
        <f>E26</f>
        <v>53254.8</v>
      </c>
      <c r="F25" s="96">
        <f>F26</f>
        <v>55374.9</v>
      </c>
      <c r="G25" s="18"/>
      <c r="H25" s="18"/>
      <c r="J25" s="44"/>
      <c r="K25" s="44"/>
      <c r="L25" s="45"/>
      <c r="M25" s="32"/>
      <c r="N25" s="32"/>
    </row>
    <row r="26" spans="1:14" ht="31.5">
      <c r="A26" s="22" t="s">
        <v>778</v>
      </c>
      <c r="B26" s="31">
        <v>706</v>
      </c>
      <c r="C26" s="23" t="s">
        <v>340</v>
      </c>
      <c r="D26" s="23" t="s">
        <v>779</v>
      </c>
      <c r="E26" s="96">
        <v>53254.8</v>
      </c>
      <c r="F26" s="96">
        <v>55374.9</v>
      </c>
      <c r="G26" s="18"/>
      <c r="H26" s="18"/>
      <c r="J26" s="44"/>
      <c r="K26" s="44"/>
      <c r="L26" s="45"/>
      <c r="M26" s="32"/>
      <c r="N26" s="32"/>
    </row>
    <row r="27" spans="1:14" ht="31.5">
      <c r="A27" s="22" t="s">
        <v>342</v>
      </c>
      <c r="B27" s="31">
        <v>706</v>
      </c>
      <c r="C27" s="23" t="s">
        <v>343</v>
      </c>
      <c r="D27" s="23"/>
      <c r="E27" s="96">
        <f>E30+E32+E34+E28+E38+E36</f>
        <v>510192.5</v>
      </c>
      <c r="F27" s="96">
        <f>F30+F32+F34+F28+F38+F36</f>
        <v>526682.2</v>
      </c>
      <c r="G27" s="18"/>
      <c r="H27" s="18"/>
      <c r="L27" s="49"/>
      <c r="M27" s="32"/>
      <c r="N27" s="32"/>
    </row>
    <row r="28" spans="1:14" ht="31.5">
      <c r="A28" s="22" t="s">
        <v>780</v>
      </c>
      <c r="B28" s="31">
        <v>706</v>
      </c>
      <c r="C28" s="23" t="s">
        <v>347</v>
      </c>
      <c r="D28" s="23"/>
      <c r="E28" s="96">
        <f>E29</f>
        <v>138965</v>
      </c>
      <c r="F28" s="96">
        <f>F29</f>
        <v>143520</v>
      </c>
      <c r="G28" s="18"/>
      <c r="H28" s="18"/>
      <c r="L28" s="49"/>
      <c r="M28" s="32"/>
      <c r="N28" s="32"/>
    </row>
    <row r="29" spans="1:14" ht="31.5">
      <c r="A29" s="22" t="s">
        <v>778</v>
      </c>
      <c r="B29" s="31">
        <v>706</v>
      </c>
      <c r="C29" s="23" t="s">
        <v>347</v>
      </c>
      <c r="D29" s="23" t="s">
        <v>779</v>
      </c>
      <c r="E29" s="96">
        <v>138965</v>
      </c>
      <c r="F29" s="96">
        <v>143520</v>
      </c>
      <c r="G29" s="18"/>
      <c r="H29" s="18"/>
      <c r="L29" s="49"/>
      <c r="M29" s="32"/>
      <c r="N29" s="32"/>
    </row>
    <row r="30" spans="1:14" ht="173.25">
      <c r="A30" s="22" t="s">
        <v>827</v>
      </c>
      <c r="B30" s="31">
        <v>706</v>
      </c>
      <c r="C30" s="23" t="s">
        <v>344</v>
      </c>
      <c r="D30" s="23"/>
      <c r="E30" s="96">
        <f>E31</f>
        <v>322603.8</v>
      </c>
      <c r="F30" s="96">
        <f>F31</f>
        <v>335076.4</v>
      </c>
      <c r="G30" s="18"/>
      <c r="H30" s="18"/>
      <c r="L30" s="49"/>
      <c r="M30" s="32"/>
      <c r="N30" s="32"/>
    </row>
    <row r="31" spans="1:14" ht="31.5">
      <c r="A31" s="22" t="s">
        <v>778</v>
      </c>
      <c r="B31" s="31">
        <v>706</v>
      </c>
      <c r="C31" s="23" t="s">
        <v>344</v>
      </c>
      <c r="D31" s="23" t="s">
        <v>779</v>
      </c>
      <c r="E31" s="96">
        <v>322603.8</v>
      </c>
      <c r="F31" s="96">
        <v>335076.4</v>
      </c>
      <c r="G31" s="18"/>
      <c r="H31" s="18"/>
      <c r="L31" s="49"/>
      <c r="M31" s="32"/>
      <c r="N31" s="32"/>
    </row>
    <row r="32" spans="1:14" ht="173.25">
      <c r="A32" s="22" t="s">
        <v>828</v>
      </c>
      <c r="B32" s="31">
        <v>706</v>
      </c>
      <c r="C32" s="23" t="s">
        <v>345</v>
      </c>
      <c r="D32" s="23"/>
      <c r="E32" s="96">
        <f>E33</f>
        <v>9720</v>
      </c>
      <c r="F32" s="96">
        <f>F33</f>
        <v>9720</v>
      </c>
      <c r="G32" s="18"/>
      <c r="H32" s="18"/>
      <c r="L32" s="49"/>
      <c r="M32" s="32"/>
      <c r="N32" s="32"/>
    </row>
    <row r="33" spans="1:14" ht="31.5">
      <c r="A33" s="22" t="s">
        <v>778</v>
      </c>
      <c r="B33" s="31">
        <v>706</v>
      </c>
      <c r="C33" s="23" t="s">
        <v>345</v>
      </c>
      <c r="D33" s="23" t="s">
        <v>779</v>
      </c>
      <c r="E33" s="96">
        <v>9720</v>
      </c>
      <c r="F33" s="96">
        <v>9720</v>
      </c>
      <c r="G33" s="18"/>
      <c r="H33" s="18"/>
      <c r="L33" s="49"/>
      <c r="M33" s="32"/>
      <c r="N33" s="32"/>
    </row>
    <row r="34" spans="1:14" ht="189">
      <c r="A34" s="22" t="s">
        <v>829</v>
      </c>
      <c r="B34" s="31">
        <v>706</v>
      </c>
      <c r="C34" s="23" t="s">
        <v>346</v>
      </c>
      <c r="D34" s="23"/>
      <c r="E34" s="96">
        <f>E35</f>
        <v>35093.7</v>
      </c>
      <c r="F34" s="96">
        <f>F35</f>
        <v>36490.8</v>
      </c>
      <c r="G34" s="18"/>
      <c r="H34" s="18"/>
      <c r="L34" s="49"/>
      <c r="M34" s="32"/>
      <c r="N34" s="32"/>
    </row>
    <row r="35" spans="1:14" ht="31.5">
      <c r="A35" s="22" t="s">
        <v>778</v>
      </c>
      <c r="B35" s="31">
        <v>706</v>
      </c>
      <c r="C35" s="23" t="s">
        <v>346</v>
      </c>
      <c r="D35" s="23" t="s">
        <v>779</v>
      </c>
      <c r="E35" s="96">
        <v>35093.7</v>
      </c>
      <c r="F35" s="96">
        <v>36490.8</v>
      </c>
      <c r="G35" s="18"/>
      <c r="H35" s="18"/>
      <c r="L35" s="49"/>
      <c r="M35" s="32"/>
      <c r="N35" s="32"/>
    </row>
    <row r="36" spans="1:14" ht="39" customHeight="1">
      <c r="A36" s="22" t="s">
        <v>162</v>
      </c>
      <c r="B36" s="31">
        <v>706</v>
      </c>
      <c r="C36" s="23" t="s">
        <v>173</v>
      </c>
      <c r="D36" s="23"/>
      <c r="E36" s="96">
        <f>E37</f>
        <v>60</v>
      </c>
      <c r="F36" s="96">
        <f>F37</f>
        <v>0</v>
      </c>
      <c r="G36" s="18"/>
      <c r="H36" s="18"/>
      <c r="L36" s="49"/>
      <c r="M36" s="32"/>
      <c r="N36" s="32"/>
    </row>
    <row r="37" spans="1:14" ht="31.5">
      <c r="A37" s="22" t="s">
        <v>778</v>
      </c>
      <c r="B37" s="31">
        <v>706</v>
      </c>
      <c r="C37" s="23" t="s">
        <v>173</v>
      </c>
      <c r="D37" s="23" t="s">
        <v>779</v>
      </c>
      <c r="E37" s="96">
        <v>60</v>
      </c>
      <c r="F37" s="96">
        <v>0</v>
      </c>
      <c r="G37" s="18"/>
      <c r="H37" s="18"/>
      <c r="L37" s="49"/>
      <c r="M37" s="32"/>
      <c r="N37" s="32"/>
    </row>
    <row r="38" spans="1:14" ht="31.5">
      <c r="A38" s="22" t="s">
        <v>940</v>
      </c>
      <c r="B38" s="31">
        <v>706</v>
      </c>
      <c r="C38" s="23" t="s">
        <v>941</v>
      </c>
      <c r="D38" s="23"/>
      <c r="E38" s="96">
        <f>E39</f>
        <v>3750</v>
      </c>
      <c r="F38" s="96">
        <f>F39</f>
        <v>1875</v>
      </c>
      <c r="G38" s="18"/>
      <c r="H38" s="18"/>
      <c r="L38" s="49"/>
      <c r="M38" s="32"/>
      <c r="N38" s="32"/>
    </row>
    <row r="39" spans="1:14" ht="31.5">
      <c r="A39" s="22" t="s">
        <v>778</v>
      </c>
      <c r="B39" s="31">
        <v>706</v>
      </c>
      <c r="C39" s="23" t="s">
        <v>941</v>
      </c>
      <c r="D39" s="23" t="s">
        <v>779</v>
      </c>
      <c r="E39" s="96">
        <v>3750</v>
      </c>
      <c r="F39" s="96">
        <v>1875</v>
      </c>
      <c r="G39" s="18"/>
      <c r="H39" s="18"/>
      <c r="L39" s="49"/>
      <c r="M39" s="32"/>
      <c r="N39" s="32"/>
    </row>
    <row r="40" spans="1:14" ht="31.5">
      <c r="A40" s="22" t="s">
        <v>348</v>
      </c>
      <c r="B40" s="31">
        <v>706</v>
      </c>
      <c r="C40" s="23" t="s">
        <v>349</v>
      </c>
      <c r="D40" s="23"/>
      <c r="E40" s="96">
        <f>E41</f>
        <v>55843</v>
      </c>
      <c r="F40" s="96">
        <f>F41</f>
        <v>57922</v>
      </c>
      <c r="G40" s="18"/>
      <c r="H40" s="18"/>
      <c r="L40" s="49"/>
      <c r="M40" s="32"/>
      <c r="N40" s="32"/>
    </row>
    <row r="41" spans="1:14" ht="15.75">
      <c r="A41" s="22" t="s">
        <v>334</v>
      </c>
      <c r="B41" s="31">
        <v>706</v>
      </c>
      <c r="C41" s="23" t="s">
        <v>350</v>
      </c>
      <c r="D41" s="23"/>
      <c r="E41" s="96">
        <f>E42</f>
        <v>55843</v>
      </c>
      <c r="F41" s="96">
        <f>F42</f>
        <v>57922</v>
      </c>
      <c r="G41" s="18"/>
      <c r="H41" s="18"/>
      <c r="L41" s="49"/>
      <c r="M41" s="32"/>
      <c r="N41" s="32"/>
    </row>
    <row r="42" spans="1:14" ht="31.5">
      <c r="A42" s="22" t="s">
        <v>778</v>
      </c>
      <c r="B42" s="31">
        <v>706</v>
      </c>
      <c r="C42" s="23" t="s">
        <v>350</v>
      </c>
      <c r="D42" s="23" t="s">
        <v>779</v>
      </c>
      <c r="E42" s="96">
        <v>55843</v>
      </c>
      <c r="F42" s="96">
        <v>57922</v>
      </c>
      <c r="G42" s="18"/>
      <c r="H42" s="18"/>
      <c r="L42" s="49"/>
      <c r="M42" s="32"/>
      <c r="N42" s="32"/>
    </row>
    <row r="43" spans="1:14" ht="31.5">
      <c r="A43" s="22" t="s">
        <v>496</v>
      </c>
      <c r="B43" s="31">
        <v>706</v>
      </c>
      <c r="C43" s="23" t="s">
        <v>352</v>
      </c>
      <c r="D43" s="23"/>
      <c r="E43" s="96">
        <f>E46+E50+E48+E44</f>
        <v>20361.399999999998</v>
      </c>
      <c r="F43" s="96">
        <f>F46+F50+F48+F44</f>
        <v>21057.4</v>
      </c>
      <c r="G43" s="18"/>
      <c r="H43" s="18"/>
      <c r="L43" s="49"/>
      <c r="M43" s="32"/>
      <c r="N43" s="32"/>
    </row>
    <row r="44" spans="1:14" ht="15.75">
      <c r="A44" s="22" t="s">
        <v>609</v>
      </c>
      <c r="B44" s="31">
        <v>706</v>
      </c>
      <c r="C44" s="23" t="s">
        <v>557</v>
      </c>
      <c r="D44" s="21"/>
      <c r="E44" s="96">
        <f>E45</f>
        <v>250</v>
      </c>
      <c r="F44" s="96">
        <f>F45</f>
        <v>250</v>
      </c>
      <c r="G44" s="18"/>
      <c r="H44" s="18"/>
      <c r="L44" s="49"/>
      <c r="M44" s="32"/>
      <c r="N44" s="32"/>
    </row>
    <row r="45" spans="1:14" ht="31.5">
      <c r="A45" s="22" t="s">
        <v>801</v>
      </c>
      <c r="B45" s="31">
        <v>706</v>
      </c>
      <c r="C45" s="23" t="s">
        <v>557</v>
      </c>
      <c r="D45" s="23" t="s">
        <v>772</v>
      </c>
      <c r="E45" s="96">
        <v>250</v>
      </c>
      <c r="F45" s="96">
        <v>250</v>
      </c>
      <c r="G45" s="18"/>
      <c r="H45" s="18"/>
      <c r="L45" s="49"/>
      <c r="M45" s="32"/>
      <c r="N45" s="32"/>
    </row>
    <row r="46" spans="1:14" ht="15.75">
      <c r="A46" s="22" t="s">
        <v>694</v>
      </c>
      <c r="B46" s="31">
        <v>706</v>
      </c>
      <c r="C46" s="23" t="s">
        <v>128</v>
      </c>
      <c r="D46" s="23"/>
      <c r="E46" s="96">
        <f>E47</f>
        <v>2000</v>
      </c>
      <c r="F46" s="96">
        <f>F47</f>
        <v>2100</v>
      </c>
      <c r="G46" s="18"/>
      <c r="H46" s="18"/>
      <c r="L46" s="49"/>
      <c r="M46" s="32"/>
      <c r="N46" s="32"/>
    </row>
    <row r="47" spans="1:14" ht="15.75">
      <c r="A47" s="22" t="s">
        <v>783</v>
      </c>
      <c r="B47" s="31">
        <v>706</v>
      </c>
      <c r="C47" s="23" t="s">
        <v>128</v>
      </c>
      <c r="D47" s="23" t="s">
        <v>782</v>
      </c>
      <c r="E47" s="96">
        <v>2000</v>
      </c>
      <c r="F47" s="96">
        <v>2100</v>
      </c>
      <c r="G47" s="18"/>
      <c r="H47" s="18"/>
      <c r="L47" s="49"/>
      <c r="M47" s="32"/>
      <c r="N47" s="32"/>
    </row>
    <row r="48" spans="1:14" ht="36" customHeight="1">
      <c r="A48" s="22" t="s">
        <v>836</v>
      </c>
      <c r="B48" s="31">
        <v>706</v>
      </c>
      <c r="C48" s="23" t="s">
        <v>130</v>
      </c>
      <c r="D48" s="23"/>
      <c r="E48" s="96">
        <f>E49</f>
        <v>2625.6</v>
      </c>
      <c r="F48" s="96">
        <f>F49</f>
        <v>2712.2</v>
      </c>
      <c r="G48" s="18"/>
      <c r="H48" s="18"/>
      <c r="L48" s="49"/>
      <c r="M48" s="32"/>
      <c r="N48" s="32"/>
    </row>
    <row r="49" spans="1:14" ht="15.75">
      <c r="A49" s="22" t="s">
        <v>783</v>
      </c>
      <c r="B49" s="31">
        <v>706</v>
      </c>
      <c r="C49" s="23" t="s">
        <v>130</v>
      </c>
      <c r="D49" s="23" t="s">
        <v>782</v>
      </c>
      <c r="E49" s="96">
        <v>2625.6</v>
      </c>
      <c r="F49" s="96">
        <v>2712.2</v>
      </c>
      <c r="G49" s="18"/>
      <c r="H49" s="18"/>
      <c r="L49" s="49"/>
      <c r="M49" s="32"/>
      <c r="N49" s="32"/>
    </row>
    <row r="50" spans="1:14" ht="47.25">
      <c r="A50" s="22" t="s">
        <v>830</v>
      </c>
      <c r="B50" s="31">
        <v>706</v>
      </c>
      <c r="C50" s="23" t="s">
        <v>129</v>
      </c>
      <c r="D50" s="23"/>
      <c r="E50" s="96">
        <f>E51</f>
        <v>15485.8</v>
      </c>
      <c r="F50" s="96">
        <f>F51</f>
        <v>15995.2</v>
      </c>
      <c r="G50" s="18"/>
      <c r="H50" s="18"/>
      <c r="L50" s="49"/>
      <c r="M50" s="32"/>
      <c r="N50" s="32"/>
    </row>
    <row r="51" spans="1:14" ht="31.5">
      <c r="A51" s="22" t="s">
        <v>801</v>
      </c>
      <c r="B51" s="31">
        <v>706</v>
      </c>
      <c r="C51" s="23" t="s">
        <v>129</v>
      </c>
      <c r="D51" s="23" t="s">
        <v>782</v>
      </c>
      <c r="E51" s="96">
        <v>15485.8</v>
      </c>
      <c r="F51" s="96">
        <v>15995.2</v>
      </c>
      <c r="G51" s="18"/>
      <c r="H51" s="18"/>
      <c r="L51" s="49"/>
      <c r="M51" s="32"/>
      <c r="N51" s="32"/>
    </row>
    <row r="52" spans="1:14" ht="31.5">
      <c r="A52" s="22" t="s">
        <v>356</v>
      </c>
      <c r="B52" s="31">
        <v>706</v>
      </c>
      <c r="C52" s="23" t="s">
        <v>354</v>
      </c>
      <c r="D52" s="23"/>
      <c r="E52" s="96">
        <f>E53</f>
        <v>2200</v>
      </c>
      <c r="F52" s="96">
        <f>F53</f>
        <v>2300</v>
      </c>
      <c r="G52" s="18"/>
      <c r="H52" s="18"/>
      <c r="L52" s="49"/>
      <c r="M52" s="32"/>
      <c r="N52" s="32"/>
    </row>
    <row r="53" spans="1:14" ht="15.75">
      <c r="A53" s="22" t="s">
        <v>37</v>
      </c>
      <c r="B53" s="31">
        <v>706</v>
      </c>
      <c r="C53" s="23" t="s">
        <v>131</v>
      </c>
      <c r="D53" s="23"/>
      <c r="E53" s="96">
        <f>E54+E55</f>
        <v>2200</v>
      </c>
      <c r="F53" s="96">
        <f>F54+F55</f>
        <v>2300</v>
      </c>
      <c r="G53" s="18"/>
      <c r="H53" s="18"/>
      <c r="L53" s="49"/>
      <c r="M53" s="32"/>
      <c r="N53" s="32"/>
    </row>
    <row r="54" spans="1:14" ht="63">
      <c r="A54" s="22" t="s">
        <v>770</v>
      </c>
      <c r="B54" s="31">
        <v>706</v>
      </c>
      <c r="C54" s="23" t="s">
        <v>131</v>
      </c>
      <c r="D54" s="23" t="s">
        <v>771</v>
      </c>
      <c r="E54" s="96">
        <v>368</v>
      </c>
      <c r="F54" s="96">
        <v>374</v>
      </c>
      <c r="G54" s="18"/>
      <c r="H54" s="18"/>
      <c r="L54" s="49"/>
      <c r="M54" s="32"/>
      <c r="N54" s="32"/>
    </row>
    <row r="55" spans="1:8" ht="31.5">
      <c r="A55" s="22" t="s">
        <v>801</v>
      </c>
      <c r="B55" s="31">
        <v>706</v>
      </c>
      <c r="C55" s="23" t="s">
        <v>131</v>
      </c>
      <c r="D55" s="23" t="s">
        <v>772</v>
      </c>
      <c r="E55" s="96">
        <v>1832</v>
      </c>
      <c r="F55" s="96">
        <v>1926</v>
      </c>
      <c r="G55" s="32"/>
      <c r="H55" s="32"/>
    </row>
    <row r="56" spans="1:8" ht="31.5">
      <c r="A56" s="22" t="s">
        <v>117</v>
      </c>
      <c r="B56" s="31">
        <v>706</v>
      </c>
      <c r="C56" s="23" t="s">
        <v>355</v>
      </c>
      <c r="D56" s="23"/>
      <c r="E56" s="96">
        <f>E57+E59</f>
        <v>500</v>
      </c>
      <c r="F56" s="96">
        <f>F57+F59</f>
        <v>500</v>
      </c>
      <c r="G56" s="32"/>
      <c r="H56" s="32"/>
    </row>
    <row r="57" spans="1:8" ht="15.75">
      <c r="A57" s="22" t="s">
        <v>332</v>
      </c>
      <c r="B57" s="31">
        <v>706</v>
      </c>
      <c r="C57" s="23" t="s">
        <v>323</v>
      </c>
      <c r="D57" s="23"/>
      <c r="E57" s="96">
        <f>E58</f>
        <v>250</v>
      </c>
      <c r="F57" s="96">
        <f>F58</f>
        <v>250</v>
      </c>
      <c r="G57" s="32"/>
      <c r="H57" s="32"/>
    </row>
    <row r="58" spans="1:8" ht="31.5">
      <c r="A58" s="22" t="s">
        <v>778</v>
      </c>
      <c r="B58" s="31">
        <v>706</v>
      </c>
      <c r="C58" s="23" t="s">
        <v>323</v>
      </c>
      <c r="D58" s="23" t="s">
        <v>779</v>
      </c>
      <c r="E58" s="96">
        <v>250</v>
      </c>
      <c r="F58" s="96">
        <v>250</v>
      </c>
      <c r="G58" s="32"/>
      <c r="H58" s="32"/>
    </row>
    <row r="59" spans="1:8" ht="31.5">
      <c r="A59" s="22" t="s">
        <v>333</v>
      </c>
      <c r="B59" s="31">
        <v>706</v>
      </c>
      <c r="C59" s="23" t="s">
        <v>324</v>
      </c>
      <c r="D59" s="23"/>
      <c r="E59" s="96">
        <f>E60</f>
        <v>250</v>
      </c>
      <c r="F59" s="96">
        <f>F60</f>
        <v>250</v>
      </c>
      <c r="G59" s="32"/>
      <c r="H59" s="32"/>
    </row>
    <row r="60" spans="1:8" ht="31.5">
      <c r="A60" s="22" t="s">
        <v>778</v>
      </c>
      <c r="B60" s="31">
        <v>706</v>
      </c>
      <c r="C60" s="23" t="s">
        <v>324</v>
      </c>
      <c r="D60" s="23" t="s">
        <v>779</v>
      </c>
      <c r="E60" s="96">
        <v>250</v>
      </c>
      <c r="F60" s="96">
        <v>250</v>
      </c>
      <c r="G60" s="32"/>
      <c r="H60" s="32"/>
    </row>
    <row r="61" spans="1:8" ht="31.5">
      <c r="A61" s="22" t="s">
        <v>359</v>
      </c>
      <c r="B61" s="31">
        <v>706</v>
      </c>
      <c r="C61" s="23" t="s">
        <v>357</v>
      </c>
      <c r="D61" s="23"/>
      <c r="E61" s="96">
        <f>E62</f>
        <v>26171</v>
      </c>
      <c r="F61" s="96">
        <f>F62</f>
        <v>27240</v>
      </c>
      <c r="G61" s="32"/>
      <c r="H61" s="32"/>
    </row>
    <row r="62" spans="1:8" ht="63">
      <c r="A62" s="22" t="s">
        <v>692</v>
      </c>
      <c r="B62" s="31">
        <v>706</v>
      </c>
      <c r="C62" s="23" t="s">
        <v>132</v>
      </c>
      <c r="D62" s="23"/>
      <c r="E62" s="96">
        <f>E63+E64+E65</f>
        <v>26171</v>
      </c>
      <c r="F62" s="96">
        <f>F63+F64+F65</f>
        <v>27240</v>
      </c>
      <c r="G62" s="32"/>
      <c r="H62" s="32"/>
    </row>
    <row r="63" spans="1:8" ht="63">
      <c r="A63" s="22" t="s">
        <v>770</v>
      </c>
      <c r="B63" s="31">
        <v>706</v>
      </c>
      <c r="C63" s="23" t="s">
        <v>132</v>
      </c>
      <c r="D63" s="23" t="s">
        <v>771</v>
      </c>
      <c r="E63" s="96">
        <v>20954</v>
      </c>
      <c r="F63" s="96">
        <v>21792</v>
      </c>
      <c r="G63" s="32"/>
      <c r="H63" s="32"/>
    </row>
    <row r="64" spans="1:8" ht="31.5">
      <c r="A64" s="22" t="s">
        <v>801</v>
      </c>
      <c r="B64" s="31">
        <v>706</v>
      </c>
      <c r="C64" s="23" t="s">
        <v>132</v>
      </c>
      <c r="D64" s="23" t="s">
        <v>772</v>
      </c>
      <c r="E64" s="96">
        <v>4987</v>
      </c>
      <c r="F64" s="96">
        <v>5220</v>
      </c>
      <c r="G64" s="32"/>
      <c r="H64" s="32"/>
    </row>
    <row r="65" spans="1:8" ht="15.75">
      <c r="A65" s="22" t="s">
        <v>773</v>
      </c>
      <c r="B65" s="31">
        <v>706</v>
      </c>
      <c r="C65" s="23" t="s">
        <v>132</v>
      </c>
      <c r="D65" s="23" t="s">
        <v>774</v>
      </c>
      <c r="E65" s="96">
        <v>230</v>
      </c>
      <c r="F65" s="96">
        <v>228</v>
      </c>
      <c r="G65" s="32"/>
      <c r="H65" s="32"/>
    </row>
    <row r="66" spans="1:8" ht="47.25">
      <c r="A66" s="22" t="s">
        <v>351</v>
      </c>
      <c r="B66" s="31">
        <v>706</v>
      </c>
      <c r="C66" s="23" t="s">
        <v>358</v>
      </c>
      <c r="D66" s="23"/>
      <c r="E66" s="96">
        <f>E67+E69+E71+E73+E75+E77+E79</f>
        <v>51925.899999999994</v>
      </c>
      <c r="F66" s="96">
        <f>F67+F69+F71+F73+F75+F77+F79</f>
        <v>52239</v>
      </c>
      <c r="G66" s="32"/>
      <c r="H66" s="32"/>
    </row>
    <row r="67" spans="1:8" ht="15.75">
      <c r="A67" s="22" t="s">
        <v>332</v>
      </c>
      <c r="B67" s="31">
        <v>706</v>
      </c>
      <c r="C67" s="23" t="s">
        <v>529</v>
      </c>
      <c r="D67" s="23"/>
      <c r="E67" s="96">
        <f>E68</f>
        <v>2302</v>
      </c>
      <c r="F67" s="96">
        <f>F68</f>
        <v>2417</v>
      </c>
      <c r="G67" s="32"/>
      <c r="H67" s="32"/>
    </row>
    <row r="68" spans="1:8" ht="31.5">
      <c r="A68" s="22" t="s">
        <v>778</v>
      </c>
      <c r="B68" s="31">
        <v>706</v>
      </c>
      <c r="C68" s="23" t="s">
        <v>529</v>
      </c>
      <c r="D68" s="23" t="s">
        <v>779</v>
      </c>
      <c r="E68" s="96">
        <v>2302</v>
      </c>
      <c r="F68" s="96">
        <v>2417</v>
      </c>
      <c r="G68" s="32"/>
      <c r="H68" s="32"/>
    </row>
    <row r="69" spans="1:8" ht="31.5">
      <c r="A69" s="22" t="s">
        <v>333</v>
      </c>
      <c r="B69" s="31">
        <v>706</v>
      </c>
      <c r="C69" s="23" t="s">
        <v>530</v>
      </c>
      <c r="D69" s="23"/>
      <c r="E69" s="96">
        <f>E70</f>
        <v>14001</v>
      </c>
      <c r="F69" s="96">
        <f>F70</f>
        <v>14282</v>
      </c>
      <c r="G69" s="32"/>
      <c r="H69" s="32"/>
    </row>
    <row r="70" spans="1:8" ht="31.5">
      <c r="A70" s="22" t="s">
        <v>778</v>
      </c>
      <c r="B70" s="31">
        <v>706</v>
      </c>
      <c r="C70" s="23" t="s">
        <v>530</v>
      </c>
      <c r="D70" s="23" t="s">
        <v>779</v>
      </c>
      <c r="E70" s="96">
        <v>14001</v>
      </c>
      <c r="F70" s="96">
        <v>14282</v>
      </c>
      <c r="G70" s="32"/>
      <c r="H70" s="32"/>
    </row>
    <row r="71" spans="1:8" ht="78.75">
      <c r="A71" s="22" t="s">
        <v>447</v>
      </c>
      <c r="B71" s="31">
        <v>706</v>
      </c>
      <c r="C71" s="23" t="s">
        <v>133</v>
      </c>
      <c r="D71" s="35"/>
      <c r="E71" s="96">
        <f>E72</f>
        <v>14741.2</v>
      </c>
      <c r="F71" s="96">
        <f>F72</f>
        <v>14662.9</v>
      </c>
      <c r="G71" s="32"/>
      <c r="H71" s="32"/>
    </row>
    <row r="72" spans="1:8" ht="31.5">
      <c r="A72" s="22" t="s">
        <v>778</v>
      </c>
      <c r="B72" s="31">
        <v>706</v>
      </c>
      <c r="C72" s="23" t="s">
        <v>133</v>
      </c>
      <c r="D72" s="23" t="s">
        <v>779</v>
      </c>
      <c r="E72" s="96">
        <v>14741.2</v>
      </c>
      <c r="F72" s="96">
        <v>14662.9</v>
      </c>
      <c r="G72" s="32"/>
      <c r="H72" s="32"/>
    </row>
    <row r="73" spans="1:8" ht="63">
      <c r="A73" s="22" t="s">
        <v>831</v>
      </c>
      <c r="B73" s="31">
        <v>706</v>
      </c>
      <c r="C73" s="23" t="s">
        <v>134</v>
      </c>
      <c r="D73" s="23"/>
      <c r="E73" s="96">
        <f>E74</f>
        <v>10478</v>
      </c>
      <c r="F73" s="96">
        <f>F74</f>
        <v>10473.4</v>
      </c>
      <c r="G73" s="32"/>
      <c r="H73" s="32"/>
    </row>
    <row r="74" spans="1:8" ht="31.5">
      <c r="A74" s="22" t="s">
        <v>778</v>
      </c>
      <c r="B74" s="31">
        <v>706</v>
      </c>
      <c r="C74" s="23" t="s">
        <v>134</v>
      </c>
      <c r="D74" s="23" t="s">
        <v>779</v>
      </c>
      <c r="E74" s="96">
        <v>10478</v>
      </c>
      <c r="F74" s="96">
        <v>10473.4</v>
      </c>
      <c r="G74" s="32"/>
      <c r="H74" s="32"/>
    </row>
    <row r="75" spans="1:8" ht="78.75">
      <c r="A75" s="22" t="s">
        <v>832</v>
      </c>
      <c r="B75" s="31">
        <v>706</v>
      </c>
      <c r="C75" s="23" t="s">
        <v>135</v>
      </c>
      <c r="D75" s="23"/>
      <c r="E75" s="96">
        <f>E76</f>
        <v>1787.5</v>
      </c>
      <c r="F75" s="96">
        <f>F76</f>
        <v>1787.5</v>
      </c>
      <c r="G75" s="32"/>
      <c r="H75" s="32"/>
    </row>
    <row r="76" spans="1:8" ht="31.5">
      <c r="A76" s="22" t="s">
        <v>778</v>
      </c>
      <c r="B76" s="31">
        <v>706</v>
      </c>
      <c r="C76" s="23" t="s">
        <v>135</v>
      </c>
      <c r="D76" s="23" t="s">
        <v>782</v>
      </c>
      <c r="E76" s="96">
        <v>1787.5</v>
      </c>
      <c r="F76" s="96">
        <v>1787.5</v>
      </c>
      <c r="G76" s="32"/>
      <c r="H76" s="32"/>
    </row>
    <row r="77" spans="1:8" ht="157.5">
      <c r="A77" s="22" t="s">
        <v>448</v>
      </c>
      <c r="B77" s="31">
        <v>706</v>
      </c>
      <c r="C77" s="23" t="s">
        <v>136</v>
      </c>
      <c r="D77" s="23"/>
      <c r="E77" s="96">
        <f>E78</f>
        <v>312</v>
      </c>
      <c r="F77" s="96">
        <f>F78</f>
        <v>312</v>
      </c>
      <c r="G77" s="32"/>
      <c r="H77" s="32"/>
    </row>
    <row r="78" spans="1:8" ht="15.75">
      <c r="A78" s="22" t="s">
        <v>783</v>
      </c>
      <c r="B78" s="31">
        <v>706</v>
      </c>
      <c r="C78" s="23" t="s">
        <v>136</v>
      </c>
      <c r="D78" s="23" t="s">
        <v>782</v>
      </c>
      <c r="E78" s="96">
        <v>312</v>
      </c>
      <c r="F78" s="96">
        <v>312</v>
      </c>
      <c r="G78" s="32"/>
      <c r="H78" s="32"/>
    </row>
    <row r="79" spans="1:8" ht="47.25">
      <c r="A79" s="22" t="s">
        <v>82</v>
      </c>
      <c r="B79" s="31">
        <v>706</v>
      </c>
      <c r="C79" s="23" t="s">
        <v>55</v>
      </c>
      <c r="D79" s="23"/>
      <c r="E79" s="129">
        <f>E80</f>
        <v>8304.2</v>
      </c>
      <c r="F79" s="96">
        <f>F80</f>
        <v>8304.2</v>
      </c>
      <c r="G79" s="32"/>
      <c r="H79" s="32"/>
    </row>
    <row r="80" spans="1:8" ht="31.5">
      <c r="A80" s="22" t="s">
        <v>778</v>
      </c>
      <c r="B80" s="31">
        <v>706</v>
      </c>
      <c r="C80" s="23" t="s">
        <v>55</v>
      </c>
      <c r="D80" s="23" t="s">
        <v>779</v>
      </c>
      <c r="E80" s="96">
        <v>8304.2</v>
      </c>
      <c r="F80" s="96">
        <v>8304.2</v>
      </c>
      <c r="G80" s="32"/>
      <c r="H80" s="32"/>
    </row>
    <row r="81" spans="1:8" ht="47.25">
      <c r="A81" s="22" t="s">
        <v>353</v>
      </c>
      <c r="B81" s="31">
        <v>706</v>
      </c>
      <c r="C81" s="23" t="s">
        <v>360</v>
      </c>
      <c r="D81" s="23"/>
      <c r="E81" s="96">
        <f>E82+E84+E86</f>
        <v>39377.9</v>
      </c>
      <c r="F81" s="96">
        <f>F82+F84+F86</f>
        <v>39240.8</v>
      </c>
      <c r="G81" s="32"/>
      <c r="H81" s="32"/>
    </row>
    <row r="82" spans="1:8" ht="31.5">
      <c r="A82" s="22" t="s">
        <v>805</v>
      </c>
      <c r="B82" s="31">
        <v>706</v>
      </c>
      <c r="C82" s="23" t="s">
        <v>145</v>
      </c>
      <c r="D82" s="23"/>
      <c r="E82" s="96">
        <f>E83</f>
        <v>280</v>
      </c>
      <c r="F82" s="96">
        <f>F83</f>
        <v>280</v>
      </c>
      <c r="G82" s="32"/>
      <c r="H82" s="32"/>
    </row>
    <row r="83" spans="1:8" ht="31.5">
      <c r="A83" s="22" t="s">
        <v>801</v>
      </c>
      <c r="B83" s="31">
        <v>706</v>
      </c>
      <c r="C83" s="23" t="s">
        <v>145</v>
      </c>
      <c r="D83" s="23" t="s">
        <v>772</v>
      </c>
      <c r="E83" s="96">
        <v>280</v>
      </c>
      <c r="F83" s="96">
        <v>280</v>
      </c>
      <c r="G83" s="32"/>
      <c r="H83" s="32"/>
    </row>
    <row r="84" spans="1:8" ht="189">
      <c r="A84" s="22" t="s">
        <v>449</v>
      </c>
      <c r="B84" s="31">
        <v>706</v>
      </c>
      <c r="C84" s="23" t="s">
        <v>539</v>
      </c>
      <c r="D84" s="35"/>
      <c r="E84" s="96">
        <f>E85</f>
        <v>37949.3</v>
      </c>
      <c r="F84" s="96">
        <f>F85</f>
        <v>37949.3</v>
      </c>
      <c r="G84" s="32"/>
      <c r="H84" s="32"/>
    </row>
    <row r="85" spans="1:8" ht="15.75">
      <c r="A85" s="22" t="s">
        <v>783</v>
      </c>
      <c r="B85" s="31">
        <v>706</v>
      </c>
      <c r="C85" s="23" t="s">
        <v>539</v>
      </c>
      <c r="D85" s="23" t="s">
        <v>782</v>
      </c>
      <c r="E85" s="96">
        <v>37949.3</v>
      </c>
      <c r="F85" s="96">
        <v>37949.3</v>
      </c>
      <c r="G85" s="32"/>
      <c r="H85" s="32"/>
    </row>
    <row r="86" spans="1:8" ht="31.5">
      <c r="A86" s="22" t="s">
        <v>164</v>
      </c>
      <c r="B86" s="31">
        <v>706</v>
      </c>
      <c r="C86" s="23" t="s">
        <v>137</v>
      </c>
      <c r="D86" s="23"/>
      <c r="E86" s="96">
        <f>E87</f>
        <v>1148.6</v>
      </c>
      <c r="F86" s="96">
        <f>F87</f>
        <v>1011.5</v>
      </c>
      <c r="G86" s="32"/>
      <c r="H86" s="32"/>
    </row>
    <row r="87" spans="1:8" ht="15.75">
      <c r="A87" s="22" t="s">
        <v>783</v>
      </c>
      <c r="B87" s="31">
        <v>706</v>
      </c>
      <c r="C87" s="23" t="s">
        <v>137</v>
      </c>
      <c r="D87" s="23" t="s">
        <v>782</v>
      </c>
      <c r="E87" s="96">
        <v>1148.6</v>
      </c>
      <c r="F87" s="96">
        <v>1011.5</v>
      </c>
      <c r="G87" s="32"/>
      <c r="H87" s="32"/>
    </row>
    <row r="88" spans="1:8" ht="47.25">
      <c r="A88" s="22" t="s">
        <v>207</v>
      </c>
      <c r="B88" s="31">
        <v>706</v>
      </c>
      <c r="C88" s="23" t="s">
        <v>361</v>
      </c>
      <c r="D88" s="23"/>
      <c r="E88" s="96">
        <f>E89</f>
        <v>6661</v>
      </c>
      <c r="F88" s="96">
        <f>F89</f>
        <v>6934</v>
      </c>
      <c r="G88" s="32"/>
      <c r="H88" s="32"/>
    </row>
    <row r="89" spans="1:8" ht="31.5">
      <c r="A89" s="22" t="s">
        <v>364</v>
      </c>
      <c r="B89" s="31">
        <v>706</v>
      </c>
      <c r="C89" s="23" t="s">
        <v>535</v>
      </c>
      <c r="D89" s="23"/>
      <c r="E89" s="96">
        <f>E90</f>
        <v>6661</v>
      </c>
      <c r="F89" s="96">
        <f>F90</f>
        <v>6934</v>
      </c>
      <c r="G89" s="32"/>
      <c r="H89" s="32"/>
    </row>
    <row r="90" spans="1:8" ht="15.75">
      <c r="A90" s="22" t="s">
        <v>327</v>
      </c>
      <c r="B90" s="31">
        <v>706</v>
      </c>
      <c r="C90" s="23" t="s">
        <v>536</v>
      </c>
      <c r="D90" s="23"/>
      <c r="E90" s="96">
        <f>E91+E92+E93</f>
        <v>6661</v>
      </c>
      <c r="F90" s="96">
        <f>F91+F92+F93</f>
        <v>6934</v>
      </c>
      <c r="G90" s="32"/>
      <c r="H90" s="32"/>
    </row>
    <row r="91" spans="1:8" ht="63">
      <c r="A91" s="22" t="s">
        <v>770</v>
      </c>
      <c r="B91" s="31">
        <v>706</v>
      </c>
      <c r="C91" s="23" t="s">
        <v>536</v>
      </c>
      <c r="D91" s="23" t="s">
        <v>771</v>
      </c>
      <c r="E91" s="96">
        <v>5612</v>
      </c>
      <c r="F91" s="96">
        <v>5836</v>
      </c>
      <c r="G91" s="32"/>
      <c r="H91" s="32"/>
    </row>
    <row r="92" spans="1:8" ht="31.5">
      <c r="A92" s="22" t="s">
        <v>801</v>
      </c>
      <c r="B92" s="31">
        <v>706</v>
      </c>
      <c r="C92" s="23" t="s">
        <v>536</v>
      </c>
      <c r="D92" s="23" t="s">
        <v>772</v>
      </c>
      <c r="E92" s="96">
        <v>1048</v>
      </c>
      <c r="F92" s="96">
        <v>1097</v>
      </c>
      <c r="G92" s="32"/>
      <c r="H92" s="32"/>
    </row>
    <row r="93" spans="1:8" ht="15.75">
      <c r="A93" s="22" t="s">
        <v>773</v>
      </c>
      <c r="B93" s="31">
        <v>706</v>
      </c>
      <c r="C93" s="23" t="s">
        <v>536</v>
      </c>
      <c r="D93" s="23" t="s">
        <v>774</v>
      </c>
      <c r="E93" s="96">
        <v>1</v>
      </c>
      <c r="F93" s="96">
        <v>1</v>
      </c>
      <c r="G93" s="32"/>
      <c r="H93" s="32"/>
    </row>
    <row r="94" spans="1:8" ht="47.25">
      <c r="A94" s="22" t="s">
        <v>366</v>
      </c>
      <c r="B94" s="31">
        <v>706</v>
      </c>
      <c r="C94" s="23" t="s">
        <v>367</v>
      </c>
      <c r="D94" s="23"/>
      <c r="E94" s="96">
        <f>E95+E98+E101</f>
        <v>50671</v>
      </c>
      <c r="F94" s="96">
        <f>F95+F98+F101</f>
        <v>52530</v>
      </c>
      <c r="G94" s="32"/>
      <c r="H94" s="32"/>
    </row>
    <row r="95" spans="1:8" ht="31.5">
      <c r="A95" s="22" t="s">
        <v>368</v>
      </c>
      <c r="B95" s="31">
        <v>706</v>
      </c>
      <c r="C95" s="23" t="s">
        <v>369</v>
      </c>
      <c r="D95" s="23"/>
      <c r="E95" s="96">
        <f>E96</f>
        <v>12417</v>
      </c>
      <c r="F95" s="96">
        <f>F96</f>
        <v>12813</v>
      </c>
      <c r="G95" s="32"/>
      <c r="H95" s="32"/>
    </row>
    <row r="96" spans="1:8" ht="15.75">
      <c r="A96" s="22" t="s">
        <v>784</v>
      </c>
      <c r="B96" s="31">
        <v>706</v>
      </c>
      <c r="C96" s="23" t="s">
        <v>370</v>
      </c>
      <c r="D96" s="23"/>
      <c r="E96" s="96">
        <f>E97</f>
        <v>12417</v>
      </c>
      <c r="F96" s="96">
        <f>F97</f>
        <v>12813</v>
      </c>
      <c r="G96" s="32"/>
      <c r="H96" s="32"/>
    </row>
    <row r="97" spans="1:8" ht="31.5">
      <c r="A97" s="22" t="s">
        <v>778</v>
      </c>
      <c r="B97" s="31">
        <v>706</v>
      </c>
      <c r="C97" s="23" t="s">
        <v>370</v>
      </c>
      <c r="D97" s="23" t="s">
        <v>779</v>
      </c>
      <c r="E97" s="96">
        <v>12417</v>
      </c>
      <c r="F97" s="96">
        <v>12813</v>
      </c>
      <c r="G97" s="32"/>
      <c r="H97" s="32"/>
    </row>
    <row r="98" spans="1:8" ht="31.5">
      <c r="A98" s="22" t="s">
        <v>371</v>
      </c>
      <c r="B98" s="31">
        <v>706</v>
      </c>
      <c r="C98" s="23" t="s">
        <v>372</v>
      </c>
      <c r="D98" s="23"/>
      <c r="E98" s="96">
        <f>E99</f>
        <v>35589</v>
      </c>
      <c r="F98" s="96">
        <f>F99</f>
        <v>36952</v>
      </c>
      <c r="G98" s="32"/>
      <c r="H98" s="32"/>
    </row>
    <row r="99" spans="1:8" ht="15.75">
      <c r="A99" s="22" t="s">
        <v>681</v>
      </c>
      <c r="B99" s="31">
        <v>706</v>
      </c>
      <c r="C99" s="23" t="s">
        <v>373</v>
      </c>
      <c r="D99" s="23"/>
      <c r="E99" s="96">
        <f>E100</f>
        <v>35589</v>
      </c>
      <c r="F99" s="96">
        <f>F100</f>
        <v>36952</v>
      </c>
      <c r="G99" s="32"/>
      <c r="H99" s="32"/>
    </row>
    <row r="100" spans="1:8" ht="31.5">
      <c r="A100" s="22" t="s">
        <v>778</v>
      </c>
      <c r="B100" s="31">
        <v>706</v>
      </c>
      <c r="C100" s="23" t="s">
        <v>373</v>
      </c>
      <c r="D100" s="23" t="s">
        <v>779</v>
      </c>
      <c r="E100" s="96">
        <v>35589</v>
      </c>
      <c r="F100" s="96">
        <v>36952</v>
      </c>
      <c r="G100" s="32"/>
      <c r="H100" s="32"/>
    </row>
    <row r="101" spans="1:8" ht="47.25">
      <c r="A101" s="22" t="s">
        <v>9</v>
      </c>
      <c r="B101" s="31">
        <v>706</v>
      </c>
      <c r="C101" s="23" t="s">
        <v>374</v>
      </c>
      <c r="D101" s="23"/>
      <c r="E101" s="96">
        <f>E102</f>
        <v>2665</v>
      </c>
      <c r="F101" s="96">
        <f>F102</f>
        <v>2765</v>
      </c>
      <c r="G101" s="32"/>
      <c r="H101" s="32"/>
    </row>
    <row r="102" spans="1:8" ht="15.75">
      <c r="A102" s="22" t="s">
        <v>654</v>
      </c>
      <c r="B102" s="31">
        <v>706</v>
      </c>
      <c r="C102" s="23" t="s">
        <v>375</v>
      </c>
      <c r="D102" s="23"/>
      <c r="E102" s="96">
        <f>E104+E103</f>
        <v>2665</v>
      </c>
      <c r="F102" s="96">
        <f>F104+F103</f>
        <v>2765</v>
      </c>
      <c r="G102" s="32"/>
      <c r="H102" s="32"/>
    </row>
    <row r="103" spans="1:8" ht="63">
      <c r="A103" s="22" t="s">
        <v>770</v>
      </c>
      <c r="B103" s="31">
        <v>706</v>
      </c>
      <c r="C103" s="23" t="s">
        <v>375</v>
      </c>
      <c r="D103" s="23" t="s">
        <v>771</v>
      </c>
      <c r="E103" s="96">
        <v>1775</v>
      </c>
      <c r="F103" s="96">
        <v>1855</v>
      </c>
      <c r="G103" s="32"/>
      <c r="H103" s="32"/>
    </row>
    <row r="104" spans="1:8" ht="31.5">
      <c r="A104" s="22" t="s">
        <v>801</v>
      </c>
      <c r="B104" s="31">
        <v>706</v>
      </c>
      <c r="C104" s="23" t="s">
        <v>375</v>
      </c>
      <c r="D104" s="23" t="s">
        <v>772</v>
      </c>
      <c r="E104" s="96">
        <v>890</v>
      </c>
      <c r="F104" s="96">
        <v>910</v>
      </c>
      <c r="G104" s="32"/>
      <c r="H104" s="32"/>
    </row>
    <row r="105" spans="1:8" ht="47.25">
      <c r="A105" s="22" t="s">
        <v>208</v>
      </c>
      <c r="B105" s="31">
        <v>706</v>
      </c>
      <c r="C105" s="23" t="s">
        <v>376</v>
      </c>
      <c r="D105" s="23"/>
      <c r="E105" s="96">
        <f>E106+E111</f>
        <v>1546</v>
      </c>
      <c r="F105" s="96">
        <f>F106+F111</f>
        <v>1591</v>
      </c>
      <c r="G105" s="32"/>
      <c r="H105" s="32"/>
    </row>
    <row r="106" spans="1:8" ht="31.5">
      <c r="A106" s="22" t="s">
        <v>142</v>
      </c>
      <c r="B106" s="31">
        <v>706</v>
      </c>
      <c r="C106" s="23" t="s">
        <v>377</v>
      </c>
      <c r="D106" s="23"/>
      <c r="E106" s="96">
        <f>E109+E107</f>
        <v>641</v>
      </c>
      <c r="F106" s="96">
        <f>F109+F107</f>
        <v>641</v>
      </c>
      <c r="G106" s="32"/>
      <c r="H106" s="32"/>
    </row>
    <row r="107" spans="1:8" ht="15.75">
      <c r="A107" s="22" t="s">
        <v>226</v>
      </c>
      <c r="B107" s="31">
        <v>706</v>
      </c>
      <c r="C107" s="23" t="s">
        <v>379</v>
      </c>
      <c r="D107" s="40"/>
      <c r="E107" s="96">
        <f>E108</f>
        <v>541</v>
      </c>
      <c r="F107" s="96">
        <f>F108</f>
        <v>541</v>
      </c>
      <c r="G107" s="32"/>
      <c r="H107" s="32"/>
    </row>
    <row r="108" spans="1:8" ht="15.75">
      <c r="A108" s="22" t="s">
        <v>783</v>
      </c>
      <c r="B108" s="31">
        <v>706</v>
      </c>
      <c r="C108" s="23" t="s">
        <v>379</v>
      </c>
      <c r="D108" s="23" t="s">
        <v>782</v>
      </c>
      <c r="E108" s="96">
        <v>541</v>
      </c>
      <c r="F108" s="96">
        <v>541</v>
      </c>
      <c r="G108" s="32"/>
      <c r="H108" s="32"/>
    </row>
    <row r="109" spans="1:8" ht="47.25">
      <c r="A109" s="22" t="s">
        <v>450</v>
      </c>
      <c r="B109" s="31">
        <v>706</v>
      </c>
      <c r="C109" s="23" t="s">
        <v>378</v>
      </c>
      <c r="D109" s="23"/>
      <c r="E109" s="96">
        <f>E110</f>
        <v>100</v>
      </c>
      <c r="F109" s="96">
        <f>F110</f>
        <v>100</v>
      </c>
      <c r="G109" s="32"/>
      <c r="H109" s="32"/>
    </row>
    <row r="110" spans="1:8" ht="15.75">
      <c r="A110" s="22" t="s">
        <v>783</v>
      </c>
      <c r="B110" s="31">
        <v>706</v>
      </c>
      <c r="C110" s="23" t="s">
        <v>378</v>
      </c>
      <c r="D110" s="23" t="s">
        <v>782</v>
      </c>
      <c r="E110" s="96">
        <v>100</v>
      </c>
      <c r="F110" s="96">
        <v>100</v>
      </c>
      <c r="G110" s="32"/>
      <c r="H110" s="32"/>
    </row>
    <row r="111" spans="1:8" ht="78.75">
      <c r="A111" s="22" t="s">
        <v>143</v>
      </c>
      <c r="B111" s="31">
        <v>706</v>
      </c>
      <c r="C111" s="23" t="s">
        <v>138</v>
      </c>
      <c r="D111" s="23"/>
      <c r="E111" s="96">
        <f>E112</f>
        <v>905</v>
      </c>
      <c r="F111" s="96">
        <f>F112</f>
        <v>950</v>
      </c>
      <c r="G111" s="32"/>
      <c r="H111" s="32"/>
    </row>
    <row r="112" spans="1:8" ht="15.75">
      <c r="A112" s="22" t="s">
        <v>45</v>
      </c>
      <c r="B112" s="31">
        <v>706</v>
      </c>
      <c r="C112" s="23" t="s">
        <v>139</v>
      </c>
      <c r="D112" s="23"/>
      <c r="E112" s="96">
        <f>E113</f>
        <v>905</v>
      </c>
      <c r="F112" s="96">
        <f>F113</f>
        <v>950</v>
      </c>
      <c r="G112" s="32"/>
      <c r="H112" s="32"/>
    </row>
    <row r="113" spans="1:8" ht="31.5">
      <c r="A113" s="22" t="s">
        <v>778</v>
      </c>
      <c r="B113" s="31">
        <v>706</v>
      </c>
      <c r="C113" s="23" t="s">
        <v>139</v>
      </c>
      <c r="D113" s="23" t="s">
        <v>779</v>
      </c>
      <c r="E113" s="96">
        <v>905</v>
      </c>
      <c r="F113" s="96">
        <v>950</v>
      </c>
      <c r="G113" s="32"/>
      <c r="H113" s="32"/>
    </row>
    <row r="114" spans="1:8" ht="47.25">
      <c r="A114" s="22" t="s">
        <v>0</v>
      </c>
      <c r="B114" s="31">
        <v>706</v>
      </c>
      <c r="C114" s="23" t="s">
        <v>381</v>
      </c>
      <c r="D114" s="23"/>
      <c r="E114" s="96">
        <f>E116</f>
        <v>2200</v>
      </c>
      <c r="F114" s="96">
        <f>F116</f>
        <v>2300</v>
      </c>
      <c r="G114" s="32"/>
      <c r="H114" s="32"/>
    </row>
    <row r="115" spans="1:8" ht="47.25">
      <c r="A115" s="22" t="s">
        <v>818</v>
      </c>
      <c r="B115" s="31">
        <v>706</v>
      </c>
      <c r="C115" s="23" t="s">
        <v>382</v>
      </c>
      <c r="D115" s="23"/>
      <c r="E115" s="96">
        <f>E116</f>
        <v>2200</v>
      </c>
      <c r="F115" s="96">
        <f>F116</f>
        <v>2300</v>
      </c>
      <c r="G115" s="32"/>
      <c r="H115" s="32"/>
    </row>
    <row r="116" spans="1:8" ht="15.75">
      <c r="A116" s="22" t="s">
        <v>610</v>
      </c>
      <c r="B116" s="31">
        <v>706</v>
      </c>
      <c r="C116" s="23" t="s">
        <v>383</v>
      </c>
      <c r="D116" s="23"/>
      <c r="E116" s="96">
        <f>E117</f>
        <v>2200</v>
      </c>
      <c r="F116" s="96">
        <f>F117</f>
        <v>2300</v>
      </c>
      <c r="G116" s="32"/>
      <c r="H116" s="32"/>
    </row>
    <row r="117" spans="1:8" ht="15.75">
      <c r="A117" s="22" t="s">
        <v>773</v>
      </c>
      <c r="B117" s="31">
        <v>706</v>
      </c>
      <c r="C117" s="23" t="s">
        <v>383</v>
      </c>
      <c r="D117" s="23" t="s">
        <v>774</v>
      </c>
      <c r="E117" s="96">
        <v>2200</v>
      </c>
      <c r="F117" s="96">
        <v>2300</v>
      </c>
      <c r="G117" s="32"/>
      <c r="H117" s="32"/>
    </row>
    <row r="118" spans="1:8" ht="63">
      <c r="A118" s="22" t="s">
        <v>1</v>
      </c>
      <c r="B118" s="31">
        <v>706</v>
      </c>
      <c r="C118" s="23" t="s">
        <v>384</v>
      </c>
      <c r="D118" s="23"/>
      <c r="E118" s="96">
        <f>E119+E136+E140</f>
        <v>20501.2</v>
      </c>
      <c r="F118" s="96">
        <f>F119+F136+F140</f>
        <v>20635.899999999998</v>
      </c>
      <c r="G118" s="32"/>
      <c r="H118" s="32"/>
    </row>
    <row r="119" spans="1:8" ht="31.5">
      <c r="A119" s="39" t="s">
        <v>511</v>
      </c>
      <c r="B119" s="31">
        <v>706</v>
      </c>
      <c r="C119" s="40" t="s">
        <v>500</v>
      </c>
      <c r="D119" s="40"/>
      <c r="E119" s="98">
        <f>E120+E123+E126+E129</f>
        <v>17838.9</v>
      </c>
      <c r="F119" s="98">
        <f>F120+F123+F126+F129</f>
        <v>17973.6</v>
      </c>
      <c r="G119" s="32"/>
      <c r="H119" s="32"/>
    </row>
    <row r="120" spans="1:8" ht="31.5">
      <c r="A120" s="22" t="s">
        <v>811</v>
      </c>
      <c r="B120" s="31">
        <v>706</v>
      </c>
      <c r="C120" s="23" t="s">
        <v>501</v>
      </c>
      <c r="D120" s="23"/>
      <c r="E120" s="96">
        <f>E121</f>
        <v>3500</v>
      </c>
      <c r="F120" s="96">
        <f>F121</f>
        <v>3500</v>
      </c>
      <c r="G120" s="32"/>
      <c r="H120" s="32"/>
    </row>
    <row r="121" spans="1:8" ht="15.75">
      <c r="A121" s="22" t="s">
        <v>217</v>
      </c>
      <c r="B121" s="31">
        <v>706</v>
      </c>
      <c r="C121" s="23" t="s">
        <v>502</v>
      </c>
      <c r="D121" s="23"/>
      <c r="E121" s="96">
        <f>E122</f>
        <v>3500</v>
      </c>
      <c r="F121" s="96">
        <f>F122</f>
        <v>3500</v>
      </c>
      <c r="G121" s="32"/>
      <c r="H121" s="32"/>
    </row>
    <row r="122" spans="1:8" ht="15.75">
      <c r="A122" s="22" t="s">
        <v>773</v>
      </c>
      <c r="B122" s="31">
        <v>706</v>
      </c>
      <c r="C122" s="23" t="s">
        <v>502</v>
      </c>
      <c r="D122" s="23" t="s">
        <v>774</v>
      </c>
      <c r="E122" s="96">
        <v>3500</v>
      </c>
      <c r="F122" s="96">
        <v>3500</v>
      </c>
      <c r="G122" s="32"/>
      <c r="H122" s="32"/>
    </row>
    <row r="123" spans="1:8" ht="31.5">
      <c r="A123" s="22" t="s">
        <v>4</v>
      </c>
      <c r="B123" s="31">
        <v>706</v>
      </c>
      <c r="C123" s="23" t="s">
        <v>512</v>
      </c>
      <c r="D123" s="23"/>
      <c r="E123" s="96">
        <f>E124</f>
        <v>500</v>
      </c>
      <c r="F123" s="96">
        <f>F124</f>
        <v>500</v>
      </c>
      <c r="G123" s="32"/>
      <c r="H123" s="32"/>
    </row>
    <row r="124" spans="1:8" ht="15.75">
      <c r="A124" s="22" t="s">
        <v>217</v>
      </c>
      <c r="B124" s="31">
        <v>706</v>
      </c>
      <c r="C124" s="23" t="s">
        <v>519</v>
      </c>
      <c r="D124" s="23"/>
      <c r="E124" s="96">
        <f>E125</f>
        <v>500</v>
      </c>
      <c r="F124" s="96">
        <f>F125</f>
        <v>500</v>
      </c>
      <c r="G124" s="32"/>
      <c r="H124" s="32"/>
    </row>
    <row r="125" spans="1:8" ht="15.75">
      <c r="A125" s="22" t="s">
        <v>773</v>
      </c>
      <c r="B125" s="31">
        <v>706</v>
      </c>
      <c r="C125" s="23" t="s">
        <v>519</v>
      </c>
      <c r="D125" s="23" t="s">
        <v>774</v>
      </c>
      <c r="E125" s="96">
        <v>500</v>
      </c>
      <c r="F125" s="96">
        <v>500</v>
      </c>
      <c r="G125" s="32"/>
      <c r="H125" s="32"/>
    </row>
    <row r="126" spans="1:8" ht="47.25">
      <c r="A126" s="22" t="s">
        <v>118</v>
      </c>
      <c r="B126" s="31">
        <v>706</v>
      </c>
      <c r="C126" s="23" t="s">
        <v>513</v>
      </c>
      <c r="D126" s="23"/>
      <c r="E126" s="96">
        <f>E127</f>
        <v>2799</v>
      </c>
      <c r="F126" s="96">
        <f>F127</f>
        <v>2914</v>
      </c>
      <c r="G126" s="32"/>
      <c r="H126" s="32"/>
    </row>
    <row r="127" spans="1:8" ht="31.5">
      <c r="A127" s="22" t="s">
        <v>775</v>
      </c>
      <c r="B127" s="31">
        <v>706</v>
      </c>
      <c r="C127" s="23" t="s">
        <v>514</v>
      </c>
      <c r="D127" s="23"/>
      <c r="E127" s="96">
        <f>E128</f>
        <v>2799</v>
      </c>
      <c r="F127" s="96">
        <f>F128</f>
        <v>2914</v>
      </c>
      <c r="G127" s="32"/>
      <c r="H127" s="32"/>
    </row>
    <row r="128" spans="1:8" ht="31.5">
      <c r="A128" s="22" t="s">
        <v>778</v>
      </c>
      <c r="B128" s="31">
        <v>706</v>
      </c>
      <c r="C128" s="23" t="s">
        <v>514</v>
      </c>
      <c r="D128" s="23" t="s">
        <v>779</v>
      </c>
      <c r="E128" s="96">
        <v>2799</v>
      </c>
      <c r="F128" s="96">
        <v>2914</v>
      </c>
      <c r="G128" s="32"/>
      <c r="H128" s="32"/>
    </row>
    <row r="129" spans="1:8" ht="78.75">
      <c r="A129" s="22" t="s">
        <v>119</v>
      </c>
      <c r="B129" s="31">
        <v>706</v>
      </c>
      <c r="C129" s="23" t="s">
        <v>515</v>
      </c>
      <c r="D129" s="23"/>
      <c r="E129" s="96">
        <f>E130+E134</f>
        <v>11039.9</v>
      </c>
      <c r="F129" s="96">
        <f>F130+F134</f>
        <v>11059.6</v>
      </c>
      <c r="G129" s="32"/>
      <c r="H129" s="32"/>
    </row>
    <row r="130" spans="1:8" ht="15.75">
      <c r="A130" s="22" t="s">
        <v>802</v>
      </c>
      <c r="B130" s="31">
        <v>706</v>
      </c>
      <c r="C130" s="23" t="s">
        <v>516</v>
      </c>
      <c r="D130" s="23"/>
      <c r="E130" s="96">
        <f>E131+E132+E133</f>
        <v>10039.9</v>
      </c>
      <c r="F130" s="96">
        <f>F131+F132+F133</f>
        <v>10059.6</v>
      </c>
      <c r="G130" s="32"/>
      <c r="H130" s="32"/>
    </row>
    <row r="131" spans="1:8" ht="63">
      <c r="A131" s="22" t="s">
        <v>770</v>
      </c>
      <c r="B131" s="31">
        <v>706</v>
      </c>
      <c r="C131" s="23" t="s">
        <v>516</v>
      </c>
      <c r="D131" s="23" t="s">
        <v>771</v>
      </c>
      <c r="E131" s="96">
        <v>7452.9</v>
      </c>
      <c r="F131" s="96">
        <v>7455.6</v>
      </c>
      <c r="G131" s="32"/>
      <c r="H131" s="32"/>
    </row>
    <row r="132" spans="1:8" ht="31.5">
      <c r="A132" s="22" t="s">
        <v>801</v>
      </c>
      <c r="B132" s="31">
        <v>706</v>
      </c>
      <c r="C132" s="23" t="s">
        <v>516</v>
      </c>
      <c r="D132" s="23" t="s">
        <v>772</v>
      </c>
      <c r="E132" s="96">
        <v>2423</v>
      </c>
      <c r="F132" s="96">
        <v>2441</v>
      </c>
      <c r="G132" s="32"/>
      <c r="H132" s="32"/>
    </row>
    <row r="133" spans="1:8" ht="15.75">
      <c r="A133" s="22" t="s">
        <v>773</v>
      </c>
      <c r="B133" s="31">
        <v>706</v>
      </c>
      <c r="C133" s="23" t="s">
        <v>516</v>
      </c>
      <c r="D133" s="23" t="s">
        <v>774</v>
      </c>
      <c r="E133" s="96">
        <v>164</v>
      </c>
      <c r="F133" s="96">
        <v>163</v>
      </c>
      <c r="G133" s="32"/>
      <c r="H133" s="32"/>
    </row>
    <row r="134" spans="1:8" ht="15.75">
      <c r="A134" s="22" t="s">
        <v>217</v>
      </c>
      <c r="B134" s="31">
        <v>706</v>
      </c>
      <c r="C134" s="23" t="s">
        <v>520</v>
      </c>
      <c r="D134" s="23"/>
      <c r="E134" s="96">
        <f>E135</f>
        <v>1000</v>
      </c>
      <c r="F134" s="96">
        <f>F135</f>
        <v>1000</v>
      </c>
      <c r="G134" s="32"/>
      <c r="H134" s="32"/>
    </row>
    <row r="135" spans="1:8" ht="31.5">
      <c r="A135" s="22" t="s">
        <v>801</v>
      </c>
      <c r="B135" s="31">
        <v>706</v>
      </c>
      <c r="C135" s="23" t="s">
        <v>520</v>
      </c>
      <c r="D135" s="23" t="s">
        <v>772</v>
      </c>
      <c r="E135" s="96">
        <v>1000</v>
      </c>
      <c r="F135" s="96">
        <v>1000</v>
      </c>
      <c r="G135" s="32"/>
      <c r="H135" s="32"/>
    </row>
    <row r="136" spans="1:8" ht="15.75">
      <c r="A136" s="39" t="s">
        <v>506</v>
      </c>
      <c r="B136" s="31">
        <v>706</v>
      </c>
      <c r="C136" s="40" t="s">
        <v>503</v>
      </c>
      <c r="D136" s="40"/>
      <c r="E136" s="98">
        <f aca="true" t="shared" si="0" ref="E136:F138">E137</f>
        <v>500</v>
      </c>
      <c r="F136" s="98">
        <f t="shared" si="0"/>
        <v>500</v>
      </c>
      <c r="G136" s="32"/>
      <c r="H136" s="32"/>
    </row>
    <row r="137" spans="1:8" ht="31.5">
      <c r="A137" s="22" t="s">
        <v>509</v>
      </c>
      <c r="B137" s="31">
        <v>706</v>
      </c>
      <c r="C137" s="23" t="s">
        <v>504</v>
      </c>
      <c r="D137" s="23"/>
      <c r="E137" s="96">
        <f t="shared" si="0"/>
        <v>500</v>
      </c>
      <c r="F137" s="96">
        <f t="shared" si="0"/>
        <v>500</v>
      </c>
      <c r="G137" s="32"/>
      <c r="H137" s="32"/>
    </row>
    <row r="138" spans="1:8" ht="15.75">
      <c r="A138" s="22" t="s">
        <v>217</v>
      </c>
      <c r="B138" s="31">
        <v>706</v>
      </c>
      <c r="C138" s="23" t="s">
        <v>505</v>
      </c>
      <c r="D138" s="23"/>
      <c r="E138" s="96">
        <f t="shared" si="0"/>
        <v>500</v>
      </c>
      <c r="F138" s="96">
        <f t="shared" si="0"/>
        <v>500</v>
      </c>
      <c r="G138" s="32"/>
      <c r="H138" s="32"/>
    </row>
    <row r="139" spans="1:8" ht="15.75">
      <c r="A139" s="22" t="s">
        <v>773</v>
      </c>
      <c r="B139" s="31">
        <v>706</v>
      </c>
      <c r="C139" s="23" t="s">
        <v>505</v>
      </c>
      <c r="D139" s="23" t="s">
        <v>774</v>
      </c>
      <c r="E139" s="96">
        <v>500</v>
      </c>
      <c r="F139" s="96">
        <v>500</v>
      </c>
      <c r="G139" s="32"/>
      <c r="H139" s="32"/>
    </row>
    <row r="140" spans="1:8" ht="31.5">
      <c r="A140" s="39" t="s">
        <v>510</v>
      </c>
      <c r="B140" s="31">
        <v>706</v>
      </c>
      <c r="C140" s="23" t="s">
        <v>507</v>
      </c>
      <c r="D140" s="23"/>
      <c r="E140" s="96">
        <f>E141</f>
        <v>2162.3</v>
      </c>
      <c r="F140" s="96">
        <f>F141</f>
        <v>2162.3</v>
      </c>
      <c r="G140" s="32"/>
      <c r="H140" s="32"/>
    </row>
    <row r="141" spans="1:8" ht="31.5">
      <c r="A141" s="22" t="s">
        <v>156</v>
      </c>
      <c r="B141" s="31">
        <v>706</v>
      </c>
      <c r="C141" s="23" t="s">
        <v>508</v>
      </c>
      <c r="D141" s="23"/>
      <c r="E141" s="96">
        <f>E142+E144</f>
        <v>2162.3</v>
      </c>
      <c r="F141" s="96">
        <f>F142+F144</f>
        <v>2162.3</v>
      </c>
      <c r="G141" s="32"/>
      <c r="H141" s="32"/>
    </row>
    <row r="142" spans="1:8" ht="47.25">
      <c r="A142" s="22" t="s">
        <v>812</v>
      </c>
      <c r="B142" s="31">
        <v>706</v>
      </c>
      <c r="C142" s="23" t="s">
        <v>517</v>
      </c>
      <c r="D142" s="23"/>
      <c r="E142" s="96">
        <f>E143</f>
        <v>672.4</v>
      </c>
      <c r="F142" s="96">
        <f>F143</f>
        <v>672.4</v>
      </c>
      <c r="G142" s="32"/>
      <c r="H142" s="32"/>
    </row>
    <row r="143" spans="1:8" ht="31.5">
      <c r="A143" s="22" t="s">
        <v>801</v>
      </c>
      <c r="B143" s="31">
        <v>706</v>
      </c>
      <c r="C143" s="23" t="s">
        <v>517</v>
      </c>
      <c r="D143" s="23" t="s">
        <v>772</v>
      </c>
      <c r="E143" s="96">
        <v>672.4</v>
      </c>
      <c r="F143" s="96">
        <v>672.4</v>
      </c>
      <c r="G143" s="32"/>
      <c r="H143" s="32"/>
    </row>
    <row r="144" spans="1:8" ht="47.25">
      <c r="A144" s="22" t="s">
        <v>813</v>
      </c>
      <c r="B144" s="31">
        <v>706</v>
      </c>
      <c r="C144" s="23" t="s">
        <v>518</v>
      </c>
      <c r="D144" s="23"/>
      <c r="E144" s="96">
        <f>E145</f>
        <v>1489.9</v>
      </c>
      <c r="F144" s="96">
        <f>F145</f>
        <v>1489.9</v>
      </c>
      <c r="G144" s="32"/>
      <c r="H144" s="32"/>
    </row>
    <row r="145" spans="1:8" ht="31.5">
      <c r="A145" s="22" t="s">
        <v>801</v>
      </c>
      <c r="B145" s="31">
        <v>706</v>
      </c>
      <c r="C145" s="23" t="s">
        <v>518</v>
      </c>
      <c r="D145" s="23" t="s">
        <v>772</v>
      </c>
      <c r="E145" s="96">
        <v>1489.9</v>
      </c>
      <c r="F145" s="96">
        <v>1489.9</v>
      </c>
      <c r="G145" s="32"/>
      <c r="H145" s="32"/>
    </row>
    <row r="146" spans="1:8" ht="31.5">
      <c r="A146" s="22" t="s">
        <v>2</v>
      </c>
      <c r="B146" s="31">
        <v>706</v>
      </c>
      <c r="C146" s="23" t="s">
        <v>385</v>
      </c>
      <c r="D146" s="23"/>
      <c r="E146" s="96">
        <f>E147+E156+E159+E162</f>
        <v>82832.9</v>
      </c>
      <c r="F146" s="96">
        <f>F147+F156+F159+F162</f>
        <v>85856.9</v>
      </c>
      <c r="G146" s="32"/>
      <c r="H146" s="32"/>
    </row>
    <row r="147" spans="1:8" ht="47.25">
      <c r="A147" s="22" t="s">
        <v>387</v>
      </c>
      <c r="B147" s="31">
        <v>706</v>
      </c>
      <c r="C147" s="23" t="s">
        <v>386</v>
      </c>
      <c r="D147" s="23"/>
      <c r="E147" s="96">
        <f>E148+E150+E152+E154</f>
        <v>48609.9</v>
      </c>
      <c r="F147" s="96">
        <f>F148+F150+F152+F154</f>
        <v>50351.9</v>
      </c>
      <c r="G147" s="32"/>
      <c r="H147" s="32"/>
    </row>
    <row r="148" spans="1:8" ht="15.75">
      <c r="A148" s="22" t="s">
        <v>798</v>
      </c>
      <c r="B148" s="31">
        <v>706</v>
      </c>
      <c r="C148" s="23" t="s">
        <v>388</v>
      </c>
      <c r="D148" s="23"/>
      <c r="E148" s="96">
        <f>E149</f>
        <v>27728</v>
      </c>
      <c r="F148" s="96">
        <f>F149</f>
        <v>28810</v>
      </c>
      <c r="G148" s="32"/>
      <c r="H148" s="32"/>
    </row>
    <row r="149" spans="1:8" ht="31.5">
      <c r="A149" s="22" t="s">
        <v>778</v>
      </c>
      <c r="B149" s="31">
        <v>706</v>
      </c>
      <c r="C149" s="23" t="s">
        <v>388</v>
      </c>
      <c r="D149" s="23" t="s">
        <v>779</v>
      </c>
      <c r="E149" s="96">
        <v>27728</v>
      </c>
      <c r="F149" s="96">
        <v>28810</v>
      </c>
      <c r="G149" s="32"/>
      <c r="H149" s="32"/>
    </row>
    <row r="150" spans="1:8" ht="15.75">
      <c r="A150" s="22" t="s">
        <v>650</v>
      </c>
      <c r="B150" s="31">
        <v>706</v>
      </c>
      <c r="C150" s="23" t="s">
        <v>389</v>
      </c>
      <c r="D150" s="23"/>
      <c r="E150" s="96">
        <f>E151</f>
        <v>17109</v>
      </c>
      <c r="F150" s="96">
        <f>F151</f>
        <v>17769</v>
      </c>
      <c r="G150" s="32"/>
      <c r="H150" s="32"/>
    </row>
    <row r="151" spans="1:8" ht="31.5">
      <c r="A151" s="22" t="s">
        <v>778</v>
      </c>
      <c r="B151" s="31">
        <v>706</v>
      </c>
      <c r="C151" s="23" t="s">
        <v>389</v>
      </c>
      <c r="D151" s="23" t="s">
        <v>779</v>
      </c>
      <c r="E151" s="96">
        <v>17109</v>
      </c>
      <c r="F151" s="96">
        <v>17769</v>
      </c>
      <c r="G151" s="32"/>
      <c r="H151" s="32"/>
    </row>
    <row r="152" spans="1:8" ht="15.75">
      <c r="A152" s="22" t="s">
        <v>799</v>
      </c>
      <c r="B152" s="31">
        <v>706</v>
      </c>
      <c r="C152" s="23" t="s">
        <v>390</v>
      </c>
      <c r="D152" s="23"/>
      <c r="E152" s="96">
        <f>E153</f>
        <v>1000</v>
      </c>
      <c r="F152" s="96">
        <f>F153</f>
        <v>1000</v>
      </c>
      <c r="G152" s="32"/>
      <c r="H152" s="32"/>
    </row>
    <row r="153" spans="1:8" ht="31.5">
      <c r="A153" s="22" t="s">
        <v>801</v>
      </c>
      <c r="B153" s="31">
        <v>706</v>
      </c>
      <c r="C153" s="23" t="s">
        <v>390</v>
      </c>
      <c r="D153" s="23" t="s">
        <v>772</v>
      </c>
      <c r="E153" s="96">
        <v>1000</v>
      </c>
      <c r="F153" s="96">
        <v>1000</v>
      </c>
      <c r="G153" s="32"/>
      <c r="H153" s="32"/>
    </row>
    <row r="154" spans="1:8" ht="47.25">
      <c r="A154" s="22" t="s">
        <v>923</v>
      </c>
      <c r="B154" s="31">
        <v>706</v>
      </c>
      <c r="C154" s="23" t="s">
        <v>930</v>
      </c>
      <c r="D154" s="23"/>
      <c r="E154" s="96">
        <f>E155</f>
        <v>2772.9</v>
      </c>
      <c r="F154" s="96">
        <f>F155</f>
        <v>2772.9</v>
      </c>
      <c r="G154" s="32"/>
      <c r="H154" s="32"/>
    </row>
    <row r="155" spans="1:8" ht="31.5">
      <c r="A155" s="22" t="s">
        <v>778</v>
      </c>
      <c r="B155" s="31">
        <v>706</v>
      </c>
      <c r="C155" s="23" t="s">
        <v>930</v>
      </c>
      <c r="D155" s="23" t="s">
        <v>779</v>
      </c>
      <c r="E155" s="96">
        <v>2772.9</v>
      </c>
      <c r="F155" s="96">
        <v>2772.9</v>
      </c>
      <c r="G155" s="32"/>
      <c r="H155" s="32"/>
    </row>
    <row r="156" spans="1:8" ht="31.5">
      <c r="A156" s="22" t="s">
        <v>7</v>
      </c>
      <c r="B156" s="31">
        <v>706</v>
      </c>
      <c r="C156" s="23" t="s">
        <v>391</v>
      </c>
      <c r="D156" s="23"/>
      <c r="E156" s="96">
        <f>E157</f>
        <v>30798</v>
      </c>
      <c r="F156" s="96">
        <f>F157</f>
        <v>31944</v>
      </c>
      <c r="G156" s="32"/>
      <c r="H156" s="32"/>
    </row>
    <row r="157" spans="1:8" ht="15.75">
      <c r="A157" s="22" t="s">
        <v>334</v>
      </c>
      <c r="B157" s="31">
        <v>706</v>
      </c>
      <c r="C157" s="23" t="s">
        <v>392</v>
      </c>
      <c r="D157" s="23"/>
      <c r="E157" s="96">
        <f>E158</f>
        <v>30798</v>
      </c>
      <c r="F157" s="96">
        <f>F158</f>
        <v>31944</v>
      </c>
      <c r="G157" s="32"/>
      <c r="H157" s="32"/>
    </row>
    <row r="158" spans="1:8" ht="31.5">
      <c r="A158" s="22" t="s">
        <v>778</v>
      </c>
      <c r="B158" s="31">
        <v>706</v>
      </c>
      <c r="C158" s="23" t="s">
        <v>392</v>
      </c>
      <c r="D158" s="23" t="s">
        <v>779</v>
      </c>
      <c r="E158" s="96">
        <v>30798</v>
      </c>
      <c r="F158" s="96">
        <v>31944</v>
      </c>
      <c r="G158" s="32"/>
      <c r="H158" s="32"/>
    </row>
    <row r="159" spans="1:8" ht="31.5">
      <c r="A159" s="22" t="s">
        <v>120</v>
      </c>
      <c r="B159" s="31">
        <v>706</v>
      </c>
      <c r="C159" s="23" t="s">
        <v>393</v>
      </c>
      <c r="D159" s="23"/>
      <c r="E159" s="96">
        <f>E160</f>
        <v>2625</v>
      </c>
      <c r="F159" s="96">
        <f>F160</f>
        <v>2756</v>
      </c>
      <c r="G159" s="32"/>
      <c r="H159" s="32"/>
    </row>
    <row r="160" spans="1:8" ht="15.75">
      <c r="A160" s="22" t="s">
        <v>776</v>
      </c>
      <c r="B160" s="31">
        <v>706</v>
      </c>
      <c r="C160" s="23" t="s">
        <v>394</v>
      </c>
      <c r="D160" s="23"/>
      <c r="E160" s="96">
        <f>E161</f>
        <v>2625</v>
      </c>
      <c r="F160" s="96">
        <f>F161</f>
        <v>2756</v>
      </c>
      <c r="G160" s="32"/>
      <c r="H160" s="32"/>
    </row>
    <row r="161" spans="1:8" ht="31.5">
      <c r="A161" s="22" t="s">
        <v>801</v>
      </c>
      <c r="B161" s="31">
        <v>706</v>
      </c>
      <c r="C161" s="23" t="s">
        <v>394</v>
      </c>
      <c r="D161" s="23" t="s">
        <v>772</v>
      </c>
      <c r="E161" s="96">
        <v>2625</v>
      </c>
      <c r="F161" s="96">
        <v>2756</v>
      </c>
      <c r="G161" s="32"/>
      <c r="H161" s="32"/>
    </row>
    <row r="162" spans="1:8" ht="31.5">
      <c r="A162" s="22" t="s">
        <v>395</v>
      </c>
      <c r="B162" s="31">
        <v>706</v>
      </c>
      <c r="C162" s="23" t="s">
        <v>396</v>
      </c>
      <c r="D162" s="23"/>
      <c r="E162" s="96">
        <f>E163</f>
        <v>800</v>
      </c>
      <c r="F162" s="96">
        <f>F163</f>
        <v>805</v>
      </c>
      <c r="G162" s="32"/>
      <c r="H162" s="32"/>
    </row>
    <row r="163" spans="1:8" ht="31.5">
      <c r="A163" s="22" t="s">
        <v>777</v>
      </c>
      <c r="B163" s="31">
        <v>706</v>
      </c>
      <c r="C163" s="23" t="s">
        <v>397</v>
      </c>
      <c r="D163" s="23"/>
      <c r="E163" s="96">
        <f>E164</f>
        <v>800</v>
      </c>
      <c r="F163" s="96">
        <f>F164</f>
        <v>805</v>
      </c>
      <c r="G163" s="32"/>
      <c r="H163" s="32"/>
    </row>
    <row r="164" spans="1:8" ht="31.5">
      <c r="A164" s="22" t="s">
        <v>801</v>
      </c>
      <c r="B164" s="31">
        <v>706</v>
      </c>
      <c r="C164" s="23" t="s">
        <v>397</v>
      </c>
      <c r="D164" s="23" t="s">
        <v>772</v>
      </c>
      <c r="E164" s="96">
        <v>800</v>
      </c>
      <c r="F164" s="96">
        <v>805</v>
      </c>
      <c r="G164" s="32"/>
      <c r="H164" s="32"/>
    </row>
    <row r="165" spans="1:8" ht="47.25">
      <c r="A165" s="22" t="s">
        <v>220</v>
      </c>
      <c r="B165" s="31">
        <v>706</v>
      </c>
      <c r="C165" s="23" t="s">
        <v>398</v>
      </c>
      <c r="D165" s="23"/>
      <c r="E165" s="96">
        <f>E166+E171+E178</f>
        <v>68524.5</v>
      </c>
      <c r="F165" s="96">
        <f>F166+F171+F178</f>
        <v>68838.8</v>
      </c>
      <c r="G165" s="32"/>
      <c r="H165" s="32"/>
    </row>
    <row r="166" spans="1:8" ht="31.5">
      <c r="A166" s="22" t="s">
        <v>399</v>
      </c>
      <c r="B166" s="31">
        <v>706</v>
      </c>
      <c r="C166" s="23" t="s">
        <v>400</v>
      </c>
      <c r="D166" s="23"/>
      <c r="E166" s="96">
        <f>E167</f>
        <v>3900.3</v>
      </c>
      <c r="F166" s="96">
        <f>F167</f>
        <v>3901.3</v>
      </c>
      <c r="G166" s="32"/>
      <c r="H166" s="32"/>
    </row>
    <row r="167" spans="1:8" ht="15.75">
      <c r="A167" s="22" t="s">
        <v>802</v>
      </c>
      <c r="B167" s="31">
        <v>706</v>
      </c>
      <c r="C167" s="23" t="s">
        <v>401</v>
      </c>
      <c r="D167" s="23"/>
      <c r="E167" s="96">
        <f>E168+E169+E170</f>
        <v>3900.3</v>
      </c>
      <c r="F167" s="96">
        <f>F168+F169+F170</f>
        <v>3901.3</v>
      </c>
      <c r="G167" s="32"/>
      <c r="H167" s="32"/>
    </row>
    <row r="168" spans="1:8" ht="63">
      <c r="A168" s="22" t="s">
        <v>770</v>
      </c>
      <c r="B168" s="31">
        <v>706</v>
      </c>
      <c r="C168" s="23" t="s">
        <v>401</v>
      </c>
      <c r="D168" s="23" t="s">
        <v>771</v>
      </c>
      <c r="E168" s="96">
        <v>3184.3</v>
      </c>
      <c r="F168" s="96">
        <v>3185.3</v>
      </c>
      <c r="G168" s="32"/>
      <c r="H168" s="32"/>
    </row>
    <row r="169" spans="1:8" ht="31.5">
      <c r="A169" s="22" t="s">
        <v>801</v>
      </c>
      <c r="B169" s="31">
        <v>706</v>
      </c>
      <c r="C169" s="23" t="s">
        <v>401</v>
      </c>
      <c r="D169" s="23" t="s">
        <v>772</v>
      </c>
      <c r="E169" s="96">
        <v>505</v>
      </c>
      <c r="F169" s="96">
        <v>505</v>
      </c>
      <c r="G169" s="32"/>
      <c r="H169" s="32"/>
    </row>
    <row r="170" spans="1:8" ht="15.75">
      <c r="A170" s="22" t="s">
        <v>773</v>
      </c>
      <c r="B170" s="31">
        <v>706</v>
      </c>
      <c r="C170" s="23" t="s">
        <v>401</v>
      </c>
      <c r="D170" s="23" t="s">
        <v>774</v>
      </c>
      <c r="E170" s="96">
        <v>211</v>
      </c>
      <c r="F170" s="96">
        <v>211</v>
      </c>
      <c r="G170" s="32"/>
      <c r="H170" s="32"/>
    </row>
    <row r="171" spans="1:8" ht="47.25">
      <c r="A171" s="22" t="s">
        <v>804</v>
      </c>
      <c r="B171" s="31">
        <v>706</v>
      </c>
      <c r="C171" s="23" t="s">
        <v>402</v>
      </c>
      <c r="D171" s="23"/>
      <c r="E171" s="96">
        <f>E172+E176</f>
        <v>57061.8</v>
      </c>
      <c r="F171" s="96">
        <f>F172+F176</f>
        <v>57143.799999999996</v>
      </c>
      <c r="G171" s="32"/>
      <c r="H171" s="32"/>
    </row>
    <row r="172" spans="1:8" ht="15.75">
      <c r="A172" s="22" t="s">
        <v>802</v>
      </c>
      <c r="B172" s="31">
        <v>706</v>
      </c>
      <c r="C172" s="23" t="s">
        <v>403</v>
      </c>
      <c r="D172" s="23"/>
      <c r="E172" s="96">
        <f>E173+E174+E175</f>
        <v>54089.3</v>
      </c>
      <c r="F172" s="96">
        <f>F173+F174+F175</f>
        <v>54170.1</v>
      </c>
      <c r="G172" s="32"/>
      <c r="H172" s="32"/>
    </row>
    <row r="173" spans="1:8" ht="63">
      <c r="A173" s="22" t="s">
        <v>770</v>
      </c>
      <c r="B173" s="31">
        <v>706</v>
      </c>
      <c r="C173" s="23" t="s">
        <v>403</v>
      </c>
      <c r="D173" s="23" t="s">
        <v>771</v>
      </c>
      <c r="E173" s="96">
        <v>40953.3</v>
      </c>
      <c r="F173" s="96">
        <v>40972.1</v>
      </c>
      <c r="G173" s="32"/>
      <c r="H173" s="32"/>
    </row>
    <row r="174" spans="1:8" ht="31.5">
      <c r="A174" s="22" t="s">
        <v>801</v>
      </c>
      <c r="B174" s="31">
        <v>706</v>
      </c>
      <c r="C174" s="23" t="s">
        <v>403</v>
      </c>
      <c r="D174" s="23" t="s">
        <v>772</v>
      </c>
      <c r="E174" s="96">
        <v>12527</v>
      </c>
      <c r="F174" s="96">
        <v>12590</v>
      </c>
      <c r="G174" s="32"/>
      <c r="H174" s="32"/>
    </row>
    <row r="175" spans="1:8" ht="15.75">
      <c r="A175" s="22" t="s">
        <v>773</v>
      </c>
      <c r="B175" s="31">
        <v>706</v>
      </c>
      <c r="C175" s="23" t="s">
        <v>403</v>
      </c>
      <c r="D175" s="23" t="s">
        <v>774</v>
      </c>
      <c r="E175" s="96">
        <v>609</v>
      </c>
      <c r="F175" s="96">
        <v>608</v>
      </c>
      <c r="G175" s="32"/>
      <c r="H175" s="32"/>
    </row>
    <row r="176" spans="1:8" ht="31.5">
      <c r="A176" s="22" t="s">
        <v>43</v>
      </c>
      <c r="B176" s="31">
        <v>706</v>
      </c>
      <c r="C176" s="23" t="s">
        <v>404</v>
      </c>
      <c r="D176" s="23"/>
      <c r="E176" s="96">
        <f>E177</f>
        <v>2972.5</v>
      </c>
      <c r="F176" s="96">
        <f>F177</f>
        <v>2973.7</v>
      </c>
      <c r="G176" s="32"/>
      <c r="H176" s="32"/>
    </row>
    <row r="177" spans="1:8" ht="63">
      <c r="A177" s="22" t="s">
        <v>770</v>
      </c>
      <c r="B177" s="31">
        <v>706</v>
      </c>
      <c r="C177" s="23" t="s">
        <v>404</v>
      </c>
      <c r="D177" s="23" t="s">
        <v>771</v>
      </c>
      <c r="E177" s="96">
        <v>2972.5</v>
      </c>
      <c r="F177" s="96">
        <v>2973.7</v>
      </c>
      <c r="G177" s="32"/>
      <c r="H177" s="32"/>
    </row>
    <row r="178" spans="1:8" ht="47.25">
      <c r="A178" s="22" t="s">
        <v>806</v>
      </c>
      <c r="B178" s="31">
        <v>706</v>
      </c>
      <c r="C178" s="23" t="s">
        <v>405</v>
      </c>
      <c r="D178" s="23"/>
      <c r="E178" s="96">
        <f>E179+E181+E184+E186</f>
        <v>7562.4</v>
      </c>
      <c r="F178" s="96">
        <f>F179+F181+F184+F186</f>
        <v>7793.7</v>
      </c>
      <c r="G178" s="32"/>
      <c r="H178" s="32"/>
    </row>
    <row r="179" spans="1:8" ht="31.5">
      <c r="A179" s="22" t="s">
        <v>159</v>
      </c>
      <c r="B179" s="31">
        <v>706</v>
      </c>
      <c r="C179" s="23" t="s">
        <v>406</v>
      </c>
      <c r="D179" s="23"/>
      <c r="E179" s="96">
        <f>E180</f>
        <v>1754.1</v>
      </c>
      <c r="F179" s="96">
        <f>F180</f>
        <v>1818.5</v>
      </c>
      <c r="G179" s="32"/>
      <c r="H179" s="32"/>
    </row>
    <row r="180" spans="1:8" ht="15.75">
      <c r="A180" s="22" t="s">
        <v>616</v>
      </c>
      <c r="B180" s="31">
        <v>706</v>
      </c>
      <c r="C180" s="23" t="s">
        <v>406</v>
      </c>
      <c r="D180" s="23" t="s">
        <v>781</v>
      </c>
      <c r="E180" s="96">
        <v>1754.1</v>
      </c>
      <c r="F180" s="96">
        <v>1818.5</v>
      </c>
      <c r="G180" s="32"/>
      <c r="H180" s="32"/>
    </row>
    <row r="181" spans="1:8" ht="31.5">
      <c r="A181" s="22" t="s">
        <v>805</v>
      </c>
      <c r="B181" s="31">
        <v>706</v>
      </c>
      <c r="C181" s="23" t="s">
        <v>409</v>
      </c>
      <c r="D181" s="23"/>
      <c r="E181" s="96">
        <f>E182+E183</f>
        <v>4314.900000000001</v>
      </c>
      <c r="F181" s="96">
        <f>F182+F183</f>
        <v>4438.9</v>
      </c>
      <c r="G181" s="32"/>
      <c r="H181" s="32"/>
    </row>
    <row r="182" spans="1:8" ht="63">
      <c r="A182" s="22" t="s">
        <v>770</v>
      </c>
      <c r="B182" s="31">
        <v>706</v>
      </c>
      <c r="C182" s="23" t="s">
        <v>409</v>
      </c>
      <c r="D182" s="23" t="s">
        <v>771</v>
      </c>
      <c r="E182" s="96">
        <v>3362.8</v>
      </c>
      <c r="F182" s="96">
        <v>3496</v>
      </c>
      <c r="G182" s="32"/>
      <c r="H182" s="32"/>
    </row>
    <row r="183" spans="1:8" ht="31.5">
      <c r="A183" s="22" t="s">
        <v>801</v>
      </c>
      <c r="B183" s="31">
        <v>706</v>
      </c>
      <c r="C183" s="23" t="s">
        <v>409</v>
      </c>
      <c r="D183" s="23" t="s">
        <v>772</v>
      </c>
      <c r="E183" s="96">
        <v>952.1</v>
      </c>
      <c r="F183" s="96">
        <v>942.9</v>
      </c>
      <c r="G183" s="32"/>
      <c r="H183" s="32"/>
    </row>
    <row r="184" spans="1:8" ht="47.25">
      <c r="A184" s="22" t="s">
        <v>807</v>
      </c>
      <c r="B184" s="31">
        <v>706</v>
      </c>
      <c r="C184" s="23" t="s">
        <v>407</v>
      </c>
      <c r="D184" s="23"/>
      <c r="E184" s="96">
        <f>E185</f>
        <v>1177</v>
      </c>
      <c r="F184" s="96">
        <f>F185</f>
        <v>1210.8</v>
      </c>
      <c r="G184" s="32"/>
      <c r="H184" s="32"/>
    </row>
    <row r="185" spans="1:8" ht="63">
      <c r="A185" s="22" t="s">
        <v>770</v>
      </c>
      <c r="B185" s="31">
        <v>706</v>
      </c>
      <c r="C185" s="23" t="s">
        <v>407</v>
      </c>
      <c r="D185" s="23" t="s">
        <v>771</v>
      </c>
      <c r="E185" s="96">
        <v>1177</v>
      </c>
      <c r="F185" s="96">
        <v>1210.8</v>
      </c>
      <c r="G185" s="32"/>
      <c r="H185" s="32"/>
    </row>
    <row r="186" spans="1:8" ht="31.5">
      <c r="A186" s="22" t="s">
        <v>808</v>
      </c>
      <c r="B186" s="31">
        <v>706</v>
      </c>
      <c r="C186" s="23" t="s">
        <v>408</v>
      </c>
      <c r="D186" s="23"/>
      <c r="E186" s="96">
        <f>E187+E188</f>
        <v>316.4</v>
      </c>
      <c r="F186" s="96">
        <f>F187+F188</f>
        <v>325.5</v>
      </c>
      <c r="G186" s="32"/>
      <c r="H186" s="32"/>
    </row>
    <row r="187" spans="1:8" ht="63">
      <c r="A187" s="22" t="s">
        <v>770</v>
      </c>
      <c r="B187" s="31">
        <v>706</v>
      </c>
      <c r="C187" s="23" t="s">
        <v>408</v>
      </c>
      <c r="D187" s="23" t="s">
        <v>771</v>
      </c>
      <c r="E187" s="96">
        <v>228.1</v>
      </c>
      <c r="F187" s="96">
        <v>237.7</v>
      </c>
      <c r="G187" s="32"/>
      <c r="H187" s="32"/>
    </row>
    <row r="188" spans="1:8" ht="31.5">
      <c r="A188" s="22" t="s">
        <v>801</v>
      </c>
      <c r="B188" s="31">
        <v>706</v>
      </c>
      <c r="C188" s="23" t="s">
        <v>408</v>
      </c>
      <c r="D188" s="23" t="s">
        <v>772</v>
      </c>
      <c r="E188" s="96">
        <v>88.3</v>
      </c>
      <c r="F188" s="96">
        <v>87.8</v>
      </c>
      <c r="G188" s="32"/>
      <c r="H188" s="32"/>
    </row>
    <row r="189" spans="1:8" ht="63">
      <c r="A189" s="22" t="s">
        <v>410</v>
      </c>
      <c r="B189" s="31">
        <v>706</v>
      </c>
      <c r="C189" s="23" t="s">
        <v>411</v>
      </c>
      <c r="D189" s="23"/>
      <c r="E189" s="96">
        <f>E195+E198+E205+E208+E211+E228+E235+E244+E190</f>
        <v>88156.9</v>
      </c>
      <c r="F189" s="96">
        <f>F195+F198+F205+F208+F211+F228+F235+F244+F190</f>
        <v>101481.9</v>
      </c>
      <c r="G189" s="32"/>
      <c r="H189" s="32"/>
    </row>
    <row r="190" spans="1:8" ht="31.5">
      <c r="A190" s="22" t="s">
        <v>820</v>
      </c>
      <c r="B190" s="31">
        <v>706</v>
      </c>
      <c r="C190" s="23" t="s">
        <v>412</v>
      </c>
      <c r="D190" s="23"/>
      <c r="E190" s="96">
        <f>E191+E193</f>
        <v>8077.299999999999</v>
      </c>
      <c r="F190" s="96">
        <f>F191+F193</f>
        <v>6600.3</v>
      </c>
      <c r="G190" s="32"/>
      <c r="H190" s="32"/>
    </row>
    <row r="191" spans="1:8" ht="31.5">
      <c r="A191" s="22" t="s">
        <v>525</v>
      </c>
      <c r="B191" s="31">
        <v>706</v>
      </c>
      <c r="C191" s="23" t="s">
        <v>321</v>
      </c>
      <c r="D191" s="23"/>
      <c r="E191" s="96">
        <f>E192</f>
        <v>3529.57</v>
      </c>
      <c r="F191" s="96">
        <f>F192</f>
        <v>6600.3</v>
      </c>
      <c r="G191" s="32"/>
      <c r="H191" s="32"/>
    </row>
    <row r="192" spans="1:8" ht="31.5">
      <c r="A192" s="22" t="s">
        <v>328</v>
      </c>
      <c r="B192" s="31">
        <v>706</v>
      </c>
      <c r="C192" s="23" t="s">
        <v>321</v>
      </c>
      <c r="D192" s="23" t="s">
        <v>785</v>
      </c>
      <c r="E192" s="96">
        <v>3529.57</v>
      </c>
      <c r="F192" s="96">
        <v>6600.3</v>
      </c>
      <c r="G192" s="32"/>
      <c r="H192" s="32"/>
    </row>
    <row r="193" spans="1:8" ht="15.75">
      <c r="A193" s="22" t="s">
        <v>889</v>
      </c>
      <c r="B193" s="31">
        <v>706</v>
      </c>
      <c r="C193" s="23" t="s">
        <v>888</v>
      </c>
      <c r="D193" s="23"/>
      <c r="E193" s="96">
        <f>E194</f>
        <v>4547.73</v>
      </c>
      <c r="F193" s="96">
        <f>F194</f>
        <v>0</v>
      </c>
      <c r="G193" s="32"/>
      <c r="H193" s="32"/>
    </row>
    <row r="194" spans="1:8" ht="31.5">
      <c r="A194" s="22" t="s">
        <v>328</v>
      </c>
      <c r="B194" s="31">
        <v>706</v>
      </c>
      <c r="C194" s="23" t="s">
        <v>888</v>
      </c>
      <c r="D194" s="23" t="s">
        <v>785</v>
      </c>
      <c r="E194" s="96">
        <v>4547.73</v>
      </c>
      <c r="F194" s="96">
        <v>0</v>
      </c>
      <c r="G194" s="32"/>
      <c r="H194" s="32"/>
    </row>
    <row r="195" spans="1:8" ht="63">
      <c r="A195" s="22" t="s">
        <v>814</v>
      </c>
      <c r="B195" s="31">
        <v>706</v>
      </c>
      <c r="C195" s="23" t="s">
        <v>413</v>
      </c>
      <c r="D195" s="23"/>
      <c r="E195" s="96">
        <f>E196</f>
        <v>6400</v>
      </c>
      <c r="F195" s="96">
        <f>F196</f>
        <v>3400</v>
      </c>
      <c r="G195" s="32"/>
      <c r="H195" s="32"/>
    </row>
    <row r="196" spans="1:8" ht="31.5">
      <c r="A196" s="22" t="s">
        <v>525</v>
      </c>
      <c r="B196" s="31">
        <v>706</v>
      </c>
      <c r="C196" s="23" t="s">
        <v>526</v>
      </c>
      <c r="D196" s="23"/>
      <c r="E196" s="96">
        <f>E197</f>
        <v>6400</v>
      </c>
      <c r="F196" s="96">
        <f>F197</f>
        <v>3400</v>
      </c>
      <c r="G196" s="32"/>
      <c r="H196" s="32"/>
    </row>
    <row r="197" spans="1:8" ht="31.5">
      <c r="A197" s="22" t="s">
        <v>328</v>
      </c>
      <c r="B197" s="31">
        <v>706</v>
      </c>
      <c r="C197" s="23" t="s">
        <v>526</v>
      </c>
      <c r="D197" s="23" t="s">
        <v>785</v>
      </c>
      <c r="E197" s="96">
        <v>6400</v>
      </c>
      <c r="F197" s="96">
        <v>3400</v>
      </c>
      <c r="G197" s="32"/>
      <c r="H197" s="32"/>
    </row>
    <row r="198" spans="1:8" ht="47.25">
      <c r="A198" s="22" t="s">
        <v>121</v>
      </c>
      <c r="B198" s="31">
        <v>706</v>
      </c>
      <c r="C198" s="23" t="s">
        <v>414</v>
      </c>
      <c r="D198" s="23"/>
      <c r="E198" s="96">
        <f>E199+E201+E203</f>
        <v>34481.799999999996</v>
      </c>
      <c r="F198" s="96">
        <f>F199+F201+F203</f>
        <v>34481.799999999996</v>
      </c>
      <c r="G198" s="32"/>
      <c r="H198" s="32"/>
    </row>
    <row r="199" spans="1:8" ht="63">
      <c r="A199" s="22" t="s">
        <v>538</v>
      </c>
      <c r="B199" s="31">
        <v>706</v>
      </c>
      <c r="C199" s="23" t="s">
        <v>415</v>
      </c>
      <c r="D199" s="23"/>
      <c r="E199" s="96">
        <f>E200</f>
        <v>8100</v>
      </c>
      <c r="F199" s="96">
        <f>F200</f>
        <v>8100</v>
      </c>
      <c r="G199" s="32"/>
      <c r="H199" s="32"/>
    </row>
    <row r="200" spans="1:8" ht="15.75">
      <c r="A200" s="22" t="s">
        <v>616</v>
      </c>
      <c r="B200" s="31">
        <v>706</v>
      </c>
      <c r="C200" s="23" t="s">
        <v>415</v>
      </c>
      <c r="D200" s="23" t="s">
        <v>781</v>
      </c>
      <c r="E200" s="96">
        <v>8100</v>
      </c>
      <c r="F200" s="96">
        <v>8100</v>
      </c>
      <c r="G200" s="32"/>
      <c r="H200" s="32"/>
    </row>
    <row r="201" spans="1:8" ht="47.25">
      <c r="A201" s="22" t="s">
        <v>822</v>
      </c>
      <c r="B201" s="31">
        <v>706</v>
      </c>
      <c r="C201" s="23" t="s">
        <v>905</v>
      </c>
      <c r="D201" s="23"/>
      <c r="E201" s="96">
        <f>E202</f>
        <v>25226.6</v>
      </c>
      <c r="F201" s="96">
        <f>F202</f>
        <v>25226.6</v>
      </c>
      <c r="G201" s="32"/>
      <c r="H201" s="32"/>
    </row>
    <row r="202" spans="1:8" ht="31.5">
      <c r="A202" s="22" t="s">
        <v>801</v>
      </c>
      <c r="B202" s="31">
        <v>706</v>
      </c>
      <c r="C202" s="23" t="s">
        <v>905</v>
      </c>
      <c r="D202" s="23" t="s">
        <v>772</v>
      </c>
      <c r="E202" s="96">
        <v>25226.6</v>
      </c>
      <c r="F202" s="96">
        <v>25226.6</v>
      </c>
      <c r="G202" s="32"/>
      <c r="H202" s="32"/>
    </row>
    <row r="203" spans="1:8" ht="47.25">
      <c r="A203" s="22" t="s">
        <v>823</v>
      </c>
      <c r="B203" s="31">
        <v>706</v>
      </c>
      <c r="C203" s="23" t="s">
        <v>909</v>
      </c>
      <c r="D203" s="23"/>
      <c r="E203" s="96">
        <f>E204</f>
        <v>1155.2</v>
      </c>
      <c r="F203" s="96">
        <f>F204</f>
        <v>1155.2</v>
      </c>
      <c r="G203" s="32"/>
      <c r="H203" s="32"/>
    </row>
    <row r="204" spans="1:8" ht="31.5">
      <c r="A204" s="22" t="s">
        <v>801</v>
      </c>
      <c r="B204" s="31">
        <v>706</v>
      </c>
      <c r="C204" s="23" t="s">
        <v>909</v>
      </c>
      <c r="D204" s="23" t="s">
        <v>772</v>
      </c>
      <c r="E204" s="96">
        <v>1155.2</v>
      </c>
      <c r="F204" s="96">
        <v>1155.2</v>
      </c>
      <c r="G204" s="32"/>
      <c r="H204" s="32"/>
    </row>
    <row r="205" spans="1:8" ht="31.5">
      <c r="A205" s="22" t="s">
        <v>824</v>
      </c>
      <c r="B205" s="31">
        <v>706</v>
      </c>
      <c r="C205" s="23" t="s">
        <v>127</v>
      </c>
      <c r="D205" s="23"/>
      <c r="E205" s="96">
        <f>E206</f>
        <v>100</v>
      </c>
      <c r="F205" s="96">
        <f>F206</f>
        <v>100</v>
      </c>
      <c r="G205" s="32"/>
      <c r="H205" s="32"/>
    </row>
    <row r="206" spans="1:8" ht="77.25" customHeight="1">
      <c r="A206" s="22" t="s">
        <v>161</v>
      </c>
      <c r="B206" s="31">
        <v>706</v>
      </c>
      <c r="C206" s="23" t="s">
        <v>532</v>
      </c>
      <c r="D206" s="23"/>
      <c r="E206" s="96">
        <f>E207</f>
        <v>100</v>
      </c>
      <c r="F206" s="96">
        <f>F207</f>
        <v>100</v>
      </c>
      <c r="G206" s="32"/>
      <c r="H206" s="32"/>
    </row>
    <row r="207" spans="1:8" ht="31.5">
      <c r="A207" s="22" t="s">
        <v>801</v>
      </c>
      <c r="B207" s="31">
        <v>706</v>
      </c>
      <c r="C207" s="23" t="s">
        <v>532</v>
      </c>
      <c r="D207" s="23" t="s">
        <v>772</v>
      </c>
      <c r="E207" s="96">
        <v>100</v>
      </c>
      <c r="F207" s="96">
        <v>100</v>
      </c>
      <c r="G207" s="32"/>
      <c r="H207" s="32"/>
    </row>
    <row r="208" spans="1:8" ht="31.5">
      <c r="A208" s="22" t="s">
        <v>416</v>
      </c>
      <c r="B208" s="31">
        <v>706</v>
      </c>
      <c r="C208" s="23" t="s">
        <v>417</v>
      </c>
      <c r="D208" s="23"/>
      <c r="E208" s="96">
        <v>0</v>
      </c>
      <c r="F208" s="96">
        <f>F209</f>
        <v>21791</v>
      </c>
      <c r="G208" s="32"/>
      <c r="H208" s="32"/>
    </row>
    <row r="209" spans="1:8" ht="47.25">
      <c r="A209" s="22" t="s">
        <v>6</v>
      </c>
      <c r="B209" s="31">
        <v>706</v>
      </c>
      <c r="C209" s="23" t="s">
        <v>491</v>
      </c>
      <c r="D209" s="23"/>
      <c r="E209" s="96">
        <f>E210</f>
        <v>0</v>
      </c>
      <c r="F209" s="96">
        <f>F210</f>
        <v>21791</v>
      </c>
      <c r="G209" s="32"/>
      <c r="H209" s="32"/>
    </row>
    <row r="210" spans="1:8" ht="31.5">
      <c r="A210" s="22" t="s">
        <v>328</v>
      </c>
      <c r="B210" s="31">
        <v>706</v>
      </c>
      <c r="C210" s="23" t="s">
        <v>491</v>
      </c>
      <c r="D210" s="23" t="s">
        <v>785</v>
      </c>
      <c r="E210" s="96">
        <v>0</v>
      </c>
      <c r="F210" s="96">
        <v>21791</v>
      </c>
      <c r="G210" s="32"/>
      <c r="H210" s="32"/>
    </row>
    <row r="211" spans="1:8" ht="47.25">
      <c r="A211" s="22" t="s">
        <v>418</v>
      </c>
      <c r="B211" s="31">
        <v>706</v>
      </c>
      <c r="C211" s="23" t="s">
        <v>419</v>
      </c>
      <c r="D211" s="23"/>
      <c r="E211" s="96">
        <f>E224+E212+E222+E218+E216+E220+E226+E214</f>
        <v>23400.5</v>
      </c>
      <c r="F211" s="96">
        <f>F224+F212+F222+F218+F216+F220+F226+F214</f>
        <v>23558</v>
      </c>
      <c r="G211" s="32"/>
      <c r="H211" s="32"/>
    </row>
    <row r="212" spans="1:8" ht="47.25">
      <c r="A212" s="22" t="s">
        <v>834</v>
      </c>
      <c r="B212" s="31">
        <v>706</v>
      </c>
      <c r="C212" s="23" t="s">
        <v>302</v>
      </c>
      <c r="D212" s="23"/>
      <c r="E212" s="96">
        <f>E213</f>
        <v>6149.8</v>
      </c>
      <c r="F212" s="96">
        <f>F213</f>
        <v>6149.8</v>
      </c>
      <c r="G212" s="32"/>
      <c r="H212" s="32"/>
    </row>
    <row r="213" spans="1:8" ht="15.75">
      <c r="A213" s="22" t="s">
        <v>783</v>
      </c>
      <c r="B213" s="31">
        <v>706</v>
      </c>
      <c r="C213" s="23" t="s">
        <v>302</v>
      </c>
      <c r="D213" s="23" t="s">
        <v>782</v>
      </c>
      <c r="E213" s="96">
        <v>6149.8</v>
      </c>
      <c r="F213" s="96">
        <v>6149.8</v>
      </c>
      <c r="G213" s="32"/>
      <c r="H213" s="32"/>
    </row>
    <row r="214" spans="1:8" ht="31.5">
      <c r="A214" s="22" t="s">
        <v>835</v>
      </c>
      <c r="B214" s="31">
        <v>706</v>
      </c>
      <c r="C214" s="23" t="s">
        <v>540</v>
      </c>
      <c r="D214" s="23"/>
      <c r="E214" s="96">
        <f>E215</f>
        <v>3175.8</v>
      </c>
      <c r="F214" s="96">
        <f>F215</f>
        <v>3175.8</v>
      </c>
      <c r="G214" s="32"/>
      <c r="H214" s="32"/>
    </row>
    <row r="215" spans="1:8" ht="15.75">
      <c r="A215" s="22" t="s">
        <v>783</v>
      </c>
      <c r="B215" s="31">
        <v>706</v>
      </c>
      <c r="C215" s="23" t="s">
        <v>540</v>
      </c>
      <c r="D215" s="23" t="s">
        <v>782</v>
      </c>
      <c r="E215" s="96">
        <v>3175.8</v>
      </c>
      <c r="F215" s="96">
        <v>3175.8</v>
      </c>
      <c r="G215" s="32"/>
      <c r="H215" s="32"/>
    </row>
    <row r="216" spans="1:8" ht="78.75">
      <c r="A216" s="22" t="s">
        <v>673</v>
      </c>
      <c r="B216" s="31">
        <v>706</v>
      </c>
      <c r="C216" s="23" t="s">
        <v>166</v>
      </c>
      <c r="D216" s="23"/>
      <c r="E216" s="96">
        <f>E217</f>
        <v>8949</v>
      </c>
      <c r="F216" s="96">
        <f>F217</f>
        <v>8934</v>
      </c>
      <c r="G216" s="32"/>
      <c r="H216" s="32"/>
    </row>
    <row r="217" spans="1:8" ht="31.5">
      <c r="A217" s="22" t="s">
        <v>328</v>
      </c>
      <c r="B217" s="31">
        <v>706</v>
      </c>
      <c r="C217" s="23" t="s">
        <v>166</v>
      </c>
      <c r="D217" s="23" t="s">
        <v>785</v>
      </c>
      <c r="E217" s="96">
        <v>8949</v>
      </c>
      <c r="F217" s="96">
        <v>8934</v>
      </c>
      <c r="G217" s="32"/>
      <c r="H217" s="32"/>
    </row>
    <row r="218" spans="1:8" ht="78.75">
      <c r="A218" s="22" t="s">
        <v>674</v>
      </c>
      <c r="B218" s="31">
        <v>706</v>
      </c>
      <c r="C218" s="23" t="s">
        <v>420</v>
      </c>
      <c r="D218" s="23"/>
      <c r="E218" s="96">
        <f>E219</f>
        <v>350</v>
      </c>
      <c r="F218" s="96">
        <f>F219</f>
        <v>400</v>
      </c>
      <c r="G218" s="32"/>
      <c r="H218" s="32"/>
    </row>
    <row r="219" spans="1:8" ht="15.75">
      <c r="A219" s="22" t="s">
        <v>783</v>
      </c>
      <c r="B219" s="31">
        <v>706</v>
      </c>
      <c r="C219" s="23" t="s">
        <v>420</v>
      </c>
      <c r="D219" s="23" t="s">
        <v>782</v>
      </c>
      <c r="E219" s="96">
        <v>350</v>
      </c>
      <c r="F219" s="96">
        <v>400</v>
      </c>
      <c r="G219" s="32"/>
      <c r="H219" s="32"/>
    </row>
    <row r="220" spans="1:8" ht="31.5">
      <c r="A220" s="22" t="s">
        <v>865</v>
      </c>
      <c r="B220" s="31">
        <v>706</v>
      </c>
      <c r="C220" s="23" t="s">
        <v>866</v>
      </c>
      <c r="D220" s="23"/>
      <c r="E220" s="96">
        <f>E221</f>
        <v>680</v>
      </c>
      <c r="F220" s="96">
        <f>F221</f>
        <v>680</v>
      </c>
      <c r="G220" s="32"/>
      <c r="H220" s="32"/>
    </row>
    <row r="221" spans="1:8" ht="15.75">
      <c r="A221" s="22" t="s">
        <v>783</v>
      </c>
      <c r="B221" s="31">
        <v>706</v>
      </c>
      <c r="C221" s="23" t="s">
        <v>866</v>
      </c>
      <c r="D221" s="23" t="s">
        <v>782</v>
      </c>
      <c r="E221" s="96">
        <v>680</v>
      </c>
      <c r="F221" s="96">
        <v>680</v>
      </c>
      <c r="G221" s="32"/>
      <c r="H221" s="32"/>
    </row>
    <row r="222" spans="1:8" ht="78.75">
      <c r="A222" s="22" t="s">
        <v>672</v>
      </c>
      <c r="B222" s="31">
        <v>706</v>
      </c>
      <c r="C222" s="23" t="s">
        <v>146</v>
      </c>
      <c r="D222" s="23"/>
      <c r="E222" s="96">
        <f>E223</f>
        <v>3187</v>
      </c>
      <c r="F222" s="96">
        <f>F223</f>
        <v>3315</v>
      </c>
      <c r="G222" s="32"/>
      <c r="H222" s="32"/>
    </row>
    <row r="223" spans="1:8" ht="31.5">
      <c r="A223" s="22" t="s">
        <v>328</v>
      </c>
      <c r="B223" s="31">
        <v>706</v>
      </c>
      <c r="C223" s="23" t="s">
        <v>146</v>
      </c>
      <c r="D223" s="23" t="s">
        <v>785</v>
      </c>
      <c r="E223" s="96">
        <v>3187</v>
      </c>
      <c r="F223" s="96">
        <v>3315</v>
      </c>
      <c r="G223" s="32"/>
      <c r="H223" s="32"/>
    </row>
    <row r="224" spans="1:8" ht="47.25">
      <c r="A224" s="22" t="s">
        <v>833</v>
      </c>
      <c r="B224" s="31">
        <v>706</v>
      </c>
      <c r="C224" s="23" t="s">
        <v>167</v>
      </c>
      <c r="D224" s="23"/>
      <c r="E224" s="96">
        <f>E225</f>
        <v>108.9</v>
      </c>
      <c r="F224" s="96">
        <f>F225</f>
        <v>103.4</v>
      </c>
      <c r="G224" s="32"/>
      <c r="H224" s="32"/>
    </row>
    <row r="225" spans="1:8" ht="15.75">
      <c r="A225" s="22" t="s">
        <v>783</v>
      </c>
      <c r="B225" s="31">
        <v>706</v>
      </c>
      <c r="C225" s="23" t="s">
        <v>167</v>
      </c>
      <c r="D225" s="23" t="s">
        <v>782</v>
      </c>
      <c r="E225" s="96">
        <v>108.9</v>
      </c>
      <c r="F225" s="96">
        <v>103.4</v>
      </c>
      <c r="G225" s="32"/>
      <c r="H225" s="32"/>
    </row>
    <row r="226" spans="1:8" ht="31.5">
      <c r="A226" s="22" t="s">
        <v>326</v>
      </c>
      <c r="B226" s="31">
        <v>706</v>
      </c>
      <c r="C226" s="23" t="s">
        <v>325</v>
      </c>
      <c r="D226" s="23"/>
      <c r="E226" s="96">
        <f>E227</f>
        <v>800</v>
      </c>
      <c r="F226" s="96">
        <f>F227</f>
        <v>800</v>
      </c>
      <c r="G226" s="32"/>
      <c r="H226" s="32"/>
    </row>
    <row r="227" spans="1:8" ht="15.75">
      <c r="A227" s="22" t="s">
        <v>783</v>
      </c>
      <c r="B227" s="31">
        <v>706</v>
      </c>
      <c r="C227" s="23" t="s">
        <v>325</v>
      </c>
      <c r="D227" s="23" t="s">
        <v>782</v>
      </c>
      <c r="E227" s="96">
        <v>800</v>
      </c>
      <c r="F227" s="96">
        <v>800</v>
      </c>
      <c r="G227" s="32"/>
      <c r="H227" s="32"/>
    </row>
    <row r="228" spans="1:8" ht="31.5">
      <c r="A228" s="22" t="s">
        <v>443</v>
      </c>
      <c r="B228" s="31">
        <v>706</v>
      </c>
      <c r="C228" s="23" t="s">
        <v>444</v>
      </c>
      <c r="D228" s="23"/>
      <c r="E228" s="96">
        <f>E229+E231+E233</f>
        <v>3650</v>
      </c>
      <c r="F228" s="96">
        <f>F229+F231+F233</f>
        <v>3650</v>
      </c>
      <c r="G228" s="32"/>
      <c r="H228" s="32"/>
    </row>
    <row r="229" spans="1:8" ht="31.5">
      <c r="A229" s="22" t="s">
        <v>723</v>
      </c>
      <c r="B229" s="31">
        <v>706</v>
      </c>
      <c r="C229" s="23" t="s">
        <v>112</v>
      </c>
      <c r="D229" s="23"/>
      <c r="E229" s="96">
        <f>E230</f>
        <v>1050</v>
      </c>
      <c r="F229" s="96">
        <f>F230</f>
        <v>1050</v>
      </c>
      <c r="G229" s="32"/>
      <c r="H229" s="32"/>
    </row>
    <row r="230" spans="1:8" ht="31.5">
      <c r="A230" s="22" t="s">
        <v>801</v>
      </c>
      <c r="B230" s="31">
        <v>706</v>
      </c>
      <c r="C230" s="23" t="s">
        <v>112</v>
      </c>
      <c r="D230" s="23" t="s">
        <v>772</v>
      </c>
      <c r="E230" s="96">
        <v>1050</v>
      </c>
      <c r="F230" s="96">
        <v>1050</v>
      </c>
      <c r="G230" s="32"/>
      <c r="H230" s="32"/>
    </row>
    <row r="231" spans="1:8" ht="31.5">
      <c r="A231" s="22" t="s">
        <v>205</v>
      </c>
      <c r="B231" s="31">
        <v>706</v>
      </c>
      <c r="C231" s="23" t="s">
        <v>113</v>
      </c>
      <c r="D231" s="23"/>
      <c r="E231" s="96">
        <f>E232</f>
        <v>1500</v>
      </c>
      <c r="F231" s="96">
        <f>F232</f>
        <v>1500</v>
      </c>
      <c r="G231" s="32"/>
      <c r="H231" s="32"/>
    </row>
    <row r="232" spans="1:8" ht="31.5">
      <c r="A232" s="22" t="s">
        <v>801</v>
      </c>
      <c r="B232" s="31">
        <v>706</v>
      </c>
      <c r="C232" s="23" t="s">
        <v>113</v>
      </c>
      <c r="D232" s="23" t="s">
        <v>772</v>
      </c>
      <c r="E232" s="96">
        <v>1500</v>
      </c>
      <c r="F232" s="96">
        <v>1500</v>
      </c>
      <c r="G232" s="32"/>
      <c r="H232" s="32"/>
    </row>
    <row r="233" spans="1:8" ht="15.75">
      <c r="A233" s="22" t="s">
        <v>466</v>
      </c>
      <c r="B233" s="31">
        <v>706</v>
      </c>
      <c r="C233" s="23" t="s">
        <v>114</v>
      </c>
      <c r="D233" s="23"/>
      <c r="E233" s="96">
        <f>E234</f>
        <v>1100</v>
      </c>
      <c r="F233" s="96">
        <f>F234</f>
        <v>1100</v>
      </c>
      <c r="G233" s="32"/>
      <c r="H233" s="32"/>
    </row>
    <row r="234" spans="1:8" ht="31.5">
      <c r="A234" s="22" t="s">
        <v>801</v>
      </c>
      <c r="B234" s="31">
        <v>706</v>
      </c>
      <c r="C234" s="23" t="s">
        <v>114</v>
      </c>
      <c r="D234" s="23" t="s">
        <v>772</v>
      </c>
      <c r="E234" s="96">
        <v>1100</v>
      </c>
      <c r="F234" s="96">
        <v>1100</v>
      </c>
      <c r="G234" s="32"/>
      <c r="H234" s="32"/>
    </row>
    <row r="235" spans="1:8" ht="31.5">
      <c r="A235" s="22" t="s">
        <v>111</v>
      </c>
      <c r="B235" s="31">
        <v>706</v>
      </c>
      <c r="C235" s="23" t="s">
        <v>115</v>
      </c>
      <c r="D235" s="23"/>
      <c r="E235" s="96">
        <f>E236+E238+E242+E240</f>
        <v>2297.3</v>
      </c>
      <c r="F235" s="96">
        <f>F236+F238+F242+F240</f>
        <v>2300.8</v>
      </c>
      <c r="G235" s="32"/>
      <c r="H235" s="32"/>
    </row>
    <row r="236" spans="1:8" ht="15.75">
      <c r="A236" s="22" t="s">
        <v>527</v>
      </c>
      <c r="B236" s="31">
        <v>706</v>
      </c>
      <c r="C236" s="23" t="s">
        <v>528</v>
      </c>
      <c r="D236" s="23"/>
      <c r="E236" s="96">
        <f>E237</f>
        <v>1500</v>
      </c>
      <c r="F236" s="96">
        <f>F237</f>
        <v>1500</v>
      </c>
      <c r="G236" s="32"/>
      <c r="H236" s="32"/>
    </row>
    <row r="237" spans="1:8" ht="31.5">
      <c r="A237" s="22" t="s">
        <v>801</v>
      </c>
      <c r="B237" s="31">
        <v>706</v>
      </c>
      <c r="C237" s="23" t="s">
        <v>528</v>
      </c>
      <c r="D237" s="23" t="s">
        <v>772</v>
      </c>
      <c r="E237" s="96">
        <v>1500</v>
      </c>
      <c r="F237" s="96">
        <v>1500</v>
      </c>
      <c r="G237" s="32"/>
      <c r="H237" s="32"/>
    </row>
    <row r="238" spans="1:8" ht="63">
      <c r="A238" s="22" t="s">
        <v>819</v>
      </c>
      <c r="B238" s="31">
        <v>706</v>
      </c>
      <c r="C238" s="23" t="s">
        <v>116</v>
      </c>
      <c r="D238" s="23"/>
      <c r="E238" s="96">
        <f>E239</f>
        <v>270</v>
      </c>
      <c r="F238" s="96">
        <f>F239</f>
        <v>270</v>
      </c>
      <c r="G238" s="32"/>
      <c r="H238" s="32"/>
    </row>
    <row r="239" spans="1:8" ht="31.5">
      <c r="A239" s="22" t="s">
        <v>801</v>
      </c>
      <c r="B239" s="31">
        <v>706</v>
      </c>
      <c r="C239" s="23" t="s">
        <v>116</v>
      </c>
      <c r="D239" s="23" t="s">
        <v>772</v>
      </c>
      <c r="E239" s="96">
        <v>270</v>
      </c>
      <c r="F239" s="96">
        <v>270</v>
      </c>
      <c r="G239" s="32"/>
      <c r="H239" s="32"/>
    </row>
    <row r="240" spans="1:8" ht="78.75">
      <c r="A240" s="22" t="s">
        <v>5</v>
      </c>
      <c r="B240" s="31">
        <v>706</v>
      </c>
      <c r="C240" s="23" t="s">
        <v>492</v>
      </c>
      <c r="D240" s="22"/>
      <c r="E240" s="96">
        <f>E241</f>
        <v>477.3</v>
      </c>
      <c r="F240" s="96">
        <f>F241</f>
        <v>480.8</v>
      </c>
      <c r="G240" s="32"/>
      <c r="H240" s="32"/>
    </row>
    <row r="241" spans="1:8" ht="31.5">
      <c r="A241" s="22" t="s">
        <v>801</v>
      </c>
      <c r="B241" s="31">
        <v>706</v>
      </c>
      <c r="C241" s="23" t="s">
        <v>492</v>
      </c>
      <c r="D241" s="22">
        <v>200</v>
      </c>
      <c r="E241" s="96">
        <v>477.3</v>
      </c>
      <c r="F241" s="96">
        <v>480.8</v>
      </c>
      <c r="G241" s="32"/>
      <c r="H241" s="32"/>
    </row>
    <row r="242" spans="1:8" ht="47.25">
      <c r="A242" s="22" t="s">
        <v>160</v>
      </c>
      <c r="B242" s="31">
        <v>706</v>
      </c>
      <c r="C242" s="23" t="s">
        <v>531</v>
      </c>
      <c r="D242" s="23"/>
      <c r="E242" s="96">
        <f>E243</f>
        <v>50</v>
      </c>
      <c r="F242" s="96">
        <f>F243</f>
        <v>50</v>
      </c>
      <c r="G242" s="32"/>
      <c r="H242" s="32"/>
    </row>
    <row r="243" spans="1:8" ht="31.5">
      <c r="A243" s="22" t="s">
        <v>801</v>
      </c>
      <c r="B243" s="31">
        <v>706</v>
      </c>
      <c r="C243" s="23" t="s">
        <v>531</v>
      </c>
      <c r="D243" s="23" t="s">
        <v>772</v>
      </c>
      <c r="E243" s="96">
        <v>50</v>
      </c>
      <c r="F243" s="96">
        <v>50</v>
      </c>
      <c r="G243" s="32"/>
      <c r="H243" s="32"/>
    </row>
    <row r="244" spans="1:8" ht="31.5">
      <c r="A244" s="22" t="s">
        <v>169</v>
      </c>
      <c r="B244" s="31">
        <v>706</v>
      </c>
      <c r="C244" s="23" t="s">
        <v>170</v>
      </c>
      <c r="D244" s="23"/>
      <c r="E244" s="96">
        <f>E245</f>
        <v>9750</v>
      </c>
      <c r="F244" s="96">
        <f>F245</f>
        <v>5600</v>
      </c>
      <c r="G244" s="32"/>
      <c r="H244" s="32"/>
    </row>
    <row r="245" spans="1:8" ht="31.5">
      <c r="A245" s="22" t="s">
        <v>171</v>
      </c>
      <c r="B245" s="31">
        <v>706</v>
      </c>
      <c r="C245" s="23" t="s">
        <v>172</v>
      </c>
      <c r="D245" s="23"/>
      <c r="E245" s="96">
        <f>E246</f>
        <v>9750</v>
      </c>
      <c r="F245" s="96">
        <f>F246</f>
        <v>5600</v>
      </c>
      <c r="G245" s="32"/>
      <c r="H245" s="32"/>
    </row>
    <row r="246" spans="1:8" ht="31.5">
      <c r="A246" s="22" t="s">
        <v>801</v>
      </c>
      <c r="B246" s="31">
        <v>706</v>
      </c>
      <c r="C246" s="23" t="s">
        <v>172</v>
      </c>
      <c r="D246" s="23" t="s">
        <v>772</v>
      </c>
      <c r="E246" s="96">
        <v>9750</v>
      </c>
      <c r="F246" s="96">
        <v>5600</v>
      </c>
      <c r="G246" s="32"/>
      <c r="H246" s="32"/>
    </row>
    <row r="247" spans="1:8" ht="47.25">
      <c r="A247" s="22" t="s">
        <v>3</v>
      </c>
      <c r="B247" s="31">
        <v>706</v>
      </c>
      <c r="C247" s="31" t="s">
        <v>421</v>
      </c>
      <c r="D247" s="23"/>
      <c r="E247" s="96">
        <f>E248+E254</f>
        <v>78356</v>
      </c>
      <c r="F247" s="96">
        <f>F248+F254</f>
        <v>79341</v>
      </c>
      <c r="G247" s="32"/>
      <c r="H247" s="32"/>
    </row>
    <row r="248" spans="1:8" ht="31.5">
      <c r="A248" s="22" t="s">
        <v>815</v>
      </c>
      <c r="B248" s="31">
        <v>706</v>
      </c>
      <c r="C248" s="31" t="s">
        <v>422</v>
      </c>
      <c r="D248" s="23"/>
      <c r="E248" s="96">
        <f>E249+E252</f>
        <v>78076</v>
      </c>
      <c r="F248" s="96">
        <f>F249+F252</f>
        <v>79061</v>
      </c>
      <c r="G248" s="32"/>
      <c r="H248" s="32"/>
    </row>
    <row r="249" spans="1:8" ht="15.75">
      <c r="A249" s="22" t="s">
        <v>683</v>
      </c>
      <c r="B249" s="31">
        <v>706</v>
      </c>
      <c r="C249" s="23" t="s">
        <v>423</v>
      </c>
      <c r="D249" s="23"/>
      <c r="E249" s="96">
        <f>E250+E251</f>
        <v>19867</v>
      </c>
      <c r="F249" s="96">
        <f>F250+F251</f>
        <v>19237</v>
      </c>
      <c r="G249" s="32"/>
      <c r="H249" s="32"/>
    </row>
    <row r="250" spans="1:8" ht="31.5">
      <c r="A250" s="22" t="s">
        <v>801</v>
      </c>
      <c r="B250" s="31">
        <v>706</v>
      </c>
      <c r="C250" s="23" t="s">
        <v>423</v>
      </c>
      <c r="D250" s="23" t="s">
        <v>772</v>
      </c>
      <c r="E250" s="96">
        <v>14877</v>
      </c>
      <c r="F250" s="96">
        <v>14247</v>
      </c>
      <c r="G250" s="32"/>
      <c r="H250" s="32"/>
    </row>
    <row r="251" spans="1:8" ht="15.75">
      <c r="A251" s="22" t="s">
        <v>616</v>
      </c>
      <c r="B251" s="31">
        <v>706</v>
      </c>
      <c r="C251" s="23" t="s">
        <v>423</v>
      </c>
      <c r="D251" s="23" t="s">
        <v>781</v>
      </c>
      <c r="E251" s="96">
        <v>4990</v>
      </c>
      <c r="F251" s="96">
        <v>4990</v>
      </c>
      <c r="G251" s="32"/>
      <c r="H251" s="32"/>
    </row>
    <row r="252" spans="1:8" ht="47.25">
      <c r="A252" s="22" t="s">
        <v>816</v>
      </c>
      <c r="B252" s="31">
        <v>706</v>
      </c>
      <c r="C252" s="23" t="s">
        <v>537</v>
      </c>
      <c r="D252" s="23"/>
      <c r="E252" s="96">
        <f>E253</f>
        <v>58209</v>
      </c>
      <c r="F252" s="96">
        <f>F253</f>
        <v>59824</v>
      </c>
      <c r="G252" s="32"/>
      <c r="H252" s="32"/>
    </row>
    <row r="253" spans="1:8" ht="31.5">
      <c r="A253" s="22" t="s">
        <v>801</v>
      </c>
      <c r="B253" s="31">
        <v>706</v>
      </c>
      <c r="C253" s="23" t="s">
        <v>537</v>
      </c>
      <c r="D253" s="23" t="s">
        <v>772</v>
      </c>
      <c r="E253" s="96">
        <v>58209</v>
      </c>
      <c r="F253" s="96">
        <v>59824</v>
      </c>
      <c r="G253" s="32"/>
      <c r="H253" s="32"/>
    </row>
    <row r="254" spans="1:8" ht="31.5">
      <c r="A254" s="22" t="s">
        <v>424</v>
      </c>
      <c r="B254" s="31">
        <v>706</v>
      </c>
      <c r="C254" s="23" t="s">
        <v>425</v>
      </c>
      <c r="D254" s="23"/>
      <c r="E254" s="96">
        <f>E255</f>
        <v>280</v>
      </c>
      <c r="F254" s="96">
        <f>F255</f>
        <v>280</v>
      </c>
      <c r="G254" s="32"/>
      <c r="H254" s="32"/>
    </row>
    <row r="255" spans="1:8" ht="15.75">
      <c r="A255" s="22" t="s">
        <v>791</v>
      </c>
      <c r="B255" s="31">
        <v>706</v>
      </c>
      <c r="C255" s="31" t="s">
        <v>426</v>
      </c>
      <c r="D255" s="41"/>
      <c r="E255" s="96">
        <f>E256</f>
        <v>280</v>
      </c>
      <c r="F255" s="96">
        <f>F256</f>
        <v>280</v>
      </c>
      <c r="G255" s="32"/>
      <c r="H255" s="32"/>
    </row>
    <row r="256" spans="1:8" ht="15.75">
      <c r="A256" s="22" t="s">
        <v>773</v>
      </c>
      <c r="B256" s="31">
        <v>706</v>
      </c>
      <c r="C256" s="31" t="s">
        <v>426</v>
      </c>
      <c r="D256" s="23" t="s">
        <v>774</v>
      </c>
      <c r="E256" s="96">
        <v>280</v>
      </c>
      <c r="F256" s="96">
        <v>280</v>
      </c>
      <c r="G256" s="32"/>
      <c r="H256" s="32"/>
    </row>
    <row r="257" spans="1:8" ht="31.5">
      <c r="A257" s="22" t="s">
        <v>427</v>
      </c>
      <c r="B257" s="31">
        <v>706</v>
      </c>
      <c r="C257" s="23" t="s">
        <v>428</v>
      </c>
      <c r="D257" s="23"/>
      <c r="E257" s="96">
        <v>0</v>
      </c>
      <c r="F257" s="96">
        <v>0</v>
      </c>
      <c r="G257" s="32"/>
      <c r="H257" s="32"/>
    </row>
    <row r="258" spans="1:8" ht="63">
      <c r="A258" s="22" t="s">
        <v>429</v>
      </c>
      <c r="B258" s="31">
        <v>706</v>
      </c>
      <c r="C258" s="23" t="s">
        <v>430</v>
      </c>
      <c r="D258" s="23"/>
      <c r="E258" s="96">
        <f>E259+E262+E267</f>
        <v>3278</v>
      </c>
      <c r="F258" s="96">
        <f>F259+F262+F267</f>
        <v>3359</v>
      </c>
      <c r="G258" s="32"/>
      <c r="H258" s="32"/>
    </row>
    <row r="259" spans="1:8" ht="47.25">
      <c r="A259" s="22" t="s">
        <v>122</v>
      </c>
      <c r="B259" s="31">
        <v>706</v>
      </c>
      <c r="C259" s="23" t="s">
        <v>431</v>
      </c>
      <c r="D259" s="23"/>
      <c r="E259" s="96">
        <f>E260</f>
        <v>800</v>
      </c>
      <c r="F259" s="96">
        <f>F260</f>
        <v>800</v>
      </c>
      <c r="G259" s="32"/>
      <c r="H259" s="32"/>
    </row>
    <row r="260" spans="1:8" ht="15.75">
      <c r="A260" s="22" t="s">
        <v>237</v>
      </c>
      <c r="B260" s="31">
        <v>706</v>
      </c>
      <c r="C260" s="23" t="s">
        <v>432</v>
      </c>
      <c r="D260" s="23"/>
      <c r="E260" s="96">
        <f>E261</f>
        <v>800</v>
      </c>
      <c r="F260" s="96">
        <f>F261</f>
        <v>800</v>
      </c>
      <c r="G260" s="32"/>
      <c r="H260" s="32"/>
    </row>
    <row r="261" spans="1:6" ht="15.75">
      <c r="A261" s="22" t="s">
        <v>773</v>
      </c>
      <c r="B261" s="31">
        <v>706</v>
      </c>
      <c r="C261" s="23" t="s">
        <v>432</v>
      </c>
      <c r="D261" s="23" t="s">
        <v>774</v>
      </c>
      <c r="E261" s="96">
        <v>800</v>
      </c>
      <c r="F261" s="96">
        <v>800</v>
      </c>
    </row>
    <row r="262" spans="1:6" ht="78.75">
      <c r="A262" s="22" t="s">
        <v>810</v>
      </c>
      <c r="B262" s="31">
        <v>706</v>
      </c>
      <c r="C262" s="23" t="s">
        <v>433</v>
      </c>
      <c r="D262" s="23"/>
      <c r="E262" s="96">
        <f>E263</f>
        <v>2378</v>
      </c>
      <c r="F262" s="96">
        <f>F263</f>
        <v>2459</v>
      </c>
    </row>
    <row r="263" spans="1:6" ht="15.75">
      <c r="A263" s="22" t="s">
        <v>684</v>
      </c>
      <c r="B263" s="31">
        <v>706</v>
      </c>
      <c r="C263" s="23" t="s">
        <v>434</v>
      </c>
      <c r="D263" s="23"/>
      <c r="E263" s="96">
        <f>E264+E265+E266</f>
        <v>2378</v>
      </c>
      <c r="F263" s="96">
        <f>F264+F265+F266</f>
        <v>2459</v>
      </c>
    </row>
    <row r="264" spans="1:6" ht="63">
      <c r="A264" s="22" t="s">
        <v>770</v>
      </c>
      <c r="B264" s="31">
        <v>706</v>
      </c>
      <c r="C264" s="23" t="s">
        <v>434</v>
      </c>
      <c r="D264" s="23" t="s">
        <v>771</v>
      </c>
      <c r="E264" s="96">
        <v>1933</v>
      </c>
      <c r="F264" s="96">
        <v>2010</v>
      </c>
    </row>
    <row r="265" spans="1:6" ht="31.5">
      <c r="A265" s="22" t="s">
        <v>801</v>
      </c>
      <c r="B265" s="31">
        <v>706</v>
      </c>
      <c r="C265" s="23" t="s">
        <v>434</v>
      </c>
      <c r="D265" s="23" t="s">
        <v>772</v>
      </c>
      <c r="E265" s="96">
        <v>344</v>
      </c>
      <c r="F265" s="96">
        <v>350</v>
      </c>
    </row>
    <row r="266" spans="1:6" ht="15.75">
      <c r="A266" s="22" t="s">
        <v>773</v>
      </c>
      <c r="B266" s="31">
        <v>706</v>
      </c>
      <c r="C266" s="23" t="s">
        <v>434</v>
      </c>
      <c r="D266" s="23" t="s">
        <v>774</v>
      </c>
      <c r="E266" s="96">
        <v>101</v>
      </c>
      <c r="F266" s="96">
        <v>99</v>
      </c>
    </row>
    <row r="267" spans="1:6" ht="63">
      <c r="A267" s="22" t="s">
        <v>10</v>
      </c>
      <c r="B267" s="31">
        <v>706</v>
      </c>
      <c r="C267" s="23" t="s">
        <v>497</v>
      </c>
      <c r="D267" s="23"/>
      <c r="E267" s="96">
        <f>E268</f>
        <v>100</v>
      </c>
      <c r="F267" s="96">
        <f>F268</f>
        <v>100</v>
      </c>
    </row>
    <row r="268" spans="1:6" ht="31.5">
      <c r="A268" s="22" t="s">
        <v>521</v>
      </c>
      <c r="B268" s="31">
        <v>706</v>
      </c>
      <c r="C268" s="23" t="s">
        <v>498</v>
      </c>
      <c r="D268" s="23"/>
      <c r="E268" s="96">
        <f>E269</f>
        <v>100</v>
      </c>
      <c r="F268" s="96">
        <f>F269</f>
        <v>100</v>
      </c>
    </row>
    <row r="269" spans="1:6" ht="31.5">
      <c r="A269" s="22" t="s">
        <v>801</v>
      </c>
      <c r="B269" s="31">
        <v>706</v>
      </c>
      <c r="C269" s="23" t="s">
        <v>498</v>
      </c>
      <c r="D269" s="23" t="s">
        <v>772</v>
      </c>
      <c r="E269" s="96">
        <v>100</v>
      </c>
      <c r="F269" s="96">
        <v>100</v>
      </c>
    </row>
    <row r="270" spans="1:6" ht="47.25">
      <c r="A270" s="22" t="s">
        <v>435</v>
      </c>
      <c r="B270" s="31">
        <v>706</v>
      </c>
      <c r="C270" s="23" t="s">
        <v>436</v>
      </c>
      <c r="D270" s="23"/>
      <c r="E270" s="96">
        <f>E271+E274+E275</f>
        <v>970</v>
      </c>
      <c r="F270" s="96">
        <f>F271+F274+F275</f>
        <v>980</v>
      </c>
    </row>
    <row r="271" spans="1:6" ht="47.25">
      <c r="A271" s="22" t="s">
        <v>123</v>
      </c>
      <c r="B271" s="31">
        <v>706</v>
      </c>
      <c r="C271" s="23" t="s">
        <v>437</v>
      </c>
      <c r="D271" s="23"/>
      <c r="E271" s="96">
        <f>E272</f>
        <v>760</v>
      </c>
      <c r="F271" s="96">
        <f>F272</f>
        <v>760</v>
      </c>
    </row>
    <row r="272" spans="1:6" ht="15.75">
      <c r="A272" s="22" t="s">
        <v>684</v>
      </c>
      <c r="B272" s="31">
        <v>706</v>
      </c>
      <c r="C272" s="23" t="s">
        <v>438</v>
      </c>
      <c r="D272" s="23"/>
      <c r="E272" s="96">
        <f>E273</f>
        <v>760</v>
      </c>
      <c r="F272" s="96">
        <f>F273</f>
        <v>760</v>
      </c>
    </row>
    <row r="273" spans="1:6" ht="31.5">
      <c r="A273" s="22" t="s">
        <v>801</v>
      </c>
      <c r="B273" s="31">
        <v>706</v>
      </c>
      <c r="C273" s="23" t="s">
        <v>438</v>
      </c>
      <c r="D273" s="23" t="s">
        <v>772</v>
      </c>
      <c r="E273" s="96">
        <v>760</v>
      </c>
      <c r="F273" s="96">
        <v>760</v>
      </c>
    </row>
    <row r="274" spans="1:6" ht="47.25">
      <c r="A274" s="22" t="s">
        <v>124</v>
      </c>
      <c r="B274" s="31">
        <v>706</v>
      </c>
      <c r="C274" s="23" t="s">
        <v>439</v>
      </c>
      <c r="D274" s="23"/>
      <c r="E274" s="96">
        <v>0</v>
      </c>
      <c r="F274" s="96">
        <v>0</v>
      </c>
    </row>
    <row r="275" spans="1:6" ht="31.5">
      <c r="A275" s="22" t="s">
        <v>440</v>
      </c>
      <c r="B275" s="31">
        <v>706</v>
      </c>
      <c r="C275" s="23" t="s">
        <v>442</v>
      </c>
      <c r="D275" s="23"/>
      <c r="E275" s="96">
        <f>E276</f>
        <v>210</v>
      </c>
      <c r="F275" s="96">
        <f>F276</f>
        <v>220</v>
      </c>
    </row>
    <row r="276" spans="1:6" ht="15.75">
      <c r="A276" s="22" t="s">
        <v>694</v>
      </c>
      <c r="B276" s="31">
        <v>706</v>
      </c>
      <c r="C276" s="23" t="s">
        <v>441</v>
      </c>
      <c r="D276" s="23"/>
      <c r="E276" s="96">
        <f>E277</f>
        <v>210</v>
      </c>
      <c r="F276" s="96">
        <f>F277</f>
        <v>220</v>
      </c>
    </row>
    <row r="277" spans="1:6" ht="31.5">
      <c r="A277" s="22" t="s">
        <v>778</v>
      </c>
      <c r="B277" s="31">
        <v>706</v>
      </c>
      <c r="C277" s="23" t="s">
        <v>441</v>
      </c>
      <c r="D277" s="23" t="s">
        <v>779</v>
      </c>
      <c r="E277" s="96">
        <v>210</v>
      </c>
      <c r="F277" s="96">
        <v>220</v>
      </c>
    </row>
    <row r="278" spans="1:6" ht="50.25" customHeight="1">
      <c r="A278" s="9" t="s">
        <v>582</v>
      </c>
      <c r="B278" s="53">
        <v>792</v>
      </c>
      <c r="C278" s="21"/>
      <c r="D278" s="21"/>
      <c r="E278" s="97">
        <f>E279</f>
        <v>84556.5</v>
      </c>
      <c r="F278" s="97">
        <f>F279</f>
        <v>102461.3</v>
      </c>
    </row>
    <row r="279" spans="1:6" ht="47.25">
      <c r="A279" s="22" t="s">
        <v>207</v>
      </c>
      <c r="B279" s="31">
        <v>792</v>
      </c>
      <c r="C279" s="23" t="s">
        <v>361</v>
      </c>
      <c r="D279" s="23"/>
      <c r="E279" s="96">
        <f>E280+E285+E290</f>
        <v>84556.5</v>
      </c>
      <c r="F279" s="96">
        <f>F280+F285+F290</f>
        <v>102461.3</v>
      </c>
    </row>
    <row r="280" spans="1:8" ht="78.75">
      <c r="A280" s="22" t="s">
        <v>803</v>
      </c>
      <c r="B280" s="31">
        <v>792</v>
      </c>
      <c r="C280" s="23" t="s">
        <v>363</v>
      </c>
      <c r="D280" s="23"/>
      <c r="E280" s="96">
        <f>E281</f>
        <v>15598.7</v>
      </c>
      <c r="F280" s="96">
        <f>F281</f>
        <v>15613</v>
      </c>
      <c r="G280" s="32"/>
      <c r="H280" s="32"/>
    </row>
    <row r="281" spans="1:8" ht="15.75">
      <c r="A281" s="22" t="s">
        <v>802</v>
      </c>
      <c r="B281" s="31">
        <v>792</v>
      </c>
      <c r="C281" s="23" t="s">
        <v>533</v>
      </c>
      <c r="D281" s="23"/>
      <c r="E281" s="96">
        <f>E282+E283+E284</f>
        <v>15598.7</v>
      </c>
      <c r="F281" s="96">
        <f>F282+F283+F284</f>
        <v>15613</v>
      </c>
      <c r="G281" s="32"/>
      <c r="H281" s="32"/>
    </row>
    <row r="282" spans="1:8" ht="63">
      <c r="A282" s="22" t="s">
        <v>770</v>
      </c>
      <c r="B282" s="31">
        <v>792</v>
      </c>
      <c r="C282" s="23" t="s">
        <v>533</v>
      </c>
      <c r="D282" s="23" t="s">
        <v>771</v>
      </c>
      <c r="E282" s="96">
        <v>14061.7</v>
      </c>
      <c r="F282" s="96">
        <v>14068</v>
      </c>
      <c r="G282" s="32"/>
      <c r="H282" s="32"/>
    </row>
    <row r="283" spans="1:8" ht="31.5">
      <c r="A283" s="22" t="s">
        <v>801</v>
      </c>
      <c r="B283" s="31">
        <v>792</v>
      </c>
      <c r="C283" s="23" t="s">
        <v>533</v>
      </c>
      <c r="D283" s="23" t="s">
        <v>772</v>
      </c>
      <c r="E283" s="96">
        <v>1534</v>
      </c>
      <c r="F283" s="96">
        <v>1542</v>
      </c>
      <c r="G283" s="32"/>
      <c r="H283" s="32"/>
    </row>
    <row r="284" spans="1:8" ht="15.75">
      <c r="A284" s="22" t="s">
        <v>773</v>
      </c>
      <c r="B284" s="31">
        <v>792</v>
      </c>
      <c r="C284" s="23" t="s">
        <v>533</v>
      </c>
      <c r="D284" s="23" t="s">
        <v>774</v>
      </c>
      <c r="E284" s="96">
        <v>3</v>
      </c>
      <c r="F284" s="96">
        <v>3</v>
      </c>
      <c r="G284" s="32"/>
      <c r="H284" s="32"/>
    </row>
    <row r="285" spans="1:8" ht="78.75">
      <c r="A285" s="22" t="s">
        <v>362</v>
      </c>
      <c r="B285" s="31">
        <v>792</v>
      </c>
      <c r="C285" s="23" t="s">
        <v>365</v>
      </c>
      <c r="D285" s="23"/>
      <c r="E285" s="96">
        <f>E286+E288</f>
        <v>53448.8</v>
      </c>
      <c r="F285" s="96">
        <f>F286+F288</f>
        <v>54120.3</v>
      </c>
      <c r="G285" s="32"/>
      <c r="H285" s="32"/>
    </row>
    <row r="286" spans="1:8" ht="15.75">
      <c r="A286" s="22" t="s">
        <v>794</v>
      </c>
      <c r="B286" s="31">
        <v>792</v>
      </c>
      <c r="C286" s="23" t="s">
        <v>534</v>
      </c>
      <c r="D286" s="23"/>
      <c r="E286" s="96">
        <f>E287</f>
        <v>44557</v>
      </c>
      <c r="F286" s="96">
        <f>F287</f>
        <v>45217</v>
      </c>
      <c r="G286" s="32"/>
      <c r="H286" s="32"/>
    </row>
    <row r="287" spans="1:8" ht="15.75">
      <c r="A287" s="22" t="s">
        <v>616</v>
      </c>
      <c r="B287" s="31">
        <v>792</v>
      </c>
      <c r="C287" s="23" t="s">
        <v>534</v>
      </c>
      <c r="D287" s="23" t="s">
        <v>781</v>
      </c>
      <c r="E287" s="96">
        <v>44557</v>
      </c>
      <c r="F287" s="96">
        <v>45217</v>
      </c>
      <c r="G287" s="32"/>
      <c r="H287" s="32"/>
    </row>
    <row r="288" spans="1:8" ht="31.5">
      <c r="A288" s="22" t="s">
        <v>886</v>
      </c>
      <c r="B288" s="31">
        <v>792</v>
      </c>
      <c r="C288" s="23" t="s">
        <v>887</v>
      </c>
      <c r="D288" s="23"/>
      <c r="E288" s="17">
        <f>E289</f>
        <v>8891.8</v>
      </c>
      <c r="F288" s="17">
        <f>F289</f>
        <v>8903.3</v>
      </c>
      <c r="G288" s="32"/>
      <c r="H288" s="32"/>
    </row>
    <row r="289" spans="1:8" ht="15.75">
      <c r="A289" s="22" t="s">
        <v>616</v>
      </c>
      <c r="B289" s="31">
        <v>792</v>
      </c>
      <c r="C289" s="23" t="s">
        <v>887</v>
      </c>
      <c r="D289" s="23" t="s">
        <v>781</v>
      </c>
      <c r="E289" s="17">
        <v>8891.8</v>
      </c>
      <c r="F289" s="17">
        <v>8903.3</v>
      </c>
      <c r="G289" s="32"/>
      <c r="H289" s="32"/>
    </row>
    <row r="290" spans="1:6" ht="15.75">
      <c r="A290" s="56" t="s">
        <v>769</v>
      </c>
      <c r="B290" s="31">
        <v>792</v>
      </c>
      <c r="C290" s="23" t="s">
        <v>125</v>
      </c>
      <c r="D290" s="23"/>
      <c r="E290" s="96">
        <f>E291</f>
        <v>15509</v>
      </c>
      <c r="F290" s="96">
        <f>F291</f>
        <v>32728</v>
      </c>
    </row>
    <row r="291" spans="1:6" ht="15.75">
      <c r="A291" s="56" t="s">
        <v>221</v>
      </c>
      <c r="B291" s="31">
        <v>792</v>
      </c>
      <c r="C291" s="23" t="s">
        <v>125</v>
      </c>
      <c r="D291" s="31">
        <v>999</v>
      </c>
      <c r="E291" s="96">
        <v>15509</v>
      </c>
      <c r="F291" s="96">
        <v>32728</v>
      </c>
    </row>
    <row r="292" spans="1:6" ht="15.75">
      <c r="A292" s="9" t="s">
        <v>336</v>
      </c>
      <c r="B292" s="9"/>
      <c r="C292" s="58"/>
      <c r="D292" s="21"/>
      <c r="E292" s="97">
        <f>E16+E278</f>
        <v>1537719.8999999997</v>
      </c>
      <c r="F292" s="97">
        <f>F16+F278</f>
        <v>1607596.5999999999</v>
      </c>
    </row>
    <row r="293" spans="1:6" ht="15.75">
      <c r="A293" s="46"/>
      <c r="B293" s="46"/>
      <c r="C293" s="46"/>
      <c r="D293" s="47"/>
      <c r="E293" s="70"/>
      <c r="F293" s="71"/>
    </row>
    <row r="294" spans="1:6" ht="15.75">
      <c r="A294" s="330" t="s">
        <v>494</v>
      </c>
      <c r="B294" s="330"/>
      <c r="C294" s="330"/>
      <c r="D294" s="330"/>
      <c r="E294" s="330"/>
      <c r="F294" s="330"/>
    </row>
    <row r="295" spans="4:6" ht="15.75">
      <c r="D295" s="44"/>
      <c r="E295" s="44"/>
      <c r="F295" s="45"/>
    </row>
    <row r="296" ht="15.75">
      <c r="F296" s="18"/>
    </row>
    <row r="297" spans="6:8" ht="15.75">
      <c r="F297" s="18"/>
      <c r="G297" s="18"/>
      <c r="H297" s="18"/>
    </row>
    <row r="298" spans="6:8" ht="15.75">
      <c r="F298" s="18"/>
      <c r="G298" s="18"/>
      <c r="H298" s="18"/>
    </row>
    <row r="299" spans="6:8" ht="15.75">
      <c r="F299" s="18"/>
      <c r="G299" s="18"/>
      <c r="H299" s="18"/>
    </row>
    <row r="300" spans="6:8" ht="15.75">
      <c r="F300" s="18"/>
      <c r="G300" s="18"/>
      <c r="H300" s="18"/>
    </row>
    <row r="301" spans="6:8" ht="15.75">
      <c r="F301" s="18"/>
      <c r="G301" s="18"/>
      <c r="H301" s="18"/>
    </row>
    <row r="302" spans="6:8" ht="15.75">
      <c r="F302" s="18"/>
      <c r="G302" s="18"/>
      <c r="H302" s="18"/>
    </row>
    <row r="303" spans="6:8" ht="15.75">
      <c r="F303" s="18"/>
      <c r="G303" s="18"/>
      <c r="H303" s="18"/>
    </row>
    <row r="304" spans="6:8" ht="15.75">
      <c r="F304" s="18"/>
      <c r="G304" s="18"/>
      <c r="H304" s="18"/>
    </row>
    <row r="305" spans="6:8" ht="15.75">
      <c r="F305" s="18"/>
      <c r="G305" s="18"/>
      <c r="H305" s="18"/>
    </row>
    <row r="306" spans="6:8" ht="15.75">
      <c r="F306" s="18"/>
      <c r="G306" s="18"/>
      <c r="H306" s="18"/>
    </row>
    <row r="307" spans="6:8" ht="15.75">
      <c r="F307" s="18"/>
      <c r="G307" s="18"/>
      <c r="H307" s="18"/>
    </row>
    <row r="308" spans="6:8" ht="15.75">
      <c r="F308" s="18"/>
      <c r="G308" s="18"/>
      <c r="H308" s="18"/>
    </row>
    <row r="309" spans="6:8" ht="15.75">
      <c r="F309" s="18"/>
      <c r="G309" s="18"/>
      <c r="H309" s="18"/>
    </row>
    <row r="310" spans="6:8" ht="15.75">
      <c r="F310" s="18"/>
      <c r="G310" s="18"/>
      <c r="H310" s="18"/>
    </row>
    <row r="311" spans="6:8" ht="15.75">
      <c r="F311" s="18"/>
      <c r="G311" s="18"/>
      <c r="H311" s="18"/>
    </row>
    <row r="312" spans="6:8" ht="15.75">
      <c r="F312" s="18"/>
      <c r="G312" s="18"/>
      <c r="H312" s="18"/>
    </row>
    <row r="313" spans="6:8" ht="15.75">
      <c r="F313" s="18"/>
      <c r="G313" s="18"/>
      <c r="H313" s="18"/>
    </row>
    <row r="314" spans="6:8" ht="15.75">
      <c r="F314" s="18"/>
      <c r="G314" s="18"/>
      <c r="H314" s="18"/>
    </row>
    <row r="315" spans="6:8" ht="15.75">
      <c r="F315" s="18"/>
      <c r="G315" s="18"/>
      <c r="H315" s="18"/>
    </row>
    <row r="316" spans="6:8" ht="15.75">
      <c r="F316" s="18"/>
      <c r="G316" s="18"/>
      <c r="H316" s="18"/>
    </row>
    <row r="317" spans="6:8" ht="15.75">
      <c r="F317" s="18"/>
      <c r="G317" s="18"/>
      <c r="H317" s="18"/>
    </row>
    <row r="318" spans="6:8" ht="15.75">
      <c r="F318" s="18"/>
      <c r="G318" s="18"/>
      <c r="H318" s="18"/>
    </row>
    <row r="319" spans="6:8" ht="15.75">
      <c r="F319" s="18"/>
      <c r="G319" s="18"/>
      <c r="H319" s="18"/>
    </row>
    <row r="320" spans="6:8" ht="15.75">
      <c r="F320" s="18"/>
      <c r="G320" s="18"/>
      <c r="H320" s="18"/>
    </row>
    <row r="321" spans="6:8" ht="15.75">
      <c r="F321" s="18"/>
      <c r="G321" s="18"/>
      <c r="H321" s="18"/>
    </row>
    <row r="322" spans="6:8" ht="15.75">
      <c r="F322" s="18"/>
      <c r="G322" s="18"/>
      <c r="H322" s="18"/>
    </row>
    <row r="323" spans="6:8" ht="15.75">
      <c r="F323" s="18"/>
      <c r="G323" s="18"/>
      <c r="H323" s="18"/>
    </row>
    <row r="324" spans="6:8" ht="15.75">
      <c r="F324" s="18"/>
      <c r="G324" s="18"/>
      <c r="H324" s="18"/>
    </row>
    <row r="325" spans="6:8" ht="15.75">
      <c r="F325" s="18"/>
      <c r="G325" s="18"/>
      <c r="H325" s="18"/>
    </row>
    <row r="326" spans="6:8" ht="15.75">
      <c r="F326" s="18"/>
      <c r="G326" s="18"/>
      <c r="H326" s="18"/>
    </row>
    <row r="327" spans="6:8" ht="15.75">
      <c r="F327" s="18"/>
      <c r="G327" s="18"/>
      <c r="H327" s="18"/>
    </row>
    <row r="328" spans="6:8" ht="15.75">
      <c r="F328" s="18"/>
      <c r="G328" s="18"/>
      <c r="H328" s="18"/>
    </row>
  </sheetData>
  <sheetProtection/>
  <mergeCells count="18">
    <mergeCell ref="A10:F10"/>
    <mergeCell ref="A1:I1"/>
    <mergeCell ref="A2:I2"/>
    <mergeCell ref="A3:I3"/>
    <mergeCell ref="A4:I4"/>
    <mergeCell ref="A5:I5"/>
    <mergeCell ref="A9:I9"/>
    <mergeCell ref="B6:F6"/>
    <mergeCell ref="B8:E8"/>
    <mergeCell ref="B7:F7"/>
    <mergeCell ref="A11:F11"/>
    <mergeCell ref="A294:F294"/>
    <mergeCell ref="E13:F13"/>
    <mergeCell ref="A13:A14"/>
    <mergeCell ref="B13:B14"/>
    <mergeCell ref="C13:C14"/>
    <mergeCell ref="D13:D14"/>
    <mergeCell ref="F12:H12"/>
  </mergeCells>
  <printOptions/>
  <pageMargins left="0.5905511811023623" right="0.3937007874015748" top="0.3937007874015748" bottom="0.3937007874015748" header="0.31496062992125984" footer="0.31496062992125984"/>
  <pageSetup horizontalDpi="600" verticalDpi="600" orientation="portrait" paperSize="9" scale="70" r:id="rId1"/>
</worksheet>
</file>

<file path=xl/worksheets/sheet12.xml><?xml version="1.0" encoding="utf-8"?>
<worksheet xmlns="http://schemas.openxmlformats.org/spreadsheetml/2006/main" xmlns:r="http://schemas.openxmlformats.org/officeDocument/2006/relationships">
  <dimension ref="A1:D21"/>
  <sheetViews>
    <sheetView zoomScalePageLayoutView="0" workbookViewId="0" topLeftCell="A1">
      <selection activeCell="E11" sqref="E11"/>
    </sheetView>
  </sheetViews>
  <sheetFormatPr defaultColWidth="9.00390625" defaultRowHeight="12.75"/>
  <cols>
    <col min="1" max="1" width="48.25390625" style="72" customWidth="1"/>
    <col min="2" max="2" width="13.00390625" style="72" customWidth="1"/>
    <col min="3" max="3" width="11.625" style="72" customWidth="1"/>
    <col min="4" max="4" width="12.375" style="72" customWidth="1"/>
    <col min="5" max="16384" width="9.125" style="72" customWidth="1"/>
  </cols>
  <sheetData>
    <row r="1" spans="1:4" ht="15.75">
      <c r="A1" s="383" t="s">
        <v>1298</v>
      </c>
      <c r="B1" s="383"/>
      <c r="C1" s="383"/>
      <c r="D1" s="384"/>
    </row>
    <row r="2" spans="1:4" ht="15.75">
      <c r="A2" s="383" t="s">
        <v>1295</v>
      </c>
      <c r="B2" s="383"/>
      <c r="C2" s="383"/>
      <c r="D2" s="384"/>
    </row>
    <row r="3" spans="1:4" ht="15.75">
      <c r="A3" s="383" t="s">
        <v>1296</v>
      </c>
      <c r="B3" s="383"/>
      <c r="C3" s="383"/>
      <c r="D3" s="384"/>
    </row>
    <row r="4" spans="1:4" ht="15.75">
      <c r="A4" s="383" t="s">
        <v>1297</v>
      </c>
      <c r="B4" s="383"/>
      <c r="C4" s="383"/>
      <c r="D4" s="384"/>
    </row>
    <row r="5" spans="1:4" ht="15.75">
      <c r="A5" s="329" t="s">
        <v>1299</v>
      </c>
      <c r="B5" s="329"/>
      <c r="C5" s="329"/>
      <c r="D5" s="385"/>
    </row>
    <row r="6" spans="1:3" ht="15.75">
      <c r="A6" s="94"/>
      <c r="B6" s="94" t="s">
        <v>1300</v>
      </c>
      <c r="C6" s="94"/>
    </row>
    <row r="7" spans="2:4" ht="19.5" customHeight="1">
      <c r="B7" s="329" t="s">
        <v>1301</v>
      </c>
      <c r="C7" s="375"/>
      <c r="D7" s="375"/>
    </row>
    <row r="8" spans="2:4" ht="16.5" customHeight="1">
      <c r="B8" s="94" t="s">
        <v>1302</v>
      </c>
      <c r="C8" s="265"/>
      <c r="D8" s="265"/>
    </row>
    <row r="9" spans="2:4" ht="16.5" customHeight="1">
      <c r="B9" s="94" t="s">
        <v>1329</v>
      </c>
      <c r="C9" s="265"/>
      <c r="D9" s="265"/>
    </row>
    <row r="10" spans="2:4" ht="16.5" customHeight="1">
      <c r="B10" s="94" t="s">
        <v>1330</v>
      </c>
      <c r="C10" s="265"/>
      <c r="D10" s="265"/>
    </row>
    <row r="11" spans="2:4" ht="19.5" customHeight="1">
      <c r="B11" s="94"/>
      <c r="C11" s="265"/>
      <c r="D11" s="265"/>
    </row>
    <row r="12" spans="1:4" ht="96" customHeight="1">
      <c r="A12" s="365" t="s">
        <v>1243</v>
      </c>
      <c r="B12" s="365"/>
      <c r="C12" s="365"/>
      <c r="D12" s="376"/>
    </row>
    <row r="13" ht="17.25" customHeight="1">
      <c r="D13" s="266" t="s">
        <v>495</v>
      </c>
    </row>
    <row r="14" spans="1:4" ht="18" customHeight="1">
      <c r="A14" s="377" t="s">
        <v>759</v>
      </c>
      <c r="B14" s="377" t="s">
        <v>1244</v>
      </c>
      <c r="C14" s="379" t="s">
        <v>1245</v>
      </c>
      <c r="D14" s="380"/>
    </row>
    <row r="15" spans="1:4" ht="26.25" customHeight="1">
      <c r="A15" s="363"/>
      <c r="B15" s="378"/>
      <c r="C15" s="81" t="s">
        <v>591</v>
      </c>
      <c r="D15" s="81" t="s">
        <v>580</v>
      </c>
    </row>
    <row r="16" spans="1:4" s="74" customFormat="1" ht="24" customHeight="1">
      <c r="A16" s="73" t="s">
        <v>157</v>
      </c>
      <c r="B16" s="267">
        <f>C16+D16</f>
        <v>26268</v>
      </c>
      <c r="C16" s="267">
        <f>C17</f>
        <v>4477</v>
      </c>
      <c r="D16" s="267">
        <f>D17</f>
        <v>21791</v>
      </c>
    </row>
    <row r="17" spans="1:4" ht="50.25" customHeight="1">
      <c r="A17" s="55" t="s">
        <v>677</v>
      </c>
      <c r="B17" s="267">
        <f>C17+D17</f>
        <v>26268</v>
      </c>
      <c r="C17" s="267">
        <f>C19+C18</f>
        <v>4477</v>
      </c>
      <c r="D17" s="267">
        <f>D19+D18</f>
        <v>21791</v>
      </c>
    </row>
    <row r="18" spans="1:4" ht="31.5" customHeight="1">
      <c r="A18" s="92" t="s">
        <v>1246</v>
      </c>
      <c r="B18" s="268">
        <f>C18+D18</f>
        <v>4477</v>
      </c>
      <c r="C18" s="268">
        <v>4477</v>
      </c>
      <c r="D18" s="269">
        <v>0</v>
      </c>
    </row>
    <row r="19" spans="1:4" ht="75" customHeight="1">
      <c r="A19" s="75" t="s">
        <v>1247</v>
      </c>
      <c r="B19" s="270">
        <f>C19+D19</f>
        <v>21791</v>
      </c>
      <c r="C19" s="270">
        <v>0</v>
      </c>
      <c r="D19" s="271">
        <v>21791</v>
      </c>
    </row>
    <row r="20" ht="19.5" customHeight="1"/>
    <row r="21" spans="1:4" ht="31.5" customHeight="1">
      <c r="A21" s="381" t="s">
        <v>158</v>
      </c>
      <c r="B21" s="381"/>
      <c r="C21" s="381"/>
      <c r="D21" s="382"/>
    </row>
  </sheetData>
  <sheetProtection/>
  <mergeCells count="11">
    <mergeCell ref="A1:D1"/>
    <mergeCell ref="A2:D2"/>
    <mergeCell ref="A3:D3"/>
    <mergeCell ref="A4:D4"/>
    <mergeCell ref="A5:D5"/>
    <mergeCell ref="B7:D7"/>
    <mergeCell ref="A12:D12"/>
    <mergeCell ref="A14:A15"/>
    <mergeCell ref="B14:B15"/>
    <mergeCell ref="C14:D14"/>
    <mergeCell ref="A21:D21"/>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E34"/>
  <sheetViews>
    <sheetView zoomScalePageLayoutView="0" workbookViewId="0" topLeftCell="A1">
      <selection activeCell="G11" sqref="G11"/>
    </sheetView>
  </sheetViews>
  <sheetFormatPr defaultColWidth="9.00390625" defaultRowHeight="12.75"/>
  <cols>
    <col min="1" max="1" width="6.125" style="187" customWidth="1"/>
    <col min="2" max="2" width="67.25390625" style="72" customWidth="1"/>
    <col min="3" max="3" width="14.125" style="72" customWidth="1"/>
    <col min="4" max="4" width="12.125" style="72" customWidth="1"/>
    <col min="5" max="16384" width="9.125" style="72" customWidth="1"/>
  </cols>
  <sheetData>
    <row r="1" spans="1:3" ht="15.75">
      <c r="A1" s="383" t="s">
        <v>1291</v>
      </c>
      <c r="B1" s="383"/>
      <c r="C1" s="383"/>
    </row>
    <row r="2" spans="1:3" ht="15.75">
      <c r="A2" s="383" t="s">
        <v>1134</v>
      </c>
      <c r="B2" s="383"/>
      <c r="C2" s="383"/>
    </row>
    <row r="3" spans="1:3" ht="15.75">
      <c r="A3" s="383" t="s">
        <v>1258</v>
      </c>
      <c r="B3" s="383"/>
      <c r="C3" s="383"/>
    </row>
    <row r="4" spans="1:3" ht="15.75">
      <c r="A4" s="383" t="s">
        <v>1135</v>
      </c>
      <c r="B4" s="383"/>
      <c r="C4" s="383"/>
    </row>
    <row r="5" spans="1:3" ht="15.75">
      <c r="A5" s="329" t="s">
        <v>1136</v>
      </c>
      <c r="B5" s="329"/>
      <c r="C5" s="329"/>
    </row>
    <row r="6" spans="1:3" ht="15.75">
      <c r="A6" s="94"/>
      <c r="B6" s="94" t="s">
        <v>1292</v>
      </c>
      <c r="C6" s="94"/>
    </row>
    <row r="7" spans="1:3" ht="15.75">
      <c r="A7" s="94"/>
      <c r="B7" s="329" t="s">
        <v>1293</v>
      </c>
      <c r="C7" s="386"/>
    </row>
    <row r="8" spans="1:3" ht="15.75">
      <c r="A8" s="94"/>
      <c r="B8" s="94" t="s">
        <v>1294</v>
      </c>
      <c r="C8" s="205"/>
    </row>
    <row r="9" spans="1:3" ht="15.75">
      <c r="A9" s="94"/>
      <c r="B9" s="94" t="s">
        <v>1331</v>
      </c>
      <c r="C9" s="205"/>
    </row>
    <row r="10" spans="1:3" ht="15.75">
      <c r="A10" s="94"/>
      <c r="B10" s="94" t="s">
        <v>1332</v>
      </c>
      <c r="C10" s="205"/>
    </row>
    <row r="11" ht="19.5" customHeight="1"/>
    <row r="12" spans="1:4" ht="50.25" customHeight="1">
      <c r="A12" s="365" t="s">
        <v>1248</v>
      </c>
      <c r="B12" s="365"/>
      <c r="C12" s="365"/>
      <c r="D12" s="76"/>
    </row>
    <row r="13" ht="17.25" customHeight="1" thickBot="1">
      <c r="C13" s="190" t="s">
        <v>994</v>
      </c>
    </row>
    <row r="14" spans="1:3" ht="39.75" customHeight="1" thickBot="1">
      <c r="A14" s="191" t="s">
        <v>653</v>
      </c>
      <c r="B14" s="192" t="s">
        <v>19</v>
      </c>
      <c r="C14" s="193" t="s">
        <v>634</v>
      </c>
    </row>
    <row r="15" spans="1:3" ht="15.75">
      <c r="A15" s="194">
        <v>1</v>
      </c>
      <c r="B15" s="195" t="s">
        <v>995</v>
      </c>
      <c r="C15" s="272">
        <v>3019</v>
      </c>
    </row>
    <row r="16" spans="1:3" ht="16.5" customHeight="1">
      <c r="A16" s="197">
        <v>2</v>
      </c>
      <c r="B16" s="75" t="s">
        <v>996</v>
      </c>
      <c r="C16" s="271">
        <v>2451</v>
      </c>
    </row>
    <row r="17" spans="1:3" ht="15.75">
      <c r="A17" s="197">
        <v>3</v>
      </c>
      <c r="B17" s="75" t="s">
        <v>997</v>
      </c>
      <c r="C17" s="271">
        <v>2104</v>
      </c>
    </row>
    <row r="18" spans="1:3" ht="20.25" customHeight="1">
      <c r="A18" s="197">
        <v>4</v>
      </c>
      <c r="B18" s="75" t="s">
        <v>998</v>
      </c>
      <c r="C18" s="271">
        <v>2401</v>
      </c>
    </row>
    <row r="19" spans="1:3" ht="18" customHeight="1">
      <c r="A19" s="197">
        <v>5</v>
      </c>
      <c r="B19" s="75" t="s">
        <v>999</v>
      </c>
      <c r="C19" s="271">
        <v>3045</v>
      </c>
    </row>
    <row r="20" spans="1:3" ht="15.75">
      <c r="A20" s="197">
        <v>6</v>
      </c>
      <c r="B20" s="75" t="s">
        <v>1000</v>
      </c>
      <c r="C20" s="271">
        <v>3130</v>
      </c>
    </row>
    <row r="21" spans="1:3" ht="15.75">
      <c r="A21" s="197">
        <v>7</v>
      </c>
      <c r="B21" s="75" t="s">
        <v>1001</v>
      </c>
      <c r="C21" s="271">
        <v>3819</v>
      </c>
    </row>
    <row r="22" spans="1:3" ht="18" customHeight="1">
      <c r="A22" s="197">
        <v>8</v>
      </c>
      <c r="B22" s="75" t="s">
        <v>1002</v>
      </c>
      <c r="C22" s="271">
        <v>2950</v>
      </c>
    </row>
    <row r="23" spans="1:3" ht="15.75">
      <c r="A23" s="197">
        <v>9</v>
      </c>
      <c r="B23" s="75" t="s">
        <v>1003</v>
      </c>
      <c r="C23" s="271">
        <v>1618</v>
      </c>
    </row>
    <row r="24" spans="1:3" ht="18.75" customHeight="1">
      <c r="A24" s="197">
        <v>10</v>
      </c>
      <c r="B24" s="75" t="s">
        <v>1004</v>
      </c>
      <c r="C24" s="271">
        <v>2835</v>
      </c>
    </row>
    <row r="25" spans="1:3" ht="15.75">
      <c r="A25" s="197">
        <v>11</v>
      </c>
      <c r="B25" s="75" t="s">
        <v>1005</v>
      </c>
      <c r="C25" s="271">
        <v>2564</v>
      </c>
    </row>
    <row r="26" spans="1:3" ht="19.5" customHeight="1">
      <c r="A26" s="197">
        <v>12</v>
      </c>
      <c r="B26" s="75" t="s">
        <v>1006</v>
      </c>
      <c r="C26" s="271">
        <v>3189</v>
      </c>
    </row>
    <row r="27" spans="1:3" ht="15.75">
      <c r="A27" s="197">
        <v>13</v>
      </c>
      <c r="B27" s="75" t="s">
        <v>1007</v>
      </c>
      <c r="C27" s="271">
        <v>2331</v>
      </c>
    </row>
    <row r="28" spans="1:3" ht="20.25" customHeight="1">
      <c r="A28" s="197">
        <v>14</v>
      </c>
      <c r="B28" s="75" t="s">
        <v>1008</v>
      </c>
      <c r="C28" s="271">
        <v>3233</v>
      </c>
    </row>
    <row r="29" spans="1:3" ht="15.75">
      <c r="A29" s="197">
        <v>15</v>
      </c>
      <c r="B29" s="75" t="s">
        <v>1009</v>
      </c>
      <c r="C29" s="271">
        <v>2067</v>
      </c>
    </row>
    <row r="30" spans="1:3" ht="23.25" customHeight="1">
      <c r="A30" s="197">
        <v>16</v>
      </c>
      <c r="B30" s="75" t="s">
        <v>1010</v>
      </c>
      <c r="C30" s="271">
        <v>2175</v>
      </c>
    </row>
    <row r="31" spans="1:3" ht="18" customHeight="1">
      <c r="A31" s="197">
        <v>17</v>
      </c>
      <c r="B31" s="75" t="s">
        <v>1029</v>
      </c>
      <c r="C31" s="271">
        <v>0</v>
      </c>
    </row>
    <row r="32" spans="1:3" ht="15.75">
      <c r="A32" s="197"/>
      <c r="B32" s="198" t="s">
        <v>235</v>
      </c>
      <c r="C32" s="77">
        <f>C30+C29+C28+C27+C26+C25+C24+C23+C22+C21+C20+C19+C18+C17+C16+C15+C31</f>
        <v>42931</v>
      </c>
    </row>
    <row r="33" ht="19.5" customHeight="1"/>
    <row r="34" spans="1:5" ht="31.5" customHeight="1">
      <c r="A34" s="381" t="s">
        <v>1011</v>
      </c>
      <c r="B34" s="382"/>
      <c r="C34" s="382"/>
      <c r="E34" s="200"/>
    </row>
  </sheetData>
  <sheetProtection/>
  <mergeCells count="8">
    <mergeCell ref="A12:C12"/>
    <mergeCell ref="A34:C34"/>
    <mergeCell ref="A1:C1"/>
    <mergeCell ref="A2:C2"/>
    <mergeCell ref="A3:C3"/>
    <mergeCell ref="A4:C4"/>
    <mergeCell ref="A5:C5"/>
    <mergeCell ref="B7:C7"/>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D34"/>
  <sheetViews>
    <sheetView zoomScalePageLayoutView="0" workbookViewId="0" topLeftCell="A1">
      <selection activeCell="F12" sqref="F12"/>
    </sheetView>
  </sheetViews>
  <sheetFormatPr defaultColWidth="9.00390625" defaultRowHeight="12.75"/>
  <cols>
    <col min="1" max="1" width="5.375" style="49" customWidth="1"/>
    <col min="2" max="2" width="56.75390625" style="264" customWidth="1"/>
    <col min="3" max="3" width="12.25390625" style="273" customWidth="1"/>
    <col min="4" max="4" width="13.875" style="264" customWidth="1"/>
    <col min="5" max="16384" width="9.125" style="264" customWidth="1"/>
  </cols>
  <sheetData>
    <row r="1" spans="1:4" ht="15.75">
      <c r="A1" s="329" t="s">
        <v>1249</v>
      </c>
      <c r="B1" s="329"/>
      <c r="C1" s="329"/>
      <c r="D1" s="329"/>
    </row>
    <row r="2" spans="1:4" ht="15.75">
      <c r="A2" s="329" t="s">
        <v>1250</v>
      </c>
      <c r="B2" s="329"/>
      <c r="C2" s="329"/>
      <c r="D2" s="329"/>
    </row>
    <row r="3" spans="1:4" ht="15.75">
      <c r="A3" s="329" t="s">
        <v>1251</v>
      </c>
      <c r="B3" s="329"/>
      <c r="C3" s="329"/>
      <c r="D3" s="329"/>
    </row>
    <row r="4" spans="1:4" ht="15.75">
      <c r="A4" s="329" t="s">
        <v>1252</v>
      </c>
      <c r="B4" s="329"/>
      <c r="C4" s="329"/>
      <c r="D4" s="329"/>
    </row>
    <row r="5" spans="1:4" ht="15.75">
      <c r="A5" s="329" t="s">
        <v>1253</v>
      </c>
      <c r="B5" s="329"/>
      <c r="C5" s="329"/>
      <c r="D5" s="329"/>
    </row>
    <row r="6" spans="1:4" ht="15.75">
      <c r="A6" s="94"/>
      <c r="B6" s="94" t="s">
        <v>1254</v>
      </c>
      <c r="C6" s="94"/>
      <c r="D6" s="94"/>
    </row>
    <row r="7" spans="1:4" ht="15.75">
      <c r="A7" s="94"/>
      <c r="B7" s="329" t="s">
        <v>1015</v>
      </c>
      <c r="C7" s="386"/>
      <c r="D7" s="386"/>
    </row>
    <row r="8" spans="1:4" ht="15.75">
      <c r="A8" s="94"/>
      <c r="B8" s="94" t="s">
        <v>1016</v>
      </c>
      <c r="C8" s="205"/>
      <c r="D8" s="205"/>
    </row>
    <row r="9" spans="1:4" ht="15.75">
      <c r="A9" s="94"/>
      <c r="B9" s="94" t="s">
        <v>1017</v>
      </c>
      <c r="C9" s="205"/>
      <c r="D9" s="205"/>
    </row>
    <row r="10" spans="1:4" ht="15.75">
      <c r="A10" s="94"/>
      <c r="B10" s="94" t="s">
        <v>1333</v>
      </c>
      <c r="C10" s="205"/>
      <c r="D10" s="205"/>
    </row>
    <row r="11" ht="15" customHeight="1"/>
    <row r="12" spans="1:4" ht="49.5" customHeight="1">
      <c r="A12" s="365" t="s">
        <v>1255</v>
      </c>
      <c r="B12" s="365"/>
      <c r="C12" s="365"/>
      <c r="D12" s="376"/>
    </row>
    <row r="13" ht="18" customHeight="1" thickBot="1">
      <c r="D13" s="274" t="s">
        <v>762</v>
      </c>
    </row>
    <row r="14" spans="1:4" ht="16.5" thickBot="1">
      <c r="A14" s="332" t="s">
        <v>1256</v>
      </c>
      <c r="B14" s="332" t="s">
        <v>19</v>
      </c>
      <c r="C14" s="388" t="s">
        <v>634</v>
      </c>
      <c r="D14" s="389"/>
    </row>
    <row r="15" spans="1:4" ht="16.5" thickBot="1">
      <c r="A15" s="387"/>
      <c r="B15" s="387"/>
      <c r="C15" s="275" t="s">
        <v>591</v>
      </c>
      <c r="D15" s="259" t="s">
        <v>580</v>
      </c>
    </row>
    <row r="16" spans="1:4" ht="15.75">
      <c r="A16" s="213">
        <v>1</v>
      </c>
      <c r="B16" s="78" t="s">
        <v>995</v>
      </c>
      <c r="C16" s="269">
        <v>3115</v>
      </c>
      <c r="D16" s="269">
        <v>3169</v>
      </c>
    </row>
    <row r="17" spans="1:4" s="18" customFormat="1" ht="19.5" customHeight="1">
      <c r="A17" s="202">
        <v>2</v>
      </c>
      <c r="B17" s="276" t="s">
        <v>996</v>
      </c>
      <c r="C17" s="271">
        <v>2508</v>
      </c>
      <c r="D17" s="271">
        <v>2544</v>
      </c>
    </row>
    <row r="18" spans="1:4" s="18" customFormat="1" ht="15.75">
      <c r="A18" s="202">
        <v>3</v>
      </c>
      <c r="B18" s="276" t="s">
        <v>997</v>
      </c>
      <c r="C18" s="271">
        <v>2151</v>
      </c>
      <c r="D18" s="271">
        <v>2181</v>
      </c>
    </row>
    <row r="19" spans="1:4" s="18" customFormat="1" ht="20.25" customHeight="1">
      <c r="A19" s="202">
        <v>4</v>
      </c>
      <c r="B19" s="276" t="s">
        <v>998</v>
      </c>
      <c r="C19" s="271">
        <v>2481</v>
      </c>
      <c r="D19" s="271">
        <v>2525</v>
      </c>
    </row>
    <row r="20" spans="1:4" s="18" customFormat="1" ht="18" customHeight="1">
      <c r="A20" s="202">
        <v>5</v>
      </c>
      <c r="B20" s="276" t="s">
        <v>999</v>
      </c>
      <c r="C20" s="271">
        <v>3150</v>
      </c>
      <c r="D20" s="271">
        <v>3210</v>
      </c>
    </row>
    <row r="21" spans="1:4" s="18" customFormat="1" ht="15.75">
      <c r="A21" s="202">
        <v>6</v>
      </c>
      <c r="B21" s="276" t="s">
        <v>1000</v>
      </c>
      <c r="C21" s="271">
        <v>3218</v>
      </c>
      <c r="D21" s="271">
        <v>3260</v>
      </c>
    </row>
    <row r="22" spans="1:4" s="18" customFormat="1" ht="15.75">
      <c r="A22" s="202">
        <v>7</v>
      </c>
      <c r="B22" s="276" t="s">
        <v>1001</v>
      </c>
      <c r="C22" s="271">
        <v>4007</v>
      </c>
      <c r="D22" s="271">
        <v>4089</v>
      </c>
    </row>
    <row r="23" spans="1:4" s="18" customFormat="1" ht="18" customHeight="1">
      <c r="A23" s="202">
        <v>8</v>
      </c>
      <c r="B23" s="276" t="s">
        <v>1002</v>
      </c>
      <c r="C23" s="271">
        <v>2995</v>
      </c>
      <c r="D23" s="271">
        <v>3026</v>
      </c>
    </row>
    <row r="24" spans="1:4" s="18" customFormat="1" ht="15.75">
      <c r="A24" s="202">
        <v>9</v>
      </c>
      <c r="B24" s="276" t="s">
        <v>1003</v>
      </c>
      <c r="C24" s="271">
        <v>1710</v>
      </c>
      <c r="D24" s="271">
        <v>1752</v>
      </c>
    </row>
    <row r="25" spans="1:4" s="18" customFormat="1" ht="18.75" customHeight="1">
      <c r="A25" s="202">
        <v>10</v>
      </c>
      <c r="B25" s="276" t="s">
        <v>1004</v>
      </c>
      <c r="C25" s="271">
        <v>2965</v>
      </c>
      <c r="D25" s="271">
        <v>3016</v>
      </c>
    </row>
    <row r="26" spans="1:4" s="18" customFormat="1" ht="15.75">
      <c r="A26" s="202">
        <v>11</v>
      </c>
      <c r="B26" s="276" t="s">
        <v>1005</v>
      </c>
      <c r="C26" s="271">
        <v>2638</v>
      </c>
      <c r="D26" s="271">
        <v>2676</v>
      </c>
    </row>
    <row r="27" spans="1:4" s="18" customFormat="1" ht="19.5" customHeight="1">
      <c r="A27" s="202">
        <v>12</v>
      </c>
      <c r="B27" s="276" t="s">
        <v>1006</v>
      </c>
      <c r="C27" s="271">
        <v>3505</v>
      </c>
      <c r="D27" s="271">
        <v>3531</v>
      </c>
    </row>
    <row r="28" spans="1:4" s="18" customFormat="1" ht="15.75">
      <c r="A28" s="202">
        <v>13</v>
      </c>
      <c r="B28" s="276" t="s">
        <v>1007</v>
      </c>
      <c r="C28" s="271">
        <v>2426</v>
      </c>
      <c r="D28" s="271">
        <v>2432</v>
      </c>
    </row>
    <row r="29" spans="1:4" s="18" customFormat="1" ht="20.25" customHeight="1">
      <c r="A29" s="202">
        <v>14</v>
      </c>
      <c r="B29" s="276" t="s">
        <v>1008</v>
      </c>
      <c r="C29" s="271">
        <v>3357</v>
      </c>
      <c r="D29" s="271">
        <v>3410</v>
      </c>
    </row>
    <row r="30" spans="1:4" s="18" customFormat="1" ht="15.75">
      <c r="A30" s="202">
        <v>15</v>
      </c>
      <c r="B30" s="276" t="s">
        <v>1009</v>
      </c>
      <c r="C30" s="271">
        <v>2114</v>
      </c>
      <c r="D30" s="271">
        <v>2149</v>
      </c>
    </row>
    <row r="31" spans="1:4" s="18" customFormat="1" ht="18.75" customHeight="1">
      <c r="A31" s="202">
        <v>16</v>
      </c>
      <c r="B31" s="276" t="s">
        <v>1010</v>
      </c>
      <c r="C31" s="271">
        <v>2217</v>
      </c>
      <c r="D31" s="271">
        <v>2247</v>
      </c>
    </row>
    <row r="32" spans="1:4" ht="15.75">
      <c r="A32" s="202"/>
      <c r="B32" s="277" t="s">
        <v>235</v>
      </c>
      <c r="C32" s="77">
        <f>C31+C30+C29+C28+C27+C26+C25+C24+C23+C22+C21+C20+C19+C18+C17+C16</f>
        <v>44557</v>
      </c>
      <c r="D32" s="77">
        <f>D31+D30+D29+D28+D27+D26+D25+D24+D23+D22+D21+D20+D19+D18+D17+D16</f>
        <v>45217</v>
      </c>
    </row>
    <row r="33" ht="19.5" customHeight="1"/>
    <row r="34" spans="1:4" ht="15.75" customHeight="1">
      <c r="A34" s="381" t="s">
        <v>1257</v>
      </c>
      <c r="B34" s="381"/>
      <c r="C34" s="381"/>
      <c r="D34" s="381"/>
    </row>
  </sheetData>
  <sheetProtection/>
  <mergeCells count="11">
    <mergeCell ref="A1:D1"/>
    <mergeCell ref="A2:D2"/>
    <mergeCell ref="A3:D3"/>
    <mergeCell ref="A4:D4"/>
    <mergeCell ref="A5:D5"/>
    <mergeCell ref="B7:D7"/>
    <mergeCell ref="A12:D12"/>
    <mergeCell ref="A14:A15"/>
    <mergeCell ref="B14:B15"/>
    <mergeCell ref="C14:D14"/>
    <mergeCell ref="A34:D34"/>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H19"/>
  <sheetViews>
    <sheetView zoomScalePageLayoutView="0" workbookViewId="0" topLeftCell="A4">
      <selection activeCell="G11" sqref="G11"/>
    </sheetView>
  </sheetViews>
  <sheetFormatPr defaultColWidth="9.00390625" defaultRowHeight="12.75"/>
  <cols>
    <col min="1" max="1" width="6.125" style="187" customWidth="1"/>
    <col min="2" max="2" width="41.25390625" style="72" customWidth="1"/>
    <col min="3" max="3" width="14.125" style="72" customWidth="1"/>
    <col min="4" max="4" width="12.125" style="72" customWidth="1"/>
    <col min="5" max="5" width="12.25390625" style="72" customWidth="1"/>
    <col min="6" max="16384" width="9.125" style="72" customWidth="1"/>
  </cols>
  <sheetData>
    <row r="1" spans="1:5" ht="15.75">
      <c r="A1" s="383" t="s">
        <v>1287</v>
      </c>
      <c r="B1" s="383"/>
      <c r="C1" s="383"/>
      <c r="D1" s="376"/>
      <c r="E1" s="376"/>
    </row>
    <row r="2" spans="1:5" ht="15.75">
      <c r="A2" s="383" t="s">
        <v>97</v>
      </c>
      <c r="B2" s="383"/>
      <c r="C2" s="383"/>
      <c r="D2" s="376"/>
      <c r="E2" s="376"/>
    </row>
    <row r="3" spans="1:5" ht="15.75">
      <c r="A3" s="383" t="s">
        <v>98</v>
      </c>
      <c r="B3" s="383"/>
      <c r="C3" s="383"/>
      <c r="D3" s="376"/>
      <c r="E3" s="376"/>
    </row>
    <row r="4" spans="1:5" ht="15.75">
      <c r="A4" s="383" t="s">
        <v>99</v>
      </c>
      <c r="B4" s="383"/>
      <c r="C4" s="383"/>
      <c r="D4" s="376"/>
      <c r="E4" s="376"/>
    </row>
    <row r="5" spans="1:5" ht="15.75">
      <c r="A5" s="329" t="s">
        <v>1288</v>
      </c>
      <c r="B5" s="329"/>
      <c r="C5" s="329"/>
      <c r="D5" s="395"/>
      <c r="E5" s="395"/>
    </row>
    <row r="6" spans="1:5" ht="15.75">
      <c r="A6" s="94"/>
      <c r="B6" s="94"/>
      <c r="C6" s="94" t="s">
        <v>1289</v>
      </c>
      <c r="D6" s="111"/>
      <c r="E6" s="111"/>
    </row>
    <row r="7" spans="1:5" ht="15.75">
      <c r="A7" s="94"/>
      <c r="B7" s="94"/>
      <c r="C7" s="329" t="s">
        <v>1241</v>
      </c>
      <c r="D7" s="386"/>
      <c r="E7" s="386"/>
    </row>
    <row r="8" spans="1:5" ht="15.75">
      <c r="A8" s="94"/>
      <c r="B8" s="94"/>
      <c r="C8" s="94" t="s">
        <v>1290</v>
      </c>
      <c r="D8" s="205"/>
      <c r="E8" s="205"/>
    </row>
    <row r="9" spans="1:5" ht="15.75">
      <c r="A9" s="94"/>
      <c r="B9" s="94"/>
      <c r="C9" s="94" t="s">
        <v>1334</v>
      </c>
      <c r="D9" s="205"/>
      <c r="E9" s="205"/>
    </row>
    <row r="10" spans="1:5" ht="15.75">
      <c r="A10" s="94"/>
      <c r="B10" s="94"/>
      <c r="C10" s="94" t="s">
        <v>1335</v>
      </c>
      <c r="D10" s="205"/>
      <c r="E10" s="205"/>
    </row>
    <row r="11" ht="19.5" customHeight="1"/>
    <row r="12" spans="1:8" ht="60.75" customHeight="1">
      <c r="A12" s="365" t="s">
        <v>1259</v>
      </c>
      <c r="B12" s="376"/>
      <c r="C12" s="376"/>
      <c r="D12" s="376"/>
      <c r="E12" s="376"/>
      <c r="F12" s="204"/>
      <c r="G12" s="204"/>
      <c r="H12" s="204"/>
    </row>
    <row r="13" ht="17.25" customHeight="1">
      <c r="E13" s="190" t="s">
        <v>994</v>
      </c>
    </row>
    <row r="14" spans="1:5" ht="21.75" customHeight="1">
      <c r="A14" s="390" t="s">
        <v>653</v>
      </c>
      <c r="B14" s="392" t="s">
        <v>19</v>
      </c>
      <c r="C14" s="392" t="s">
        <v>634</v>
      </c>
      <c r="D14" s="394"/>
      <c r="E14" s="394"/>
    </row>
    <row r="15" spans="1:5" ht="68.25" customHeight="1">
      <c r="A15" s="391"/>
      <c r="B15" s="393"/>
      <c r="C15" s="202" t="s">
        <v>1023</v>
      </c>
      <c r="D15" s="207" t="s">
        <v>1024</v>
      </c>
      <c r="E15" s="207" t="s">
        <v>1025</v>
      </c>
    </row>
    <row r="16" spans="1:5" ht="23.25" customHeight="1">
      <c r="A16" s="197">
        <v>1</v>
      </c>
      <c r="B16" s="75" t="s">
        <v>1029</v>
      </c>
      <c r="C16" s="270">
        <f>D16+E16</f>
        <v>0</v>
      </c>
      <c r="D16" s="278">
        <v>0</v>
      </c>
      <c r="E16" s="278">
        <v>0</v>
      </c>
    </row>
    <row r="17" spans="1:5" ht="15.75">
      <c r="A17" s="197"/>
      <c r="B17" s="198" t="s">
        <v>235</v>
      </c>
      <c r="C17" s="279">
        <f>C16</f>
        <v>0</v>
      </c>
      <c r="D17" s="279">
        <f>D16</f>
        <v>0</v>
      </c>
      <c r="E17" s="77">
        <f>E16</f>
        <v>0</v>
      </c>
    </row>
    <row r="18" ht="19.5" customHeight="1"/>
    <row r="19" spans="1:5" ht="31.5" customHeight="1">
      <c r="A19" s="381" t="s">
        <v>1030</v>
      </c>
      <c r="B19" s="382"/>
      <c r="C19" s="382"/>
      <c r="D19" s="395"/>
      <c r="E19" s="395"/>
    </row>
  </sheetData>
  <sheetProtection/>
  <mergeCells count="11">
    <mergeCell ref="A1:E1"/>
    <mergeCell ref="A2:E2"/>
    <mergeCell ref="A3:E3"/>
    <mergeCell ref="A4:E4"/>
    <mergeCell ref="A5:E5"/>
    <mergeCell ref="C7:E7"/>
    <mergeCell ref="A12:E12"/>
    <mergeCell ref="A14:A15"/>
    <mergeCell ref="B14:B15"/>
    <mergeCell ref="C14:E14"/>
    <mergeCell ref="A19:E19"/>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H19"/>
  <sheetViews>
    <sheetView zoomScalePageLayoutView="0" workbookViewId="0" topLeftCell="A1">
      <selection activeCell="L8" sqref="L8"/>
    </sheetView>
  </sheetViews>
  <sheetFormatPr defaultColWidth="9.00390625" defaultRowHeight="12.75"/>
  <cols>
    <col min="1" max="1" width="3.25390625" style="49" customWidth="1"/>
    <col min="2" max="2" width="21.25390625" style="264" customWidth="1"/>
    <col min="3" max="3" width="9.25390625" style="273" customWidth="1"/>
    <col min="4" max="4" width="10.125" style="264" customWidth="1"/>
    <col min="5" max="5" width="12.375" style="264" customWidth="1"/>
    <col min="6" max="6" width="9.00390625" style="264" customWidth="1"/>
    <col min="7" max="7" width="10.75390625" style="264" customWidth="1"/>
    <col min="8" max="8" width="12.625" style="264" customWidth="1"/>
    <col min="9" max="16384" width="9.125" style="264" customWidth="1"/>
  </cols>
  <sheetData>
    <row r="1" spans="1:8" ht="15.75">
      <c r="A1" s="329" t="s">
        <v>1260</v>
      </c>
      <c r="B1" s="329"/>
      <c r="C1" s="329"/>
      <c r="D1" s="329"/>
      <c r="E1" s="396"/>
      <c r="F1" s="396"/>
      <c r="G1" s="396"/>
      <c r="H1" s="396"/>
    </row>
    <row r="2" spans="1:8" ht="15.75">
      <c r="A2" s="329" t="s">
        <v>1250</v>
      </c>
      <c r="B2" s="329"/>
      <c r="C2" s="329"/>
      <c r="D2" s="329"/>
      <c r="E2" s="396"/>
      <c r="F2" s="396"/>
      <c r="G2" s="396"/>
      <c r="H2" s="396"/>
    </row>
    <row r="3" spans="1:8" ht="15.75">
      <c r="A3" s="329" t="s">
        <v>1251</v>
      </c>
      <c r="B3" s="329"/>
      <c r="C3" s="329"/>
      <c r="D3" s="329"/>
      <c r="E3" s="396"/>
      <c r="F3" s="396"/>
      <c r="G3" s="396"/>
      <c r="H3" s="396"/>
    </row>
    <row r="4" spans="1:8" ht="15.75">
      <c r="A4" s="329" t="s">
        <v>1252</v>
      </c>
      <c r="B4" s="329"/>
      <c r="C4" s="329"/>
      <c r="D4" s="329"/>
      <c r="E4" s="396"/>
      <c r="F4" s="396"/>
      <c r="G4" s="396"/>
      <c r="H4" s="396"/>
    </row>
    <row r="5" spans="1:8" ht="15.75">
      <c r="A5" s="329" t="s">
        <v>1253</v>
      </c>
      <c r="B5" s="329"/>
      <c r="C5" s="329"/>
      <c r="D5" s="329"/>
      <c r="E5" s="396"/>
      <c r="F5" s="396"/>
      <c r="G5" s="396"/>
      <c r="H5" s="396"/>
    </row>
    <row r="6" spans="1:8" ht="15.75">
      <c r="A6" s="94"/>
      <c r="B6" s="94"/>
      <c r="C6" s="94"/>
      <c r="D6" s="94"/>
      <c r="E6" s="397" t="s">
        <v>1261</v>
      </c>
      <c r="F6" s="397"/>
      <c r="G6" s="397"/>
      <c r="H6" s="397"/>
    </row>
    <row r="7" spans="1:8" ht="15.75">
      <c r="A7" s="94"/>
      <c r="B7" s="94"/>
      <c r="C7" s="94"/>
      <c r="D7" s="94"/>
      <c r="E7" s="397" t="s">
        <v>1262</v>
      </c>
      <c r="F7" s="398"/>
      <c r="G7" s="398"/>
      <c r="H7" s="398"/>
    </row>
    <row r="8" spans="1:8" ht="15.75">
      <c r="A8" s="94"/>
      <c r="B8" s="94"/>
      <c r="C8" s="94"/>
      <c r="D8" s="94"/>
      <c r="E8" s="398" t="s">
        <v>1263</v>
      </c>
      <c r="F8" s="313"/>
      <c r="G8" s="313"/>
      <c r="H8" s="313"/>
    </row>
    <row r="9" spans="1:8" ht="15.75">
      <c r="A9" s="94"/>
      <c r="B9" s="94"/>
      <c r="C9" s="94"/>
      <c r="D9" s="94"/>
      <c r="E9" s="280" t="s">
        <v>1336</v>
      </c>
      <c r="F9" s="244"/>
      <c r="G9" s="244"/>
      <c r="H9" s="244"/>
    </row>
    <row r="10" spans="1:8" ht="15.75">
      <c r="A10" s="94"/>
      <c r="B10" s="94"/>
      <c r="C10" s="94"/>
      <c r="D10" s="94"/>
      <c r="E10" s="280" t="s">
        <v>1337</v>
      </c>
      <c r="F10" s="244"/>
      <c r="G10" s="244"/>
      <c r="H10" s="244"/>
    </row>
    <row r="11" ht="15" customHeight="1"/>
    <row r="12" spans="1:8" ht="63" customHeight="1">
      <c r="A12" s="365" t="s">
        <v>1264</v>
      </c>
      <c r="B12" s="365"/>
      <c r="C12" s="365"/>
      <c r="D12" s="376"/>
      <c r="E12" s="376"/>
      <c r="F12" s="376"/>
      <c r="G12" s="376"/>
      <c r="H12" s="376"/>
    </row>
    <row r="13" ht="18" customHeight="1" thickBot="1">
      <c r="H13" s="274" t="s">
        <v>762</v>
      </c>
    </row>
    <row r="14" spans="1:8" ht="15" customHeight="1">
      <c r="A14" s="332" t="s">
        <v>1256</v>
      </c>
      <c r="B14" s="332" t="s">
        <v>19</v>
      </c>
      <c r="C14" s="399" t="s">
        <v>591</v>
      </c>
      <c r="D14" s="400"/>
      <c r="E14" s="401"/>
      <c r="F14" s="399" t="s">
        <v>580</v>
      </c>
      <c r="G14" s="400"/>
      <c r="H14" s="402"/>
    </row>
    <row r="15" spans="1:8" ht="71.25" customHeight="1" thickBot="1">
      <c r="A15" s="387"/>
      <c r="B15" s="387"/>
      <c r="C15" s="281" t="s">
        <v>1023</v>
      </c>
      <c r="D15" s="282" t="s">
        <v>1024</v>
      </c>
      <c r="E15" s="282" t="s">
        <v>1025</v>
      </c>
      <c r="F15" s="281" t="s">
        <v>1023</v>
      </c>
      <c r="G15" s="282" t="s">
        <v>1024</v>
      </c>
      <c r="H15" s="283" t="s">
        <v>1025</v>
      </c>
    </row>
    <row r="16" spans="1:8" s="18" customFormat="1" ht="30" customHeight="1">
      <c r="A16" s="284">
        <v>1</v>
      </c>
      <c r="B16" s="208" t="s">
        <v>1029</v>
      </c>
      <c r="C16" s="272">
        <f>D16+E16</f>
        <v>0</v>
      </c>
      <c r="D16" s="278">
        <v>0</v>
      </c>
      <c r="E16" s="278">
        <v>0</v>
      </c>
      <c r="F16" s="272">
        <f>G16+H16</f>
        <v>0</v>
      </c>
      <c r="G16" s="278">
        <v>0</v>
      </c>
      <c r="H16" s="278">
        <v>0</v>
      </c>
    </row>
    <row r="17" spans="1:8" ht="15.75">
      <c r="A17" s="202"/>
      <c r="B17" s="277" t="s">
        <v>235</v>
      </c>
      <c r="C17" s="11">
        <f aca="true" t="shared" si="0" ref="C17:H17">C16</f>
        <v>0</v>
      </c>
      <c r="D17" s="285">
        <f t="shared" si="0"/>
        <v>0</v>
      </c>
      <c r="E17" s="286">
        <f t="shared" si="0"/>
        <v>0</v>
      </c>
      <c r="F17" s="286">
        <f t="shared" si="0"/>
        <v>0</v>
      </c>
      <c r="G17" s="286">
        <f t="shared" si="0"/>
        <v>0</v>
      </c>
      <c r="H17" s="286">
        <f t="shared" si="0"/>
        <v>0</v>
      </c>
    </row>
    <row r="18" ht="19.5" customHeight="1"/>
    <row r="19" spans="1:8" ht="15.75" customHeight="1">
      <c r="A19" s="381" t="s">
        <v>1265</v>
      </c>
      <c r="B19" s="381"/>
      <c r="C19" s="381"/>
      <c r="D19" s="381"/>
      <c r="E19" s="376"/>
      <c r="F19" s="376"/>
      <c r="G19" s="376"/>
      <c r="H19" s="376"/>
    </row>
  </sheetData>
  <sheetProtection/>
  <mergeCells count="14">
    <mergeCell ref="A19:H19"/>
    <mergeCell ref="E7:H7"/>
    <mergeCell ref="E8:H8"/>
    <mergeCell ref="A12:H12"/>
    <mergeCell ref="A14:A15"/>
    <mergeCell ref="B14:B15"/>
    <mergeCell ref="C14:E14"/>
    <mergeCell ref="F14:H14"/>
    <mergeCell ref="A1:H1"/>
    <mergeCell ref="A2:H2"/>
    <mergeCell ref="A3:H3"/>
    <mergeCell ref="A4:H4"/>
    <mergeCell ref="A5:H5"/>
    <mergeCell ref="E6:H6"/>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E34"/>
  <sheetViews>
    <sheetView zoomScalePageLayoutView="0" workbookViewId="0" topLeftCell="A1">
      <selection activeCell="E16" sqref="E16"/>
    </sheetView>
  </sheetViews>
  <sheetFormatPr defaultColWidth="9.00390625" defaultRowHeight="12.75"/>
  <cols>
    <col min="1" max="1" width="6.375" style="273" customWidth="1"/>
    <col min="2" max="2" width="65.00390625" style="264" customWidth="1"/>
    <col min="3" max="3" width="17.25390625" style="264" customWidth="1"/>
    <col min="4" max="4" width="12.125" style="264" customWidth="1"/>
    <col min="5" max="16384" width="9.125" style="264" customWidth="1"/>
  </cols>
  <sheetData>
    <row r="1" spans="1:3" ht="15.75">
      <c r="A1" s="329" t="s">
        <v>1266</v>
      </c>
      <c r="B1" s="329"/>
      <c r="C1" s="329"/>
    </row>
    <row r="2" spans="1:3" ht="15.75">
      <c r="A2" s="329" t="s">
        <v>1267</v>
      </c>
      <c r="B2" s="329"/>
      <c r="C2" s="329"/>
    </row>
    <row r="3" spans="1:3" ht="15.75">
      <c r="A3" s="329" t="s">
        <v>1268</v>
      </c>
      <c r="B3" s="329"/>
      <c r="C3" s="329"/>
    </row>
    <row r="4" spans="1:3" ht="15.75">
      <c r="A4" s="329" t="s">
        <v>1269</v>
      </c>
      <c r="B4" s="329"/>
      <c r="C4" s="329"/>
    </row>
    <row r="5" spans="1:3" ht="15.75">
      <c r="A5" s="329" t="s">
        <v>1270</v>
      </c>
      <c r="B5" s="329"/>
      <c r="C5" s="329"/>
    </row>
    <row r="6" spans="1:3" ht="15.75">
      <c r="A6" s="94"/>
      <c r="B6" s="94" t="s">
        <v>1254</v>
      </c>
      <c r="C6" s="94"/>
    </row>
    <row r="7" spans="1:3" ht="15.75">
      <c r="A7" s="94"/>
      <c r="B7" s="329" t="s">
        <v>1015</v>
      </c>
      <c r="C7" s="386"/>
    </row>
    <row r="8" spans="1:3" ht="15.75">
      <c r="A8" s="94"/>
      <c r="B8" s="94" t="s">
        <v>1016</v>
      </c>
      <c r="C8" s="205"/>
    </row>
    <row r="9" spans="1:3" ht="15.75">
      <c r="A9" s="94"/>
      <c r="B9" s="94" t="s">
        <v>1017</v>
      </c>
      <c r="C9" s="205"/>
    </row>
    <row r="10" spans="1:3" ht="15.75">
      <c r="A10" s="94"/>
      <c r="B10" s="94" t="s">
        <v>1333</v>
      </c>
      <c r="C10" s="205"/>
    </row>
    <row r="12" spans="1:4" ht="44.25" customHeight="1">
      <c r="A12" s="365" t="s">
        <v>1271</v>
      </c>
      <c r="B12" s="365"/>
      <c r="C12" s="365"/>
      <c r="D12" s="42"/>
    </row>
    <row r="13" spans="1:4" ht="15.75" customHeight="1">
      <c r="A13" s="42"/>
      <c r="B13" s="42"/>
      <c r="C13" s="42"/>
      <c r="D13" s="42"/>
    </row>
    <row r="14" ht="16.5" thickBot="1">
      <c r="C14" s="190" t="s">
        <v>994</v>
      </c>
    </row>
    <row r="15" spans="1:3" ht="32.25" thickBot="1">
      <c r="A15" s="193" t="s">
        <v>653</v>
      </c>
      <c r="B15" s="287" t="s">
        <v>19</v>
      </c>
      <c r="C15" s="193" t="s">
        <v>634</v>
      </c>
    </row>
    <row r="16" spans="1:3" ht="15.75">
      <c r="A16" s="288">
        <v>1</v>
      </c>
      <c r="B16" s="208" t="s">
        <v>995</v>
      </c>
      <c r="C16" s="272">
        <v>72.5</v>
      </c>
    </row>
    <row r="17" spans="1:3" ht="15.75">
      <c r="A17" s="289">
        <v>2</v>
      </c>
      <c r="B17" s="276" t="s">
        <v>996</v>
      </c>
      <c r="C17" s="272">
        <v>72.5</v>
      </c>
    </row>
    <row r="18" spans="1:3" ht="15.75">
      <c r="A18" s="289">
        <v>3</v>
      </c>
      <c r="B18" s="276" t="s">
        <v>997</v>
      </c>
      <c r="C18" s="272">
        <v>72.5</v>
      </c>
    </row>
    <row r="19" spans="1:3" ht="15.75">
      <c r="A19" s="289">
        <v>4</v>
      </c>
      <c r="B19" s="276" t="s">
        <v>998</v>
      </c>
      <c r="C19" s="272">
        <v>72.5</v>
      </c>
    </row>
    <row r="20" spans="1:3" ht="15.75">
      <c r="A20" s="289">
        <v>5</v>
      </c>
      <c r="B20" s="276" t="s">
        <v>999</v>
      </c>
      <c r="C20" s="272">
        <v>72.5</v>
      </c>
    </row>
    <row r="21" spans="1:3" ht="15.75">
      <c r="A21" s="289">
        <v>6</v>
      </c>
      <c r="B21" s="276" t="s">
        <v>1000</v>
      </c>
      <c r="C21" s="272">
        <v>72.5</v>
      </c>
    </row>
    <row r="22" spans="1:3" ht="15.75">
      <c r="A22" s="289">
        <v>7</v>
      </c>
      <c r="B22" s="276" t="s">
        <v>1001</v>
      </c>
      <c r="C22" s="272">
        <v>216.4</v>
      </c>
    </row>
    <row r="23" spans="1:3" ht="15.75">
      <c r="A23" s="289">
        <v>8</v>
      </c>
      <c r="B23" s="276" t="s">
        <v>1002</v>
      </c>
      <c r="C23" s="272">
        <v>72.5</v>
      </c>
    </row>
    <row r="24" spans="1:3" ht="15.75">
      <c r="A24" s="289">
        <v>9</v>
      </c>
      <c r="B24" s="276" t="s">
        <v>1003</v>
      </c>
      <c r="C24" s="272">
        <v>72.5</v>
      </c>
    </row>
    <row r="25" spans="1:3" ht="15.75">
      <c r="A25" s="289">
        <v>10</v>
      </c>
      <c r="B25" s="276" t="s">
        <v>1004</v>
      </c>
      <c r="C25" s="272">
        <v>216.3</v>
      </c>
    </row>
    <row r="26" spans="1:3" ht="15.75">
      <c r="A26" s="289">
        <v>11</v>
      </c>
      <c r="B26" s="276" t="s">
        <v>1005</v>
      </c>
      <c r="C26" s="272">
        <v>72.5</v>
      </c>
    </row>
    <row r="27" spans="1:3" ht="15.75">
      <c r="A27" s="289">
        <v>12</v>
      </c>
      <c r="B27" s="276" t="s">
        <v>1006</v>
      </c>
      <c r="C27" s="272">
        <v>72.5</v>
      </c>
    </row>
    <row r="28" spans="1:3" ht="15.75">
      <c r="A28" s="289">
        <v>13</v>
      </c>
      <c r="B28" s="276" t="s">
        <v>1007</v>
      </c>
      <c r="C28" s="272">
        <v>216.3</v>
      </c>
    </row>
    <row r="29" spans="1:3" ht="15.75">
      <c r="A29" s="289">
        <v>14</v>
      </c>
      <c r="B29" s="290" t="s">
        <v>1008</v>
      </c>
      <c r="C29" s="272">
        <v>216.3</v>
      </c>
    </row>
    <row r="30" spans="1:3" ht="15.75">
      <c r="A30" s="289">
        <v>15</v>
      </c>
      <c r="B30" s="290" t="s">
        <v>1009</v>
      </c>
      <c r="C30" s="272">
        <v>72.5</v>
      </c>
    </row>
    <row r="31" spans="1:3" ht="15.75">
      <c r="A31" s="289">
        <v>16</v>
      </c>
      <c r="B31" s="290" t="s">
        <v>1010</v>
      </c>
      <c r="C31" s="272">
        <v>72.5</v>
      </c>
    </row>
    <row r="32" spans="1:3" ht="15.75">
      <c r="A32" s="289"/>
      <c r="B32" s="277" t="s">
        <v>235</v>
      </c>
      <c r="C32" s="77">
        <f>C31+C30+C29+C28+C27+C26+C25+C24+C23+C22+C21+C20+C19+C18+C17+C16</f>
        <v>1735.3000000000002</v>
      </c>
    </row>
    <row r="34" spans="1:5" ht="15.75">
      <c r="A34" s="403" t="s">
        <v>1272</v>
      </c>
      <c r="B34" s="376"/>
      <c r="C34" s="376"/>
      <c r="E34" s="291"/>
    </row>
  </sheetData>
  <sheetProtection/>
  <mergeCells count="8">
    <mergeCell ref="A12:C12"/>
    <mergeCell ref="A34:C34"/>
    <mergeCell ref="A1:C1"/>
    <mergeCell ref="A2:C2"/>
    <mergeCell ref="A3:C3"/>
    <mergeCell ref="A4:C4"/>
    <mergeCell ref="A5:C5"/>
    <mergeCell ref="B7:C7"/>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E34"/>
  <sheetViews>
    <sheetView zoomScalePageLayoutView="0" workbookViewId="0" topLeftCell="A1">
      <selection activeCell="H12" sqref="H12"/>
    </sheetView>
  </sheetViews>
  <sheetFormatPr defaultColWidth="9.00390625" defaultRowHeight="12.75"/>
  <cols>
    <col min="1" max="1" width="6.375" style="273" customWidth="1"/>
    <col min="2" max="2" width="57.25390625" style="264" customWidth="1"/>
    <col min="3" max="3" width="13.375" style="264" customWidth="1"/>
    <col min="4" max="4" width="12.125" style="264" customWidth="1"/>
    <col min="5" max="16384" width="9.125" style="264" customWidth="1"/>
  </cols>
  <sheetData>
    <row r="1" spans="1:3" ht="15.75">
      <c r="A1" s="329" t="s">
        <v>1273</v>
      </c>
      <c r="B1" s="329"/>
      <c r="C1" s="329"/>
    </row>
    <row r="2" spans="1:4" ht="15.75">
      <c r="A2" s="329" t="s">
        <v>1267</v>
      </c>
      <c r="B2" s="329"/>
      <c r="C2" s="329"/>
      <c r="D2" s="376"/>
    </row>
    <row r="3" spans="1:4" ht="15.75">
      <c r="A3" s="329" t="s">
        <v>1268</v>
      </c>
      <c r="B3" s="329"/>
      <c r="C3" s="329"/>
      <c r="D3" s="376"/>
    </row>
    <row r="4" spans="1:4" ht="15.75">
      <c r="A4" s="329" t="s">
        <v>1269</v>
      </c>
      <c r="B4" s="329"/>
      <c r="C4" s="329"/>
      <c r="D4" s="376"/>
    </row>
    <row r="5" spans="1:4" ht="15.75">
      <c r="A5" s="329" t="s">
        <v>1270</v>
      </c>
      <c r="B5" s="329"/>
      <c r="C5" s="329"/>
      <c r="D5" s="376"/>
    </row>
    <row r="6" spans="1:4" ht="15.75">
      <c r="A6" s="94"/>
      <c r="B6" s="94" t="s">
        <v>1254</v>
      </c>
      <c r="C6" s="94"/>
      <c r="D6" s="204"/>
    </row>
    <row r="7" spans="1:4" ht="15.75">
      <c r="A7" s="94"/>
      <c r="B7" s="329" t="s">
        <v>1015</v>
      </c>
      <c r="C7" s="313"/>
      <c r="D7" s="313"/>
    </row>
    <row r="8" spans="1:4" ht="15.75">
      <c r="A8" s="94"/>
      <c r="B8" s="94" t="s">
        <v>1016</v>
      </c>
      <c r="C8" s="244"/>
      <c r="D8" s="244"/>
    </row>
    <row r="9" spans="1:4" ht="15.75">
      <c r="A9" s="94"/>
      <c r="B9" s="94" t="s">
        <v>1017</v>
      </c>
      <c r="C9" s="244"/>
      <c r="D9" s="244"/>
    </row>
    <row r="10" spans="1:4" ht="15.75">
      <c r="A10" s="94"/>
      <c r="B10" s="94" t="s">
        <v>1333</v>
      </c>
      <c r="C10" s="244"/>
      <c r="D10" s="244"/>
    </row>
    <row r="12" spans="1:4" ht="45" customHeight="1">
      <c r="A12" s="365" t="s">
        <v>1274</v>
      </c>
      <c r="B12" s="365"/>
      <c r="C12" s="365"/>
      <c r="D12" s="348"/>
    </row>
    <row r="13" ht="16.5" thickBot="1">
      <c r="D13" s="190" t="s">
        <v>994</v>
      </c>
    </row>
    <row r="14" spans="1:4" ht="16.5" thickBot="1">
      <c r="A14" s="404" t="s">
        <v>653</v>
      </c>
      <c r="B14" s="405" t="s">
        <v>19</v>
      </c>
      <c r="C14" s="407" t="s">
        <v>634</v>
      </c>
      <c r="D14" s="408"/>
    </row>
    <row r="15" spans="1:4" ht="16.5" thickBot="1">
      <c r="A15" s="387"/>
      <c r="B15" s="406"/>
      <c r="C15" s="292" t="s">
        <v>591</v>
      </c>
      <c r="D15" s="293" t="s">
        <v>580</v>
      </c>
    </row>
    <row r="16" spans="1:4" ht="15.75">
      <c r="A16" s="288">
        <v>1</v>
      </c>
      <c r="B16" s="208" t="s">
        <v>995</v>
      </c>
      <c r="C16" s="272">
        <v>73.3</v>
      </c>
      <c r="D16" s="294">
        <v>76.3</v>
      </c>
    </row>
    <row r="17" spans="1:4" ht="15.75">
      <c r="A17" s="289">
        <v>2</v>
      </c>
      <c r="B17" s="276" t="s">
        <v>996</v>
      </c>
      <c r="C17" s="272">
        <v>73.3</v>
      </c>
      <c r="D17" s="294">
        <v>76.3</v>
      </c>
    </row>
    <row r="18" spans="1:4" ht="15.75">
      <c r="A18" s="289">
        <v>3</v>
      </c>
      <c r="B18" s="276" t="s">
        <v>997</v>
      </c>
      <c r="C18" s="272">
        <v>73.3</v>
      </c>
      <c r="D18" s="294">
        <v>76.3</v>
      </c>
    </row>
    <row r="19" spans="1:4" ht="15.75">
      <c r="A19" s="289">
        <v>4</v>
      </c>
      <c r="B19" s="276" t="s">
        <v>998</v>
      </c>
      <c r="C19" s="272">
        <v>73.3</v>
      </c>
      <c r="D19" s="294">
        <v>76.3</v>
      </c>
    </row>
    <row r="20" spans="1:4" ht="15.75">
      <c r="A20" s="289">
        <v>5</v>
      </c>
      <c r="B20" s="276" t="s">
        <v>999</v>
      </c>
      <c r="C20" s="272">
        <v>73.3</v>
      </c>
      <c r="D20" s="294">
        <v>76.3</v>
      </c>
    </row>
    <row r="21" spans="1:4" ht="15.75">
      <c r="A21" s="289">
        <v>6</v>
      </c>
      <c r="B21" s="276" t="s">
        <v>1000</v>
      </c>
      <c r="C21" s="272">
        <v>73.3</v>
      </c>
      <c r="D21" s="294">
        <v>76.3</v>
      </c>
    </row>
    <row r="22" spans="1:4" ht="15.75">
      <c r="A22" s="289">
        <v>7</v>
      </c>
      <c r="B22" s="276" t="s">
        <v>1001</v>
      </c>
      <c r="C22" s="272">
        <v>218.7</v>
      </c>
      <c r="D22" s="295">
        <v>225.8</v>
      </c>
    </row>
    <row r="23" spans="1:4" ht="15.75">
      <c r="A23" s="289">
        <v>8</v>
      </c>
      <c r="B23" s="276" t="s">
        <v>1002</v>
      </c>
      <c r="C23" s="272">
        <v>73.3</v>
      </c>
      <c r="D23" s="294">
        <v>76.3</v>
      </c>
    </row>
    <row r="24" spans="1:4" ht="15.75">
      <c r="A24" s="289">
        <v>9</v>
      </c>
      <c r="B24" s="276" t="s">
        <v>1003</v>
      </c>
      <c r="C24" s="272">
        <v>73.3</v>
      </c>
      <c r="D24" s="294">
        <v>76.3</v>
      </c>
    </row>
    <row r="25" spans="1:4" ht="15.75">
      <c r="A25" s="289">
        <v>10</v>
      </c>
      <c r="B25" s="276" t="s">
        <v>1004</v>
      </c>
      <c r="C25" s="272">
        <v>218.6</v>
      </c>
      <c r="D25" s="295">
        <v>225.7</v>
      </c>
    </row>
    <row r="26" spans="1:4" ht="15.75">
      <c r="A26" s="289">
        <v>11</v>
      </c>
      <c r="B26" s="276" t="s">
        <v>1005</v>
      </c>
      <c r="C26" s="272">
        <v>73.3</v>
      </c>
      <c r="D26" s="294">
        <v>76.3</v>
      </c>
    </row>
    <row r="27" spans="1:4" ht="15.75">
      <c r="A27" s="289">
        <v>12</v>
      </c>
      <c r="B27" s="276" t="s">
        <v>1006</v>
      </c>
      <c r="C27" s="272">
        <v>73.3</v>
      </c>
      <c r="D27" s="294">
        <v>76.3</v>
      </c>
    </row>
    <row r="28" spans="1:4" ht="15.75">
      <c r="A28" s="289">
        <v>13</v>
      </c>
      <c r="B28" s="276" t="s">
        <v>1007</v>
      </c>
      <c r="C28" s="272">
        <v>218.6</v>
      </c>
      <c r="D28" s="295">
        <v>225.7</v>
      </c>
    </row>
    <row r="29" spans="1:4" ht="15.75">
      <c r="A29" s="289">
        <v>14</v>
      </c>
      <c r="B29" s="290" t="s">
        <v>1008</v>
      </c>
      <c r="C29" s="272">
        <v>218.6</v>
      </c>
      <c r="D29" s="295">
        <v>225.7</v>
      </c>
    </row>
    <row r="30" spans="1:4" ht="15.75">
      <c r="A30" s="289">
        <v>15</v>
      </c>
      <c r="B30" s="290" t="s">
        <v>1009</v>
      </c>
      <c r="C30" s="272">
        <v>73.3</v>
      </c>
      <c r="D30" s="294">
        <v>76.3</v>
      </c>
    </row>
    <row r="31" spans="1:4" ht="15.75">
      <c r="A31" s="289">
        <v>16</v>
      </c>
      <c r="B31" s="290" t="s">
        <v>1010</v>
      </c>
      <c r="C31" s="272">
        <v>73.3</v>
      </c>
      <c r="D31" s="294">
        <v>76.3</v>
      </c>
    </row>
    <row r="32" spans="1:4" ht="15.75">
      <c r="A32" s="289"/>
      <c r="B32" s="277" t="s">
        <v>235</v>
      </c>
      <c r="C32" s="77">
        <f>C31+C30+C29+C28+C27+C26+C25+C24+C23+C22+C21+C20+C19+C18+C17+C16</f>
        <v>1754.0999999999997</v>
      </c>
      <c r="D32" s="296">
        <f>D31+D30+D29+D28+D27+D26+D25+D24+D23+D22+D21+D20+D19+D18+D17+D16</f>
        <v>1818.4999999999995</v>
      </c>
    </row>
    <row r="34" spans="1:5" ht="15.75">
      <c r="A34" s="403" t="s">
        <v>1275</v>
      </c>
      <c r="B34" s="376"/>
      <c r="C34" s="376"/>
      <c r="D34" s="376"/>
      <c r="E34" s="291"/>
    </row>
  </sheetData>
  <sheetProtection/>
  <mergeCells count="11">
    <mergeCell ref="A1:C1"/>
    <mergeCell ref="A2:D2"/>
    <mergeCell ref="A3:D3"/>
    <mergeCell ref="A4:D4"/>
    <mergeCell ref="A5:D5"/>
    <mergeCell ref="B7:D7"/>
    <mergeCell ref="A12:D12"/>
    <mergeCell ref="A14:A15"/>
    <mergeCell ref="B14:B15"/>
    <mergeCell ref="C14:D14"/>
    <mergeCell ref="A34:D34"/>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E35"/>
  <sheetViews>
    <sheetView zoomScalePageLayoutView="0" workbookViewId="0" topLeftCell="A1">
      <selection activeCell="I9" sqref="I9"/>
    </sheetView>
  </sheetViews>
  <sheetFormatPr defaultColWidth="9.00390625" defaultRowHeight="12.75"/>
  <cols>
    <col min="1" max="1" width="7.125" style="273" customWidth="1"/>
    <col min="2" max="2" width="69.25390625" style="264" customWidth="1"/>
    <col min="3" max="3" width="11.375" style="264" customWidth="1"/>
    <col min="4" max="4" width="12.125" style="264" customWidth="1"/>
    <col min="5" max="16384" width="9.125" style="264" customWidth="1"/>
  </cols>
  <sheetData>
    <row r="1" spans="1:3" s="215" customFormat="1" ht="15">
      <c r="A1" s="329" t="s">
        <v>1284</v>
      </c>
      <c r="B1" s="329"/>
      <c r="C1" s="329"/>
    </row>
    <row r="2" spans="1:3" s="215" customFormat="1" ht="15">
      <c r="A2" s="329" t="s">
        <v>316</v>
      </c>
      <c r="B2" s="329"/>
      <c r="C2" s="329"/>
    </row>
    <row r="3" spans="1:3" s="215" customFormat="1" ht="15">
      <c r="A3" s="329" t="s">
        <v>315</v>
      </c>
      <c r="B3" s="329"/>
      <c r="C3" s="329"/>
    </row>
    <row r="4" spans="1:3" s="215" customFormat="1" ht="15">
      <c r="A4" s="329" t="s">
        <v>314</v>
      </c>
      <c r="B4" s="329"/>
      <c r="C4" s="329"/>
    </row>
    <row r="5" spans="1:3" s="215" customFormat="1" ht="15">
      <c r="A5" s="329" t="s">
        <v>1242</v>
      </c>
      <c r="B5" s="329"/>
      <c r="C5" s="329"/>
    </row>
    <row r="6" spans="1:3" s="215" customFormat="1" ht="15">
      <c r="A6" s="94"/>
      <c r="B6" s="329" t="s">
        <v>1211</v>
      </c>
      <c r="C6" s="386"/>
    </row>
    <row r="7" spans="1:3" s="215" customFormat="1" ht="15">
      <c r="A7" s="94"/>
      <c r="B7" s="329" t="s">
        <v>1285</v>
      </c>
      <c r="C7" s="386"/>
    </row>
    <row r="8" spans="2:4" ht="15.75">
      <c r="B8" s="360" t="s">
        <v>1286</v>
      </c>
      <c r="C8" s="353"/>
      <c r="D8" s="386"/>
    </row>
    <row r="9" spans="2:4" ht="15.75">
      <c r="B9" s="360" t="s">
        <v>1338</v>
      </c>
      <c r="C9" s="353"/>
      <c r="D9" s="205"/>
    </row>
    <row r="10" spans="2:4" ht="17.25" customHeight="1">
      <c r="B10" s="112" t="s">
        <v>1339</v>
      </c>
      <c r="C10" s="184"/>
      <c r="D10" s="205"/>
    </row>
    <row r="11" spans="2:4" ht="15.75">
      <c r="B11" s="112"/>
      <c r="C11" s="184"/>
      <c r="D11" s="205"/>
    </row>
    <row r="12" spans="1:4" ht="81.75" customHeight="1">
      <c r="A12" s="365" t="s">
        <v>1283</v>
      </c>
      <c r="B12" s="365"/>
      <c r="C12" s="365"/>
      <c r="D12" s="42"/>
    </row>
    <row r="13" spans="1:4" ht="18" customHeight="1" thickBot="1">
      <c r="A13" s="42"/>
      <c r="B13" s="42"/>
      <c r="C13" s="190" t="s">
        <v>994</v>
      </c>
      <c r="D13" s="42"/>
    </row>
    <row r="14" spans="1:3" ht="15.75">
      <c r="A14" s="410" t="s">
        <v>653</v>
      </c>
      <c r="B14" s="412" t="s">
        <v>19</v>
      </c>
      <c r="C14" s="414" t="s">
        <v>634</v>
      </c>
    </row>
    <row r="15" spans="1:3" ht="16.5" thickBot="1">
      <c r="A15" s="411"/>
      <c r="B15" s="413"/>
      <c r="C15" s="415"/>
    </row>
    <row r="16" spans="1:3" ht="15.75">
      <c r="A16" s="288">
        <v>1</v>
      </c>
      <c r="B16" s="208" t="s">
        <v>995</v>
      </c>
      <c r="C16" s="272">
        <v>500</v>
      </c>
    </row>
    <row r="17" spans="1:3" ht="15.75">
      <c r="A17" s="289">
        <v>2</v>
      </c>
      <c r="B17" s="276" t="s">
        <v>996</v>
      </c>
      <c r="C17" s="272">
        <v>500</v>
      </c>
    </row>
    <row r="18" spans="1:3" ht="15.75">
      <c r="A18" s="289">
        <v>3</v>
      </c>
      <c r="B18" s="276" t="s">
        <v>997</v>
      </c>
      <c r="C18" s="272">
        <v>500</v>
      </c>
    </row>
    <row r="19" spans="1:3" ht="15.75">
      <c r="A19" s="289">
        <v>4</v>
      </c>
      <c r="B19" s="276" t="s">
        <v>998</v>
      </c>
      <c r="C19" s="272">
        <v>500</v>
      </c>
    </row>
    <row r="20" spans="1:3" ht="15.75">
      <c r="A20" s="289">
        <v>5</v>
      </c>
      <c r="B20" s="276" t="s">
        <v>999</v>
      </c>
      <c r="C20" s="272">
        <v>500</v>
      </c>
    </row>
    <row r="21" spans="1:3" ht="15.75">
      <c r="A21" s="289">
        <v>6</v>
      </c>
      <c r="B21" s="276" t="s">
        <v>1000</v>
      </c>
      <c r="C21" s="272">
        <v>500</v>
      </c>
    </row>
    <row r="22" spans="1:3" ht="15.75">
      <c r="A22" s="289">
        <v>7</v>
      </c>
      <c r="B22" s="276" t="s">
        <v>1001</v>
      </c>
      <c r="C22" s="272">
        <v>600</v>
      </c>
    </row>
    <row r="23" spans="1:3" ht="15.75">
      <c r="A23" s="289">
        <v>8</v>
      </c>
      <c r="B23" s="276" t="s">
        <v>1002</v>
      </c>
      <c r="C23" s="272">
        <v>500</v>
      </c>
    </row>
    <row r="24" spans="1:3" ht="15.75">
      <c r="A24" s="289">
        <v>9</v>
      </c>
      <c r="B24" s="276" t="s">
        <v>1003</v>
      </c>
      <c r="C24" s="272">
        <v>500</v>
      </c>
    </row>
    <row r="25" spans="1:3" ht="15.75">
      <c r="A25" s="289">
        <v>10</v>
      </c>
      <c r="B25" s="276" t="s">
        <v>1004</v>
      </c>
      <c r="C25" s="272">
        <v>500</v>
      </c>
    </row>
    <row r="26" spans="1:3" ht="15.75">
      <c r="A26" s="289">
        <v>11</v>
      </c>
      <c r="B26" s="276" t="s">
        <v>1005</v>
      </c>
      <c r="C26" s="272">
        <v>500</v>
      </c>
    </row>
    <row r="27" spans="1:3" ht="15.75">
      <c r="A27" s="289">
        <v>12</v>
      </c>
      <c r="B27" s="276" t="s">
        <v>1006</v>
      </c>
      <c r="C27" s="272">
        <v>500</v>
      </c>
    </row>
    <row r="28" spans="1:3" ht="15.75">
      <c r="A28" s="289">
        <v>13</v>
      </c>
      <c r="B28" s="276" t="s">
        <v>1007</v>
      </c>
      <c r="C28" s="272">
        <v>500</v>
      </c>
    </row>
    <row r="29" spans="1:3" ht="15.75">
      <c r="A29" s="289">
        <v>14</v>
      </c>
      <c r="B29" s="290" t="s">
        <v>1008</v>
      </c>
      <c r="C29" s="272">
        <v>500</v>
      </c>
    </row>
    <row r="30" spans="1:3" ht="15.75">
      <c r="A30" s="289">
        <v>15</v>
      </c>
      <c r="B30" s="290" t="s">
        <v>1009</v>
      </c>
      <c r="C30" s="272">
        <v>500</v>
      </c>
    </row>
    <row r="31" spans="1:3" ht="15.75">
      <c r="A31" s="289">
        <v>16</v>
      </c>
      <c r="B31" s="290" t="s">
        <v>1010</v>
      </c>
      <c r="C31" s="272">
        <v>500</v>
      </c>
    </row>
    <row r="32" spans="1:3" ht="15.75">
      <c r="A32" s="289"/>
      <c r="B32" s="277" t="s">
        <v>235</v>
      </c>
      <c r="C32" s="77">
        <f>C31+C30+C29+C28+C27+C26+C25+C24+C23+C22+C21+C20+C19+C18+C17+C16</f>
        <v>8100</v>
      </c>
    </row>
    <row r="35" spans="1:5" ht="15.75">
      <c r="A35" s="403" t="s">
        <v>1282</v>
      </c>
      <c r="B35" s="409"/>
      <c r="C35" s="409"/>
      <c r="E35" s="291"/>
    </row>
  </sheetData>
  <sheetProtection/>
  <mergeCells count="14">
    <mergeCell ref="A35:C35"/>
    <mergeCell ref="B6:C6"/>
    <mergeCell ref="B8:D8"/>
    <mergeCell ref="B9:C9"/>
    <mergeCell ref="A12:C12"/>
    <mergeCell ref="A14:A15"/>
    <mergeCell ref="B14:B15"/>
    <mergeCell ref="C14:C15"/>
    <mergeCell ref="A1:C1"/>
    <mergeCell ref="A2:C2"/>
    <mergeCell ref="A3:C3"/>
    <mergeCell ref="A4:C4"/>
    <mergeCell ref="A5:C5"/>
    <mergeCell ref="B7:C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76"/>
  <sheetViews>
    <sheetView zoomScalePageLayoutView="0" workbookViewId="0" topLeftCell="A1">
      <selection activeCell="E10" sqref="E10"/>
    </sheetView>
  </sheetViews>
  <sheetFormatPr defaultColWidth="9.00390625" defaultRowHeight="12.75"/>
  <cols>
    <col min="1" max="1" width="5.625" style="25" customWidth="1"/>
    <col min="2" max="2" width="23.375" style="245" customWidth="1"/>
    <col min="3" max="3" width="59.875" style="24" customWidth="1"/>
    <col min="4" max="4" width="9.125" style="24" customWidth="1"/>
    <col min="5" max="5" width="28.125" style="24" customWidth="1"/>
    <col min="6" max="6" width="112.25390625" style="24" customWidth="1"/>
    <col min="7" max="16384" width="9.125" style="24" customWidth="1"/>
  </cols>
  <sheetData>
    <row r="1" spans="1:3" ht="15.75">
      <c r="A1" s="319" t="s">
        <v>1208</v>
      </c>
      <c r="B1" s="319"/>
      <c r="C1" s="319"/>
    </row>
    <row r="2" spans="1:3" ht="15.75">
      <c r="A2" s="319" t="s">
        <v>1206</v>
      </c>
      <c r="B2" s="319"/>
      <c r="C2" s="319"/>
    </row>
    <row r="3" spans="1:3" ht="15.75">
      <c r="A3" s="319" t="s">
        <v>1207</v>
      </c>
      <c r="B3" s="319"/>
      <c r="C3" s="319"/>
    </row>
    <row r="4" spans="1:3" ht="15.75">
      <c r="A4" s="319" t="s">
        <v>1209</v>
      </c>
      <c r="B4" s="319"/>
      <c r="C4" s="319"/>
    </row>
    <row r="5" spans="1:3" ht="15.75">
      <c r="A5" s="319" t="s">
        <v>1210</v>
      </c>
      <c r="B5" s="319"/>
      <c r="C5" s="319"/>
    </row>
    <row r="6" spans="1:3" ht="15.75">
      <c r="A6" s="212"/>
      <c r="B6" s="212"/>
      <c r="C6" s="212" t="s">
        <v>1137</v>
      </c>
    </row>
    <row r="7" spans="1:3" ht="15.75">
      <c r="A7" s="212"/>
      <c r="B7" s="212"/>
      <c r="C7" s="212" t="s">
        <v>1387</v>
      </c>
    </row>
    <row r="8" spans="1:3" ht="15.75">
      <c r="A8" s="212"/>
      <c r="B8" s="212"/>
      <c r="C8" s="212" t="s">
        <v>1388</v>
      </c>
    </row>
    <row r="9" spans="1:3" ht="15.75">
      <c r="A9" s="212"/>
      <c r="B9" s="212"/>
      <c r="C9" s="212" t="s">
        <v>1389</v>
      </c>
    </row>
    <row r="10" spans="1:3" ht="15.75">
      <c r="A10" s="212"/>
      <c r="B10" s="212"/>
      <c r="C10" s="212" t="s">
        <v>1390</v>
      </c>
    </row>
    <row r="12" spans="1:3" ht="36" customHeight="1">
      <c r="A12" s="320" t="s">
        <v>1144</v>
      </c>
      <c r="B12" s="321"/>
      <c r="C12" s="321"/>
    </row>
    <row r="13" spans="2:3" ht="15.75">
      <c r="B13" s="246"/>
      <c r="C13" s="26"/>
    </row>
    <row r="14" spans="1:3" ht="15.75">
      <c r="A14" s="322" t="s">
        <v>1145</v>
      </c>
      <c r="B14" s="322"/>
      <c r="C14" s="323" t="s">
        <v>649</v>
      </c>
    </row>
    <row r="15" spans="1:3" ht="69.75" customHeight="1">
      <c r="A15" s="256" t="s">
        <v>1146</v>
      </c>
      <c r="B15" s="2" t="s">
        <v>1147</v>
      </c>
      <c r="C15" s="324"/>
    </row>
    <row r="16" spans="1:3" ht="15.75">
      <c r="A16" s="2">
        <v>1</v>
      </c>
      <c r="B16" s="1">
        <v>2</v>
      </c>
      <c r="C16" s="2">
        <v>3</v>
      </c>
    </row>
    <row r="17" spans="1:3" ht="31.5">
      <c r="A17" s="248">
        <v>706</v>
      </c>
      <c r="B17" s="28"/>
      <c r="C17" s="28" t="s">
        <v>677</v>
      </c>
    </row>
    <row r="18" spans="1:3" ht="31.5">
      <c r="A18" s="2">
        <v>706</v>
      </c>
      <c r="B18" s="249" t="s">
        <v>1148</v>
      </c>
      <c r="C18" s="250" t="s">
        <v>243</v>
      </c>
    </row>
    <row r="19" spans="1:3" ht="99" customHeight="1">
      <c r="A19" s="2">
        <v>706</v>
      </c>
      <c r="B19" s="249" t="s">
        <v>1149</v>
      </c>
      <c r="C19" s="19" t="s">
        <v>1150</v>
      </c>
    </row>
    <row r="20" spans="1:3" ht="49.5" customHeight="1">
      <c r="A20" s="2">
        <v>706</v>
      </c>
      <c r="B20" s="249" t="s">
        <v>1151</v>
      </c>
      <c r="C20" s="250" t="s">
        <v>1152</v>
      </c>
    </row>
    <row r="21" spans="1:3" ht="93.75" customHeight="1">
      <c r="A21" s="247">
        <v>706</v>
      </c>
      <c r="B21" s="3" t="s">
        <v>696</v>
      </c>
      <c r="C21" s="251" t="s">
        <v>148</v>
      </c>
    </row>
    <row r="22" spans="1:3" ht="64.5" customHeight="1">
      <c r="A22" s="2">
        <v>706</v>
      </c>
      <c r="B22" s="1" t="s">
        <v>1153</v>
      </c>
      <c r="C22" s="19" t="s">
        <v>1154</v>
      </c>
    </row>
    <row r="23" spans="1:3" ht="31.5">
      <c r="A23" s="2">
        <v>706</v>
      </c>
      <c r="B23" s="1" t="s">
        <v>1155</v>
      </c>
      <c r="C23" s="19" t="s">
        <v>1156</v>
      </c>
    </row>
    <row r="24" spans="1:3" ht="47.25" customHeight="1">
      <c r="A24" s="2">
        <v>706</v>
      </c>
      <c r="B24" s="1" t="s">
        <v>245</v>
      </c>
      <c r="C24" s="19" t="s">
        <v>1157</v>
      </c>
    </row>
    <row r="25" spans="1:3" ht="32.25" customHeight="1">
      <c r="A25" s="2">
        <v>706</v>
      </c>
      <c r="B25" s="1" t="s">
        <v>1158</v>
      </c>
      <c r="C25" s="19" t="s">
        <v>1159</v>
      </c>
    </row>
    <row r="26" spans="1:3" ht="79.5" customHeight="1">
      <c r="A26" s="2">
        <v>706</v>
      </c>
      <c r="B26" s="1" t="s">
        <v>1160</v>
      </c>
      <c r="C26" s="19" t="s">
        <v>1161</v>
      </c>
    </row>
    <row r="27" spans="1:3" ht="64.5" customHeight="1">
      <c r="A27" s="2">
        <v>706</v>
      </c>
      <c r="B27" s="1" t="s">
        <v>1162</v>
      </c>
      <c r="C27" s="19" t="s">
        <v>1163</v>
      </c>
    </row>
    <row r="28" spans="1:3" ht="63" customHeight="1">
      <c r="A28" s="2">
        <v>706</v>
      </c>
      <c r="B28" s="1" t="s">
        <v>1164</v>
      </c>
      <c r="C28" s="19" t="s">
        <v>1165</v>
      </c>
    </row>
    <row r="29" spans="1:3" ht="81.75" customHeight="1">
      <c r="A29" s="2">
        <v>706</v>
      </c>
      <c r="B29" s="249" t="s">
        <v>1166</v>
      </c>
      <c r="C29" s="250" t="s">
        <v>1167</v>
      </c>
    </row>
    <row r="30" spans="1:3" ht="64.5" customHeight="1">
      <c r="A30" s="2">
        <v>706</v>
      </c>
      <c r="B30" s="1" t="s">
        <v>1168</v>
      </c>
      <c r="C30" s="19" t="s">
        <v>619</v>
      </c>
    </row>
    <row r="31" spans="1:3" ht="50.25" customHeight="1">
      <c r="A31" s="2">
        <v>706</v>
      </c>
      <c r="B31" s="249" t="s">
        <v>793</v>
      </c>
      <c r="C31" s="250" t="s">
        <v>620</v>
      </c>
    </row>
    <row r="32" spans="1:3" ht="31.5">
      <c r="A32" s="2">
        <v>706</v>
      </c>
      <c r="B32" s="249" t="s">
        <v>1169</v>
      </c>
      <c r="C32" s="250" t="s">
        <v>1170</v>
      </c>
    </row>
    <row r="33" spans="1:3" ht="31.5" customHeight="1">
      <c r="A33" s="2">
        <v>706</v>
      </c>
      <c r="B33" s="249" t="s">
        <v>464</v>
      </c>
      <c r="C33" s="250" t="s">
        <v>465</v>
      </c>
    </row>
    <row r="34" spans="1:3" s="252" customFormat="1" ht="31.5" customHeight="1">
      <c r="A34" s="2">
        <v>706</v>
      </c>
      <c r="B34" s="1" t="s">
        <v>1171</v>
      </c>
      <c r="C34" s="3" t="s">
        <v>1172</v>
      </c>
    </row>
    <row r="35" spans="1:3" ht="31.5">
      <c r="A35" s="2">
        <v>706</v>
      </c>
      <c r="B35" s="1" t="s">
        <v>108</v>
      </c>
      <c r="C35" s="1" t="s">
        <v>1173</v>
      </c>
    </row>
    <row r="36" spans="1:3" ht="48" customHeight="1">
      <c r="A36" s="29">
        <v>792</v>
      </c>
      <c r="B36" s="28"/>
      <c r="C36" s="28" t="s">
        <v>1174</v>
      </c>
    </row>
    <row r="37" spans="1:3" ht="49.5" customHeight="1">
      <c r="A37" s="2">
        <v>792</v>
      </c>
      <c r="B37" s="249" t="s">
        <v>1175</v>
      </c>
      <c r="C37" s="253" t="s">
        <v>1176</v>
      </c>
    </row>
    <row r="38" spans="1:3" ht="31.5" customHeight="1">
      <c r="A38" s="2">
        <v>792</v>
      </c>
      <c r="B38" s="1" t="s">
        <v>1158</v>
      </c>
      <c r="C38" s="253" t="s">
        <v>1159</v>
      </c>
    </row>
    <row r="39" spans="1:3" ht="81.75" customHeight="1">
      <c r="A39" s="2">
        <v>792</v>
      </c>
      <c r="B39" s="1" t="s">
        <v>1160</v>
      </c>
      <c r="C39" s="253" t="s">
        <v>1161</v>
      </c>
    </row>
    <row r="40" spans="1:3" ht="63" customHeight="1">
      <c r="A40" s="2">
        <v>792</v>
      </c>
      <c r="B40" s="1" t="s">
        <v>1162</v>
      </c>
      <c r="C40" s="254" t="s">
        <v>1163</v>
      </c>
    </row>
    <row r="41" spans="1:3" ht="63.75" customHeight="1">
      <c r="A41" s="2">
        <v>792</v>
      </c>
      <c r="B41" s="1" t="s">
        <v>1164</v>
      </c>
      <c r="C41" s="255" t="s">
        <v>1165</v>
      </c>
    </row>
    <row r="42" spans="1:3" ht="47.25" customHeight="1">
      <c r="A42" s="2">
        <v>792</v>
      </c>
      <c r="B42" s="249" t="s">
        <v>793</v>
      </c>
      <c r="C42" s="255" t="s">
        <v>620</v>
      </c>
    </row>
    <row r="43" spans="1:3" ht="36" customHeight="1">
      <c r="A43" s="2">
        <v>792</v>
      </c>
      <c r="B43" s="249" t="s">
        <v>1169</v>
      </c>
      <c r="C43" s="255" t="s">
        <v>1177</v>
      </c>
    </row>
    <row r="44" spans="1:3" ht="32.25" customHeight="1">
      <c r="A44" s="2">
        <v>792</v>
      </c>
      <c r="B44" s="249" t="s">
        <v>464</v>
      </c>
      <c r="C44" s="255" t="s">
        <v>465</v>
      </c>
    </row>
    <row r="45" spans="1:3" ht="31.5">
      <c r="A45" s="2">
        <v>792</v>
      </c>
      <c r="B45" s="1" t="s">
        <v>698</v>
      </c>
      <c r="C45" s="1" t="s">
        <v>1173</v>
      </c>
    </row>
    <row r="46" spans="1:3" ht="96.75" customHeight="1">
      <c r="A46" s="29"/>
      <c r="B46" s="28"/>
      <c r="C46" s="28" t="s">
        <v>1178</v>
      </c>
    </row>
    <row r="47" spans="1:3" ht="64.5" customHeight="1">
      <c r="A47" s="2"/>
      <c r="B47" s="1" t="s">
        <v>1179</v>
      </c>
      <c r="C47" s="19" t="s">
        <v>1180</v>
      </c>
    </row>
    <row r="48" spans="1:3" ht="51" customHeight="1">
      <c r="A48" s="2"/>
      <c r="B48" s="249" t="s">
        <v>1181</v>
      </c>
      <c r="C48" s="250" t="s">
        <v>1182</v>
      </c>
    </row>
    <row r="49" spans="1:3" ht="94.5" customHeight="1">
      <c r="A49" s="2"/>
      <c r="B49" s="249" t="s">
        <v>696</v>
      </c>
      <c r="C49" s="250" t="s">
        <v>1183</v>
      </c>
    </row>
    <row r="50" spans="1:3" ht="63" customHeight="1">
      <c r="A50" s="2"/>
      <c r="B50" s="1" t="s">
        <v>1184</v>
      </c>
      <c r="C50" s="19" t="s">
        <v>1185</v>
      </c>
    </row>
    <row r="51" spans="1:3" ht="48.75" customHeight="1">
      <c r="A51" s="2"/>
      <c r="B51" s="1" t="s">
        <v>1186</v>
      </c>
      <c r="C51" s="19" t="s">
        <v>1187</v>
      </c>
    </row>
    <row r="52" spans="1:3" ht="31.5">
      <c r="A52" s="2"/>
      <c r="B52" s="1" t="s">
        <v>1155</v>
      </c>
      <c r="C52" s="19" t="s">
        <v>1156</v>
      </c>
    </row>
    <row r="53" spans="1:3" ht="47.25" customHeight="1">
      <c r="A53" s="2"/>
      <c r="B53" s="1" t="s">
        <v>245</v>
      </c>
      <c r="C53" s="19" t="s">
        <v>1157</v>
      </c>
    </row>
    <row r="54" spans="1:3" ht="32.25" customHeight="1">
      <c r="A54" s="2"/>
      <c r="B54" s="1" t="s">
        <v>1158</v>
      </c>
      <c r="C54" s="19" t="s">
        <v>1159</v>
      </c>
    </row>
    <row r="55" spans="1:3" ht="31.5">
      <c r="A55" s="2"/>
      <c r="B55" s="249" t="s">
        <v>1188</v>
      </c>
      <c r="C55" s="250" t="s">
        <v>1189</v>
      </c>
    </row>
    <row r="56" spans="1:3" ht="63.75" customHeight="1">
      <c r="A56" s="2"/>
      <c r="B56" s="249" t="s">
        <v>1190</v>
      </c>
      <c r="C56" s="250" t="s">
        <v>1191</v>
      </c>
    </row>
    <row r="57" spans="1:3" ht="63.75" customHeight="1">
      <c r="A57" s="2"/>
      <c r="B57" s="249" t="s">
        <v>1192</v>
      </c>
      <c r="C57" s="250" t="s">
        <v>1193</v>
      </c>
    </row>
    <row r="58" spans="1:3" ht="31.5">
      <c r="A58" s="2"/>
      <c r="B58" s="249" t="s">
        <v>1194</v>
      </c>
      <c r="C58" s="250" t="s">
        <v>1195</v>
      </c>
    </row>
    <row r="59" spans="1:3" ht="48" customHeight="1">
      <c r="A59" s="2"/>
      <c r="B59" s="249" t="s">
        <v>1196</v>
      </c>
      <c r="C59" s="250" t="s">
        <v>1197</v>
      </c>
    </row>
    <row r="60" spans="1:3" ht="81" customHeight="1">
      <c r="A60" s="2"/>
      <c r="B60" s="1" t="s">
        <v>1160</v>
      </c>
      <c r="C60" s="19" t="s">
        <v>1161</v>
      </c>
    </row>
    <row r="61" spans="1:3" ht="65.25" customHeight="1">
      <c r="A61" s="2"/>
      <c r="B61" s="1" t="s">
        <v>1162</v>
      </c>
      <c r="C61" s="19" t="s">
        <v>1163</v>
      </c>
    </row>
    <row r="62" spans="1:3" ht="66" customHeight="1">
      <c r="A62" s="2"/>
      <c r="B62" s="1" t="s">
        <v>1168</v>
      </c>
      <c r="C62" s="19" t="s">
        <v>619</v>
      </c>
    </row>
    <row r="63" spans="1:3" ht="47.25" customHeight="1">
      <c r="A63" s="2"/>
      <c r="B63" s="249" t="s">
        <v>793</v>
      </c>
      <c r="C63" s="250" t="s">
        <v>620</v>
      </c>
    </row>
    <row r="64" spans="1:3" ht="31.5">
      <c r="A64" s="2"/>
      <c r="B64" s="249" t="s">
        <v>1169</v>
      </c>
      <c r="C64" s="250" t="s">
        <v>1198</v>
      </c>
    </row>
    <row r="65" spans="1:3" ht="33" customHeight="1">
      <c r="A65" s="2"/>
      <c r="B65" s="249" t="s">
        <v>464</v>
      </c>
      <c r="C65" s="250" t="s">
        <v>465</v>
      </c>
    </row>
    <row r="66" spans="1:3" ht="31.5">
      <c r="A66" s="2"/>
      <c r="B66" s="1" t="s">
        <v>108</v>
      </c>
      <c r="C66" s="1" t="s">
        <v>1199</v>
      </c>
    </row>
    <row r="68" spans="1:3" ht="66.75" customHeight="1">
      <c r="A68" s="25" t="s">
        <v>1200</v>
      </c>
      <c r="B68" s="325" t="s">
        <v>1201</v>
      </c>
      <c r="C68" s="325"/>
    </row>
    <row r="69" spans="1:3" ht="144" customHeight="1">
      <c r="A69" s="25" t="s">
        <v>1202</v>
      </c>
      <c r="B69" s="326" t="s">
        <v>1203</v>
      </c>
      <c r="C69" s="326"/>
    </row>
    <row r="70" spans="2:3" ht="84" customHeight="1">
      <c r="B70" s="327" t="s">
        <v>1204</v>
      </c>
      <c r="C70" s="327"/>
    </row>
    <row r="72" spans="1:3" ht="21.75" customHeight="1">
      <c r="A72" s="328" t="s">
        <v>1205</v>
      </c>
      <c r="B72" s="328"/>
      <c r="C72" s="328"/>
    </row>
    <row r="73" ht="112.5" customHeight="1"/>
    <row r="74" ht="72" customHeight="1"/>
    <row r="76" spans="1:3" s="217" customFormat="1" ht="15.75">
      <c r="A76" s="25"/>
      <c r="B76" s="245"/>
      <c r="C76" s="24"/>
    </row>
  </sheetData>
  <sheetProtection/>
  <mergeCells count="12">
    <mergeCell ref="A14:B14"/>
    <mergeCell ref="C14:C15"/>
    <mergeCell ref="B68:C68"/>
    <mergeCell ref="B69:C69"/>
    <mergeCell ref="B70:C70"/>
    <mergeCell ref="A72:C72"/>
    <mergeCell ref="A1:C1"/>
    <mergeCell ref="A2:C2"/>
    <mergeCell ref="A3:C3"/>
    <mergeCell ref="A4:C4"/>
    <mergeCell ref="A5:C5"/>
    <mergeCell ref="A12:C12"/>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F37"/>
  <sheetViews>
    <sheetView zoomScalePageLayoutView="0" workbookViewId="0" topLeftCell="A1">
      <selection activeCell="I22" sqref="I22"/>
    </sheetView>
  </sheetViews>
  <sheetFormatPr defaultColWidth="9.00390625" defaultRowHeight="12.75"/>
  <cols>
    <col min="1" max="1" width="7.00390625" style="273" customWidth="1"/>
    <col min="2" max="2" width="56.00390625" style="264" customWidth="1"/>
    <col min="3" max="3" width="12.75390625" style="264" customWidth="1"/>
    <col min="4" max="4" width="13.75390625" style="264" customWidth="1"/>
    <col min="5" max="5" width="12.125" style="264" customWidth="1"/>
    <col min="6" max="16384" width="9.125" style="264" customWidth="1"/>
  </cols>
  <sheetData>
    <row r="1" spans="1:4" s="215" customFormat="1" ht="15">
      <c r="A1" s="329" t="s">
        <v>1276</v>
      </c>
      <c r="B1" s="329"/>
      <c r="C1" s="329"/>
      <c r="D1" s="329"/>
    </row>
    <row r="2" spans="1:4" s="215" customFormat="1" ht="15">
      <c r="A2" s="329" t="s">
        <v>1277</v>
      </c>
      <c r="B2" s="329"/>
      <c r="C2" s="329"/>
      <c r="D2" s="329"/>
    </row>
    <row r="3" spans="1:4" s="215" customFormat="1" ht="15">
      <c r="A3" s="329" t="s">
        <v>1278</v>
      </c>
      <c r="B3" s="329"/>
      <c r="C3" s="329"/>
      <c r="D3" s="329"/>
    </row>
    <row r="4" spans="1:4" s="215" customFormat="1" ht="15">
      <c r="A4" s="329" t="s">
        <v>1279</v>
      </c>
      <c r="B4" s="329"/>
      <c r="C4" s="329"/>
      <c r="D4" s="329"/>
    </row>
    <row r="5" spans="1:4" s="215" customFormat="1" ht="15">
      <c r="A5" s="329" t="s">
        <v>1280</v>
      </c>
      <c r="B5" s="329"/>
      <c r="C5" s="329"/>
      <c r="D5" s="329"/>
    </row>
    <row r="6" spans="1:4" s="215" customFormat="1" ht="15">
      <c r="A6" s="94"/>
      <c r="B6" s="94" t="s">
        <v>1254</v>
      </c>
      <c r="C6" s="94"/>
      <c r="D6" s="94"/>
    </row>
    <row r="7" spans="2:4" s="215" customFormat="1" ht="15">
      <c r="B7" s="329" t="s">
        <v>1015</v>
      </c>
      <c r="C7" s="386"/>
      <c r="D7" s="386"/>
    </row>
    <row r="8" spans="2:4" ht="15.75">
      <c r="B8" s="360" t="s">
        <v>1016</v>
      </c>
      <c r="C8" s="353"/>
      <c r="D8" s="386"/>
    </row>
    <row r="9" spans="2:4" ht="15.75">
      <c r="B9" s="360" t="s">
        <v>1017</v>
      </c>
      <c r="C9" s="386"/>
      <c r="D9" s="386"/>
    </row>
    <row r="10" spans="2:4" ht="15.75">
      <c r="B10" s="426" t="s">
        <v>1333</v>
      </c>
      <c r="C10" s="427"/>
      <c r="D10" s="427"/>
    </row>
    <row r="11" spans="2:4" ht="15.75">
      <c r="B11" s="112"/>
      <c r="C11" s="184"/>
      <c r="D11" s="205"/>
    </row>
    <row r="12" spans="1:5" ht="92.25" customHeight="1">
      <c r="A12" s="365" t="s">
        <v>1281</v>
      </c>
      <c r="B12" s="365"/>
      <c r="C12" s="365"/>
      <c r="D12" s="365"/>
      <c r="E12" s="42"/>
    </row>
    <row r="13" spans="1:5" ht="19.5" customHeight="1">
      <c r="A13" s="42"/>
      <c r="B13" s="42"/>
      <c r="C13" s="42"/>
      <c r="D13" s="42"/>
      <c r="E13" s="42"/>
    </row>
    <row r="14" spans="1:5" s="215" customFormat="1" ht="15.75" thickBot="1">
      <c r="A14" s="79"/>
      <c r="B14" s="79"/>
      <c r="C14" s="79"/>
      <c r="D14" s="80" t="s">
        <v>762</v>
      </c>
      <c r="E14" s="79"/>
    </row>
    <row r="15" spans="1:4" ht="15.75">
      <c r="A15" s="416" t="s">
        <v>653</v>
      </c>
      <c r="B15" s="419" t="s">
        <v>19</v>
      </c>
      <c r="C15" s="422" t="s">
        <v>634</v>
      </c>
      <c r="D15" s="423"/>
    </row>
    <row r="16" spans="1:4" ht="15.75">
      <c r="A16" s="417"/>
      <c r="B16" s="420"/>
      <c r="C16" s="424"/>
      <c r="D16" s="425"/>
    </row>
    <row r="17" spans="1:4" ht="16.5" thickBot="1">
      <c r="A17" s="418"/>
      <c r="B17" s="421"/>
      <c r="C17" s="297" t="s">
        <v>591</v>
      </c>
      <c r="D17" s="298" t="s">
        <v>580</v>
      </c>
    </row>
    <row r="18" spans="1:4" ht="15.75">
      <c r="A18" s="288">
        <v>1</v>
      </c>
      <c r="B18" s="208" t="s">
        <v>995</v>
      </c>
      <c r="C18" s="272">
        <v>500</v>
      </c>
      <c r="D18" s="272">
        <v>500</v>
      </c>
    </row>
    <row r="19" spans="1:4" ht="15.75">
      <c r="A19" s="289">
        <v>2</v>
      </c>
      <c r="B19" s="276" t="s">
        <v>996</v>
      </c>
      <c r="C19" s="272">
        <v>500</v>
      </c>
      <c r="D19" s="272">
        <v>500</v>
      </c>
    </row>
    <row r="20" spans="1:4" ht="15.75">
      <c r="A20" s="289">
        <v>3</v>
      </c>
      <c r="B20" s="276" t="s">
        <v>997</v>
      </c>
      <c r="C20" s="272">
        <v>500</v>
      </c>
      <c r="D20" s="272">
        <v>500</v>
      </c>
    </row>
    <row r="21" spans="1:4" ht="15.75">
      <c r="A21" s="289">
        <v>4</v>
      </c>
      <c r="B21" s="276" t="s">
        <v>998</v>
      </c>
      <c r="C21" s="272">
        <v>500</v>
      </c>
      <c r="D21" s="272">
        <v>500</v>
      </c>
    </row>
    <row r="22" spans="1:4" ht="15.75">
      <c r="A22" s="289">
        <v>5</v>
      </c>
      <c r="B22" s="276" t="s">
        <v>999</v>
      </c>
      <c r="C22" s="272">
        <v>500</v>
      </c>
      <c r="D22" s="272">
        <v>500</v>
      </c>
    </row>
    <row r="23" spans="1:4" ht="15.75">
      <c r="A23" s="289">
        <v>6</v>
      </c>
      <c r="B23" s="276" t="s">
        <v>1000</v>
      </c>
      <c r="C23" s="272">
        <v>500</v>
      </c>
      <c r="D23" s="272">
        <v>500</v>
      </c>
    </row>
    <row r="24" spans="1:4" ht="15.75">
      <c r="A24" s="289">
        <v>7</v>
      </c>
      <c r="B24" s="276" t="s">
        <v>1001</v>
      </c>
      <c r="C24" s="272">
        <v>600</v>
      </c>
      <c r="D24" s="272">
        <v>600</v>
      </c>
    </row>
    <row r="25" spans="1:4" ht="15.75">
      <c r="A25" s="289">
        <v>8</v>
      </c>
      <c r="B25" s="276" t="s">
        <v>1002</v>
      </c>
      <c r="C25" s="272">
        <v>500</v>
      </c>
      <c r="D25" s="272">
        <v>500</v>
      </c>
    </row>
    <row r="26" spans="1:4" ht="15.75">
      <c r="A26" s="289">
        <v>9</v>
      </c>
      <c r="B26" s="276" t="s">
        <v>1003</v>
      </c>
      <c r="C26" s="272">
        <v>500</v>
      </c>
      <c r="D26" s="272">
        <v>500</v>
      </c>
    </row>
    <row r="27" spans="1:4" ht="15.75">
      <c r="A27" s="289">
        <v>10</v>
      </c>
      <c r="B27" s="276" t="s">
        <v>1004</v>
      </c>
      <c r="C27" s="272">
        <v>500</v>
      </c>
      <c r="D27" s="272">
        <v>500</v>
      </c>
    </row>
    <row r="28" spans="1:4" ht="15.75">
      <c r="A28" s="289">
        <v>11</v>
      </c>
      <c r="B28" s="276" t="s">
        <v>1005</v>
      </c>
      <c r="C28" s="272">
        <v>500</v>
      </c>
      <c r="D28" s="272">
        <v>500</v>
      </c>
    </row>
    <row r="29" spans="1:4" ht="15.75">
      <c r="A29" s="289">
        <v>12</v>
      </c>
      <c r="B29" s="276" t="s">
        <v>1006</v>
      </c>
      <c r="C29" s="272">
        <v>500</v>
      </c>
      <c r="D29" s="272">
        <v>500</v>
      </c>
    </row>
    <row r="30" spans="1:4" ht="15.75">
      <c r="A30" s="289">
        <v>13</v>
      </c>
      <c r="B30" s="276" t="s">
        <v>1007</v>
      </c>
      <c r="C30" s="272">
        <v>500</v>
      </c>
      <c r="D30" s="272">
        <v>500</v>
      </c>
    </row>
    <row r="31" spans="1:4" ht="15.75">
      <c r="A31" s="289">
        <v>14</v>
      </c>
      <c r="B31" s="290" t="s">
        <v>1008</v>
      </c>
      <c r="C31" s="272">
        <v>500</v>
      </c>
      <c r="D31" s="272">
        <v>500</v>
      </c>
    </row>
    <row r="32" spans="1:4" ht="15.75">
      <c r="A32" s="289">
        <v>15</v>
      </c>
      <c r="B32" s="290" t="s">
        <v>1009</v>
      </c>
      <c r="C32" s="272">
        <v>500</v>
      </c>
      <c r="D32" s="272">
        <v>500</v>
      </c>
    </row>
    <row r="33" spans="1:4" ht="15.75">
      <c r="A33" s="289">
        <v>16</v>
      </c>
      <c r="B33" s="290" t="s">
        <v>1010</v>
      </c>
      <c r="C33" s="272">
        <v>500</v>
      </c>
      <c r="D33" s="272">
        <v>500</v>
      </c>
    </row>
    <row r="34" spans="1:4" ht="15.75">
      <c r="A34" s="289"/>
      <c r="B34" s="277" t="s">
        <v>235</v>
      </c>
      <c r="C34" s="77">
        <f>C33+C32+C31+C30+C29+C28+C27+C26+C25+C24+C23+C22+C21+C20+C19+C18</f>
        <v>8100</v>
      </c>
      <c r="D34" s="77">
        <f>D33+D32+D31+D30+D29+D28+D27+D26+D25+D24+D23+D22+D21+D20+D19+D18</f>
        <v>8100</v>
      </c>
    </row>
    <row r="37" spans="1:6" ht="15.75">
      <c r="A37" s="403" t="s">
        <v>1282</v>
      </c>
      <c r="B37" s="409"/>
      <c r="C37" s="409"/>
      <c r="D37" s="409"/>
      <c r="F37" s="291"/>
    </row>
  </sheetData>
  <sheetProtection/>
  <mergeCells count="14">
    <mergeCell ref="A37:D37"/>
    <mergeCell ref="B8:D8"/>
    <mergeCell ref="B9:D9"/>
    <mergeCell ref="A12:D12"/>
    <mergeCell ref="A15:A17"/>
    <mergeCell ref="B15:B17"/>
    <mergeCell ref="C15:D16"/>
    <mergeCell ref="B10:D10"/>
    <mergeCell ref="A1:D1"/>
    <mergeCell ref="A2:D2"/>
    <mergeCell ref="A3:D3"/>
    <mergeCell ref="A4:D4"/>
    <mergeCell ref="A5:D5"/>
    <mergeCell ref="B7:D7"/>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E36"/>
  <sheetViews>
    <sheetView zoomScalePageLayoutView="0" workbookViewId="0" topLeftCell="A1">
      <selection activeCell="G22" sqref="G22"/>
    </sheetView>
  </sheetViews>
  <sheetFormatPr defaultColWidth="9.00390625" defaultRowHeight="12.75"/>
  <cols>
    <col min="1" max="1" width="7.125" style="273" customWidth="1"/>
    <col min="2" max="2" width="63.875" style="264" customWidth="1"/>
    <col min="3" max="3" width="16.00390625" style="264" customWidth="1"/>
    <col min="4" max="4" width="12.125" style="264" customWidth="1"/>
    <col min="5" max="16384" width="9.125" style="264" customWidth="1"/>
  </cols>
  <sheetData>
    <row r="1" spans="1:3" s="215" customFormat="1" ht="15">
      <c r="A1" s="329" t="s">
        <v>1347</v>
      </c>
      <c r="B1" s="329"/>
      <c r="C1" s="329"/>
    </row>
    <row r="2" spans="1:3" s="215" customFormat="1" ht="15">
      <c r="A2" s="329" t="s">
        <v>1345</v>
      </c>
      <c r="B2" s="329"/>
      <c r="C2" s="329"/>
    </row>
    <row r="3" spans="1:3" s="215" customFormat="1" ht="15">
      <c r="A3" s="329" t="s">
        <v>1346</v>
      </c>
      <c r="B3" s="329"/>
      <c r="C3" s="329"/>
    </row>
    <row r="4" spans="1:3" s="215" customFormat="1" ht="15">
      <c r="A4" s="329" t="s">
        <v>1348</v>
      </c>
      <c r="B4" s="329"/>
      <c r="C4" s="329"/>
    </row>
    <row r="5" spans="1:3" s="215" customFormat="1" ht="15">
      <c r="A5" s="329" t="s">
        <v>1349</v>
      </c>
      <c r="B5" s="329"/>
      <c r="C5" s="329"/>
    </row>
    <row r="6" spans="1:3" s="215" customFormat="1" ht="15">
      <c r="A6" s="94"/>
      <c r="B6" s="94" t="s">
        <v>1350</v>
      </c>
      <c r="C6" s="94"/>
    </row>
    <row r="7" spans="1:3" s="215" customFormat="1" ht="15">
      <c r="A7" s="94"/>
      <c r="B7" s="329" t="s">
        <v>1351</v>
      </c>
      <c r="C7" s="386"/>
    </row>
    <row r="8" spans="1:4" s="215" customFormat="1" ht="15">
      <c r="A8" s="94"/>
      <c r="B8" s="360" t="s">
        <v>1352</v>
      </c>
      <c r="C8" s="353"/>
      <c r="D8" s="386"/>
    </row>
    <row r="9" spans="1:4" s="215" customFormat="1" ht="15">
      <c r="A9" s="94"/>
      <c r="B9" s="360" t="s">
        <v>1353</v>
      </c>
      <c r="C9" s="353"/>
      <c r="D9" s="205"/>
    </row>
    <row r="10" spans="1:4" s="215" customFormat="1" ht="15">
      <c r="A10" s="94"/>
      <c r="B10" s="360" t="s">
        <v>1354</v>
      </c>
      <c r="C10" s="353"/>
      <c r="D10" s="205"/>
    </row>
    <row r="12" spans="1:4" ht="39.75" customHeight="1">
      <c r="A12" s="365" t="s">
        <v>1342</v>
      </c>
      <c r="B12" s="365"/>
      <c r="C12" s="365"/>
      <c r="D12" s="42"/>
    </row>
    <row r="13" spans="1:4" ht="14.25" customHeight="1">
      <c r="A13" s="42"/>
      <c r="B13" s="42"/>
      <c r="C13" s="42"/>
      <c r="D13" s="42"/>
    </row>
    <row r="14" spans="1:4" ht="21" customHeight="1">
      <c r="A14" s="42"/>
      <c r="B14" s="42"/>
      <c r="C14" s="190" t="s">
        <v>994</v>
      </c>
      <c r="D14" s="42"/>
    </row>
    <row r="15" spans="1:3" ht="15.75">
      <c r="A15" s="392" t="s">
        <v>653</v>
      </c>
      <c r="B15" s="392" t="s">
        <v>19</v>
      </c>
      <c r="C15" s="392" t="s">
        <v>1343</v>
      </c>
    </row>
    <row r="16" spans="1:3" ht="15.75">
      <c r="A16" s="392"/>
      <c r="B16" s="392"/>
      <c r="C16" s="392"/>
    </row>
    <row r="17" spans="1:3" ht="15.75">
      <c r="A17" s="288">
        <v>1</v>
      </c>
      <c r="B17" s="208" t="s">
        <v>995</v>
      </c>
      <c r="C17" s="272">
        <v>206</v>
      </c>
    </row>
    <row r="18" spans="1:3" ht="15.75">
      <c r="A18" s="289">
        <v>2</v>
      </c>
      <c r="B18" s="276" t="s">
        <v>996</v>
      </c>
      <c r="C18" s="272">
        <v>345</v>
      </c>
    </row>
    <row r="19" spans="1:3" ht="15.75">
      <c r="A19" s="289">
        <v>3</v>
      </c>
      <c r="B19" s="276" t="s">
        <v>997</v>
      </c>
      <c r="C19" s="272">
        <v>132</v>
      </c>
    </row>
    <row r="20" spans="1:3" ht="15.75">
      <c r="A20" s="289">
        <v>4</v>
      </c>
      <c r="B20" s="276" t="s">
        <v>998</v>
      </c>
      <c r="C20" s="272">
        <v>242</v>
      </c>
    </row>
    <row r="21" spans="1:3" ht="15.75">
      <c r="A21" s="289">
        <v>5</v>
      </c>
      <c r="B21" s="276" t="s">
        <v>999</v>
      </c>
      <c r="C21" s="272">
        <v>606</v>
      </c>
    </row>
    <row r="22" spans="1:3" ht="15.75">
      <c r="A22" s="289">
        <v>6</v>
      </c>
      <c r="B22" s="276" t="s">
        <v>1000</v>
      </c>
      <c r="C22" s="272">
        <v>268</v>
      </c>
    </row>
    <row r="23" spans="1:3" ht="15.75">
      <c r="A23" s="289">
        <v>7</v>
      </c>
      <c r="B23" s="276" t="s">
        <v>1001</v>
      </c>
      <c r="C23" s="272">
        <v>1009</v>
      </c>
    </row>
    <row r="24" spans="1:3" ht="15.75">
      <c r="A24" s="289">
        <v>8</v>
      </c>
      <c r="B24" s="276" t="s">
        <v>1002</v>
      </c>
      <c r="C24" s="272">
        <v>128</v>
      </c>
    </row>
    <row r="25" spans="1:3" ht="15.75">
      <c r="A25" s="289">
        <v>9</v>
      </c>
      <c r="B25" s="276" t="s">
        <v>1003</v>
      </c>
      <c r="C25" s="272">
        <v>248</v>
      </c>
    </row>
    <row r="26" spans="1:3" ht="15.75">
      <c r="A26" s="289">
        <v>10</v>
      </c>
      <c r="B26" s="276" t="s">
        <v>1004</v>
      </c>
      <c r="C26" s="272">
        <v>480</v>
      </c>
    </row>
    <row r="27" spans="1:3" ht="15.75">
      <c r="A27" s="289">
        <v>11</v>
      </c>
      <c r="B27" s="276" t="s">
        <v>1005</v>
      </c>
      <c r="C27" s="272">
        <v>178</v>
      </c>
    </row>
    <row r="28" spans="1:3" ht="15.75">
      <c r="A28" s="289">
        <v>12</v>
      </c>
      <c r="B28" s="276" t="s">
        <v>1006</v>
      </c>
      <c r="C28" s="272">
        <v>325</v>
      </c>
    </row>
    <row r="29" spans="1:3" ht="15.75">
      <c r="A29" s="289">
        <v>13</v>
      </c>
      <c r="B29" s="276" t="s">
        <v>1007</v>
      </c>
      <c r="C29" s="272">
        <v>266</v>
      </c>
    </row>
    <row r="30" spans="1:3" ht="15.75">
      <c r="A30" s="289">
        <v>14</v>
      </c>
      <c r="B30" s="290" t="s">
        <v>1008</v>
      </c>
      <c r="C30" s="272">
        <v>335</v>
      </c>
    </row>
    <row r="31" spans="1:3" ht="15.75">
      <c r="A31" s="289">
        <v>15</v>
      </c>
      <c r="B31" s="290" t="s">
        <v>1009</v>
      </c>
      <c r="C31" s="272">
        <v>124</v>
      </c>
    </row>
    <row r="32" spans="1:3" ht="15.75">
      <c r="A32" s="289">
        <v>16</v>
      </c>
      <c r="B32" s="290" t="s">
        <v>1010</v>
      </c>
      <c r="C32" s="272">
        <v>98</v>
      </c>
    </row>
    <row r="33" spans="1:3" ht="15.75">
      <c r="A33" s="289"/>
      <c r="B33" s="277" t="s">
        <v>235</v>
      </c>
      <c r="C33" s="77">
        <f>C32+C31+C30+C29+C28+C27+C26+C25+C24+C23+C22+C21+C20+C19+C18+C17</f>
        <v>4990</v>
      </c>
    </row>
    <row r="36" spans="1:5" ht="15.75">
      <c r="A36" s="403" t="s">
        <v>1344</v>
      </c>
      <c r="B36" s="409"/>
      <c r="C36" s="409"/>
      <c r="E36" s="291"/>
    </row>
  </sheetData>
  <sheetProtection/>
  <mergeCells count="14">
    <mergeCell ref="A1:C1"/>
    <mergeCell ref="A2:C2"/>
    <mergeCell ref="A3:C3"/>
    <mergeCell ref="A4:C4"/>
    <mergeCell ref="A5:C5"/>
    <mergeCell ref="B7:C7"/>
    <mergeCell ref="A36:C36"/>
    <mergeCell ref="B10:C10"/>
    <mergeCell ref="B8:D8"/>
    <mergeCell ref="B9:C9"/>
    <mergeCell ref="A12:C12"/>
    <mergeCell ref="A15:A16"/>
    <mergeCell ref="B15:B16"/>
    <mergeCell ref="C15:C16"/>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F36"/>
  <sheetViews>
    <sheetView zoomScalePageLayoutView="0" workbookViewId="0" topLeftCell="A1">
      <selection activeCell="H23" sqref="H23"/>
    </sheetView>
  </sheetViews>
  <sheetFormatPr defaultColWidth="9.00390625" defaultRowHeight="12.75"/>
  <cols>
    <col min="1" max="1" width="7.125" style="273" customWidth="1"/>
    <col min="2" max="2" width="49.125" style="264" customWidth="1"/>
    <col min="3" max="3" width="15.125" style="264" customWidth="1"/>
    <col min="4" max="4" width="14.25390625" style="264" customWidth="1"/>
    <col min="5" max="5" width="12.125" style="264" customWidth="1"/>
    <col min="6" max="16384" width="9.125" style="264" customWidth="1"/>
  </cols>
  <sheetData>
    <row r="1" spans="1:4" s="215" customFormat="1" ht="15">
      <c r="A1" s="329" t="s">
        <v>1355</v>
      </c>
      <c r="B1" s="329"/>
      <c r="C1" s="329"/>
      <c r="D1" s="329"/>
    </row>
    <row r="2" spans="1:4" s="215" customFormat="1" ht="15">
      <c r="A2" s="329" t="s">
        <v>97</v>
      </c>
      <c r="B2" s="329"/>
      <c r="C2" s="329"/>
      <c r="D2" s="329"/>
    </row>
    <row r="3" spans="1:4" s="215" customFormat="1" ht="15">
      <c r="A3" s="329" t="s">
        <v>98</v>
      </c>
      <c r="B3" s="329"/>
      <c r="C3" s="329"/>
      <c r="D3" s="329"/>
    </row>
    <row r="4" spans="1:4" s="215" customFormat="1" ht="15">
      <c r="A4" s="329" t="s">
        <v>99</v>
      </c>
      <c r="B4" s="329"/>
      <c r="C4" s="329"/>
      <c r="D4" s="329"/>
    </row>
    <row r="5" spans="1:4" s="215" customFormat="1" ht="15">
      <c r="A5" s="329" t="s">
        <v>1288</v>
      </c>
      <c r="B5" s="329"/>
      <c r="C5" s="329"/>
      <c r="D5" s="329"/>
    </row>
    <row r="6" spans="1:4" s="215" customFormat="1" ht="15">
      <c r="A6" s="94"/>
      <c r="B6" s="329" t="s">
        <v>1356</v>
      </c>
      <c r="C6" s="329"/>
      <c r="D6" s="386"/>
    </row>
    <row r="7" spans="1:4" s="215" customFormat="1" ht="15">
      <c r="A7" s="94"/>
      <c r="B7" s="329" t="s">
        <v>1357</v>
      </c>
      <c r="C7" s="386"/>
      <c r="D7" s="386"/>
    </row>
    <row r="8" spans="1:4" s="215" customFormat="1" ht="15">
      <c r="A8" s="94"/>
      <c r="B8" s="360" t="s">
        <v>1358</v>
      </c>
      <c r="C8" s="353"/>
      <c r="D8" s="386"/>
    </row>
    <row r="9" spans="1:4" s="215" customFormat="1" ht="15">
      <c r="A9" s="94"/>
      <c r="B9" s="360" t="s">
        <v>1361</v>
      </c>
      <c r="C9" s="386"/>
      <c r="D9" s="386"/>
    </row>
    <row r="10" spans="1:4" s="215" customFormat="1" ht="15">
      <c r="A10" s="94"/>
      <c r="B10" s="360" t="s">
        <v>1362</v>
      </c>
      <c r="C10" s="386"/>
      <c r="D10" s="386"/>
    </row>
    <row r="12" spans="1:5" ht="45" customHeight="1">
      <c r="A12" s="365" t="s">
        <v>1359</v>
      </c>
      <c r="B12" s="365"/>
      <c r="C12" s="365"/>
      <c r="D12" s="365"/>
      <c r="E12" s="42"/>
    </row>
    <row r="13" spans="1:5" ht="16.5" customHeight="1">
      <c r="A13" s="42"/>
      <c r="B13" s="42"/>
      <c r="C13" s="42"/>
      <c r="D13" s="42"/>
      <c r="E13" s="42"/>
    </row>
    <row r="14" spans="1:5" ht="14.25" customHeight="1">
      <c r="A14" s="42"/>
      <c r="B14" s="42"/>
      <c r="C14" s="42"/>
      <c r="D14" s="190" t="s">
        <v>994</v>
      </c>
      <c r="E14" s="42"/>
    </row>
    <row r="15" spans="1:4" ht="15" customHeight="1">
      <c r="A15" s="392" t="s">
        <v>653</v>
      </c>
      <c r="B15" s="392" t="s">
        <v>19</v>
      </c>
      <c r="C15" s="392" t="s">
        <v>1360</v>
      </c>
      <c r="D15" s="392"/>
    </row>
    <row r="16" spans="1:4" ht="15.75">
      <c r="A16" s="392"/>
      <c r="B16" s="392"/>
      <c r="C16" s="202" t="s">
        <v>591</v>
      </c>
      <c r="D16" s="202" t="s">
        <v>580</v>
      </c>
    </row>
    <row r="17" spans="1:4" ht="15.75">
      <c r="A17" s="288">
        <v>1</v>
      </c>
      <c r="B17" s="208" t="s">
        <v>995</v>
      </c>
      <c r="C17" s="272">
        <v>206</v>
      </c>
      <c r="D17" s="272">
        <v>206</v>
      </c>
    </row>
    <row r="18" spans="1:4" ht="31.5">
      <c r="A18" s="289">
        <v>2</v>
      </c>
      <c r="B18" s="276" t="s">
        <v>996</v>
      </c>
      <c r="C18" s="272">
        <v>345</v>
      </c>
      <c r="D18" s="272">
        <v>345</v>
      </c>
    </row>
    <row r="19" spans="1:4" ht="15.75">
      <c r="A19" s="289">
        <v>3</v>
      </c>
      <c r="B19" s="276" t="s">
        <v>997</v>
      </c>
      <c r="C19" s="272">
        <v>132</v>
      </c>
      <c r="D19" s="272">
        <v>132</v>
      </c>
    </row>
    <row r="20" spans="1:4" ht="15.75">
      <c r="A20" s="289">
        <v>4</v>
      </c>
      <c r="B20" s="276" t="s">
        <v>998</v>
      </c>
      <c r="C20" s="272">
        <v>242</v>
      </c>
      <c r="D20" s="272">
        <v>242</v>
      </c>
    </row>
    <row r="21" spans="1:4" ht="15.75">
      <c r="A21" s="289">
        <v>5</v>
      </c>
      <c r="B21" s="276" t="s">
        <v>999</v>
      </c>
      <c r="C21" s="272">
        <v>606</v>
      </c>
      <c r="D21" s="272">
        <v>606</v>
      </c>
    </row>
    <row r="22" spans="1:4" ht="15.75">
      <c r="A22" s="289">
        <v>6</v>
      </c>
      <c r="B22" s="276" t="s">
        <v>1000</v>
      </c>
      <c r="C22" s="272">
        <v>268</v>
      </c>
      <c r="D22" s="272">
        <v>268</v>
      </c>
    </row>
    <row r="23" spans="1:4" ht="15.75">
      <c r="A23" s="289">
        <v>7</v>
      </c>
      <c r="B23" s="276" t="s">
        <v>1001</v>
      </c>
      <c r="C23" s="272">
        <v>1009</v>
      </c>
      <c r="D23" s="272">
        <v>1009</v>
      </c>
    </row>
    <row r="24" spans="1:4" ht="15.75">
      <c r="A24" s="289">
        <v>8</v>
      </c>
      <c r="B24" s="276" t="s">
        <v>1002</v>
      </c>
      <c r="C24" s="272">
        <v>128</v>
      </c>
      <c r="D24" s="272">
        <v>128</v>
      </c>
    </row>
    <row r="25" spans="1:4" ht="15.75">
      <c r="A25" s="289">
        <v>9</v>
      </c>
      <c r="B25" s="276" t="s">
        <v>1003</v>
      </c>
      <c r="C25" s="272">
        <v>248</v>
      </c>
      <c r="D25" s="272">
        <v>248</v>
      </c>
    </row>
    <row r="26" spans="1:4" ht="15.75">
      <c r="A26" s="289">
        <v>10</v>
      </c>
      <c r="B26" s="276" t="s">
        <v>1004</v>
      </c>
      <c r="C26" s="272">
        <v>480</v>
      </c>
      <c r="D26" s="272">
        <v>480</v>
      </c>
    </row>
    <row r="27" spans="1:4" ht="15.75">
      <c r="A27" s="289">
        <v>11</v>
      </c>
      <c r="B27" s="276" t="s">
        <v>1005</v>
      </c>
      <c r="C27" s="272">
        <v>178</v>
      </c>
      <c r="D27" s="272">
        <v>178</v>
      </c>
    </row>
    <row r="28" spans="1:4" ht="15.75">
      <c r="A28" s="289">
        <v>12</v>
      </c>
      <c r="B28" s="276" t="s">
        <v>1006</v>
      </c>
      <c r="C28" s="272">
        <v>325</v>
      </c>
      <c r="D28" s="272">
        <v>325</v>
      </c>
    </row>
    <row r="29" spans="1:4" ht="15.75">
      <c r="A29" s="289">
        <v>13</v>
      </c>
      <c r="B29" s="276" t="s">
        <v>1007</v>
      </c>
      <c r="C29" s="272">
        <v>266</v>
      </c>
      <c r="D29" s="272">
        <v>266</v>
      </c>
    </row>
    <row r="30" spans="1:4" ht="15.75">
      <c r="A30" s="289">
        <v>14</v>
      </c>
      <c r="B30" s="290" t="s">
        <v>1008</v>
      </c>
      <c r="C30" s="272">
        <v>335</v>
      </c>
      <c r="D30" s="272">
        <v>335</v>
      </c>
    </row>
    <row r="31" spans="1:4" ht="15.75">
      <c r="A31" s="289">
        <v>15</v>
      </c>
      <c r="B31" s="290" t="s">
        <v>1009</v>
      </c>
      <c r="C31" s="272">
        <v>124</v>
      </c>
      <c r="D31" s="272">
        <v>124</v>
      </c>
    </row>
    <row r="32" spans="1:4" ht="15.75">
      <c r="A32" s="289">
        <v>16</v>
      </c>
      <c r="B32" s="290" t="s">
        <v>1010</v>
      </c>
      <c r="C32" s="272">
        <v>98</v>
      </c>
      <c r="D32" s="272">
        <v>98</v>
      </c>
    </row>
    <row r="33" spans="1:4" ht="15.75">
      <c r="A33" s="289"/>
      <c r="B33" s="277" t="s">
        <v>235</v>
      </c>
      <c r="C33" s="77">
        <f>C32+C31+C30+C29+C28+C27+C26+C25+C24+C23+C22+C21+C20+C19+C18+C17</f>
        <v>4990</v>
      </c>
      <c r="D33" s="77">
        <f>D32+D31+D30+D29+D28+D27+D26+D25+D24+D23+D22+D21+D20+D19+D18+D17</f>
        <v>4990</v>
      </c>
    </row>
    <row r="36" spans="1:6" ht="15.75">
      <c r="A36" s="403" t="s">
        <v>1282</v>
      </c>
      <c r="B36" s="409"/>
      <c r="C36" s="409"/>
      <c r="D36" s="409"/>
      <c r="F36" s="291"/>
    </row>
  </sheetData>
  <sheetProtection/>
  <mergeCells count="15">
    <mergeCell ref="A1:D1"/>
    <mergeCell ref="A2:D2"/>
    <mergeCell ref="A3:D3"/>
    <mergeCell ref="A4:D4"/>
    <mergeCell ref="A5:D5"/>
    <mergeCell ref="B6:D6"/>
    <mergeCell ref="A36:D36"/>
    <mergeCell ref="B10:D10"/>
    <mergeCell ref="B7:D7"/>
    <mergeCell ref="B8:D8"/>
    <mergeCell ref="B9:D9"/>
    <mergeCell ref="A12:D12"/>
    <mergeCell ref="A15:A16"/>
    <mergeCell ref="B15:B16"/>
    <mergeCell ref="C15:D15"/>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E32"/>
  <sheetViews>
    <sheetView tabSelected="1" zoomScalePageLayoutView="0" workbookViewId="0" topLeftCell="A22">
      <selection activeCell="C12" sqref="C12"/>
    </sheetView>
  </sheetViews>
  <sheetFormatPr defaultColWidth="9.00390625" defaultRowHeight="12.75"/>
  <cols>
    <col min="1" max="1" width="3.625" style="175" customWidth="1"/>
    <col min="2" max="2" width="22.00390625" style="49" customWidth="1"/>
    <col min="3" max="3" width="48.875" style="49" customWidth="1"/>
    <col min="4" max="4" width="12.375" style="49" customWidth="1"/>
    <col min="5" max="16384" width="9.125" style="49" customWidth="1"/>
  </cols>
  <sheetData>
    <row r="1" spans="1:4" s="80" customFormat="1" ht="15">
      <c r="A1" s="360" t="s">
        <v>985</v>
      </c>
      <c r="B1" s="360"/>
      <c r="C1" s="360"/>
      <c r="D1" s="360"/>
    </row>
    <row r="2" spans="1:4" s="80" customFormat="1" ht="15">
      <c r="A2" s="360" t="s">
        <v>97</v>
      </c>
      <c r="B2" s="360"/>
      <c r="C2" s="360"/>
      <c r="D2" s="360"/>
    </row>
    <row r="3" spans="1:4" s="80" customFormat="1" ht="15">
      <c r="A3" s="360" t="s">
        <v>98</v>
      </c>
      <c r="B3" s="360"/>
      <c r="C3" s="360"/>
      <c r="D3" s="360"/>
    </row>
    <row r="4" spans="1:4" s="80" customFormat="1" ht="15">
      <c r="A4" s="360" t="s">
        <v>99</v>
      </c>
      <c r="B4" s="360"/>
      <c r="C4" s="360"/>
      <c r="D4" s="360"/>
    </row>
    <row r="5" spans="1:4" s="80" customFormat="1" ht="15">
      <c r="A5" s="360" t="s">
        <v>977</v>
      </c>
      <c r="B5" s="360"/>
      <c r="C5" s="360"/>
      <c r="D5" s="360"/>
    </row>
    <row r="6" spans="1:4" s="80" customFormat="1" ht="15">
      <c r="A6" s="170"/>
      <c r="B6" s="112"/>
      <c r="C6" s="360" t="s">
        <v>1424</v>
      </c>
      <c r="D6" s="352"/>
    </row>
    <row r="7" spans="1:4" s="80" customFormat="1" ht="15">
      <c r="A7" s="170"/>
      <c r="B7" s="112"/>
      <c r="C7" s="360" t="s">
        <v>1425</v>
      </c>
      <c r="D7" s="352"/>
    </row>
    <row r="8" spans="1:5" s="80" customFormat="1" ht="15">
      <c r="A8" s="170"/>
      <c r="B8" s="112"/>
      <c r="C8" s="360" t="s">
        <v>1033</v>
      </c>
      <c r="D8" s="352"/>
      <c r="E8" s="395"/>
    </row>
    <row r="9" spans="1:5" s="80" customFormat="1" ht="17.25" customHeight="1">
      <c r="A9" s="170"/>
      <c r="B9" s="112"/>
      <c r="C9" s="112" t="s">
        <v>1363</v>
      </c>
      <c r="D9" s="183"/>
      <c r="E9" s="111"/>
    </row>
    <row r="10" spans="1:5" s="80" customFormat="1" ht="17.25" customHeight="1">
      <c r="A10" s="170"/>
      <c r="B10" s="112"/>
      <c r="C10" s="360" t="s">
        <v>1427</v>
      </c>
      <c r="D10" s="352"/>
      <c r="E10" s="111"/>
    </row>
    <row r="11" spans="1:5" s="80" customFormat="1" ht="17.25" customHeight="1">
      <c r="A11" s="170"/>
      <c r="B11" s="112"/>
      <c r="C11" s="112" t="s">
        <v>1428</v>
      </c>
      <c r="D11" s="183"/>
      <c r="E11" s="111"/>
    </row>
    <row r="12" spans="1:4" s="80" customFormat="1" ht="15">
      <c r="A12" s="170"/>
      <c r="B12" s="112"/>
      <c r="C12" s="112"/>
      <c r="D12" s="112"/>
    </row>
    <row r="13" spans="1:4" ht="46.5" customHeight="1">
      <c r="A13" s="428" t="s">
        <v>986</v>
      </c>
      <c r="B13" s="428"/>
      <c r="C13" s="428"/>
      <c r="D13" s="428"/>
    </row>
    <row r="14" spans="1:5" ht="12.75" customHeight="1">
      <c r="A14" s="171"/>
      <c r="B14" s="113"/>
      <c r="C14" s="113"/>
      <c r="D14" s="113"/>
      <c r="E14" s="103"/>
    </row>
    <row r="15" spans="1:4" ht="30" customHeight="1">
      <c r="A15" s="429" t="s">
        <v>653</v>
      </c>
      <c r="B15" s="392" t="s">
        <v>19</v>
      </c>
      <c r="C15" s="392" t="s">
        <v>100</v>
      </c>
      <c r="D15" s="392" t="s">
        <v>101</v>
      </c>
    </row>
    <row r="16" spans="1:4" ht="20.25" customHeight="1">
      <c r="A16" s="429"/>
      <c r="B16" s="392"/>
      <c r="C16" s="392"/>
      <c r="D16" s="392"/>
    </row>
    <row r="17" spans="1:4" ht="63.75" customHeight="1">
      <c r="A17" s="173">
        <v>1</v>
      </c>
      <c r="B17" s="186" t="s">
        <v>868</v>
      </c>
      <c r="C17" s="114" t="s">
        <v>989</v>
      </c>
      <c r="D17" s="311">
        <v>75</v>
      </c>
    </row>
    <row r="18" spans="1:4" ht="63.75" customHeight="1">
      <c r="A18" s="173">
        <v>2</v>
      </c>
      <c r="B18" s="186" t="s">
        <v>869</v>
      </c>
      <c r="C18" s="114" t="s">
        <v>987</v>
      </c>
      <c r="D18" s="102">
        <v>400</v>
      </c>
    </row>
    <row r="19" spans="1:4" ht="66.75" customHeight="1">
      <c r="A19" s="173">
        <v>3</v>
      </c>
      <c r="B19" s="186" t="s">
        <v>102</v>
      </c>
      <c r="C19" s="114" t="s">
        <v>988</v>
      </c>
      <c r="D19" s="102">
        <v>100</v>
      </c>
    </row>
    <row r="20" spans="1:4" ht="70.5" customHeight="1">
      <c r="A20" s="173">
        <v>4</v>
      </c>
      <c r="B20" s="186" t="s">
        <v>871</v>
      </c>
      <c r="C20" s="114" t="s">
        <v>989</v>
      </c>
      <c r="D20" s="102">
        <v>260</v>
      </c>
    </row>
    <row r="21" spans="1:4" ht="70.5" customHeight="1">
      <c r="A21" s="173">
        <v>5</v>
      </c>
      <c r="B21" s="186" t="s">
        <v>943</v>
      </c>
      <c r="C21" s="114" t="s">
        <v>989</v>
      </c>
      <c r="D21" s="102">
        <v>200</v>
      </c>
    </row>
    <row r="22" spans="1:4" ht="67.5" customHeight="1">
      <c r="A22" s="173">
        <v>6</v>
      </c>
      <c r="B22" s="126" t="s">
        <v>103</v>
      </c>
      <c r="C22" s="114" t="s">
        <v>990</v>
      </c>
      <c r="D22" s="102">
        <v>926.912</v>
      </c>
    </row>
    <row r="23" spans="1:4" ht="66" customHeight="1">
      <c r="A23" s="173">
        <v>7</v>
      </c>
      <c r="B23" s="126" t="s">
        <v>873</v>
      </c>
      <c r="C23" s="114" t="s">
        <v>987</v>
      </c>
      <c r="D23" s="102">
        <v>400</v>
      </c>
    </row>
    <row r="24" spans="1:4" ht="68.25" customHeight="1">
      <c r="A24" s="173">
        <v>8</v>
      </c>
      <c r="B24" s="126" t="s">
        <v>104</v>
      </c>
      <c r="C24" s="114" t="s">
        <v>990</v>
      </c>
      <c r="D24" s="102">
        <v>3313.38</v>
      </c>
    </row>
    <row r="25" spans="1:4" ht="63.75" customHeight="1">
      <c r="A25" s="173">
        <v>9</v>
      </c>
      <c r="B25" s="126" t="s">
        <v>874</v>
      </c>
      <c r="C25" s="114" t="s">
        <v>987</v>
      </c>
      <c r="D25" s="102">
        <v>400</v>
      </c>
    </row>
    <row r="26" spans="1:4" ht="63.75" customHeight="1">
      <c r="A26" s="430">
        <v>10</v>
      </c>
      <c r="B26" s="433" t="s">
        <v>105</v>
      </c>
      <c r="C26" s="114" t="s">
        <v>991</v>
      </c>
      <c r="D26" s="102">
        <v>15500</v>
      </c>
    </row>
    <row r="27" spans="1:4" ht="63">
      <c r="A27" s="431"/>
      <c r="B27" s="434"/>
      <c r="C27" s="114" t="s">
        <v>992</v>
      </c>
      <c r="D27" s="102">
        <v>896</v>
      </c>
    </row>
    <row r="28" spans="1:4" ht="63">
      <c r="A28" s="432"/>
      <c r="B28" s="435"/>
      <c r="C28" s="114" t="s">
        <v>1426</v>
      </c>
      <c r="D28" s="102">
        <v>200</v>
      </c>
    </row>
    <row r="29" spans="1:4" ht="15.75">
      <c r="A29" s="172"/>
      <c r="B29" s="188" t="s">
        <v>235</v>
      </c>
      <c r="C29" s="77"/>
      <c r="D29" s="97">
        <f>D27+D26+D25+D24+D23+D22+D20+D19+D18+D21+D17+D28</f>
        <v>22671.292</v>
      </c>
    </row>
    <row r="30" spans="1:4" ht="15.75">
      <c r="A30" s="174"/>
      <c r="B30" s="189"/>
      <c r="C30" s="115"/>
      <c r="D30" s="116"/>
    </row>
    <row r="32" spans="1:4" ht="15.75">
      <c r="A32" s="381" t="s">
        <v>106</v>
      </c>
      <c r="B32" s="381"/>
      <c r="C32" s="381"/>
      <c r="D32" s="381"/>
    </row>
    <row r="33" ht="15" customHeight="1"/>
  </sheetData>
  <sheetProtection/>
  <mergeCells count="17">
    <mergeCell ref="C10:D10"/>
    <mergeCell ref="C7:D7"/>
    <mergeCell ref="C8:E8"/>
    <mergeCell ref="A1:D1"/>
    <mergeCell ref="A2:D2"/>
    <mergeCell ref="A3:D3"/>
    <mergeCell ref="A4:D4"/>
    <mergeCell ref="A5:D5"/>
    <mergeCell ref="C6:D6"/>
    <mergeCell ref="A32:D32"/>
    <mergeCell ref="A13:D13"/>
    <mergeCell ref="A15:A16"/>
    <mergeCell ref="B15:B16"/>
    <mergeCell ref="C15:C16"/>
    <mergeCell ref="D15:D16"/>
    <mergeCell ref="A26:A28"/>
    <mergeCell ref="B26:B28"/>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E20"/>
  <sheetViews>
    <sheetView zoomScalePageLayoutView="0" workbookViewId="0" topLeftCell="A1">
      <selection activeCell="I16" sqref="I16"/>
    </sheetView>
  </sheetViews>
  <sheetFormatPr defaultColWidth="8.875" defaultRowHeight="12.75"/>
  <cols>
    <col min="1" max="1" width="24.375" style="109" customWidth="1"/>
    <col min="2" max="2" width="49.625" style="109" customWidth="1"/>
    <col min="3" max="3" width="12.625" style="109" customWidth="1"/>
    <col min="4" max="16384" width="8.875" style="109" customWidth="1"/>
  </cols>
  <sheetData>
    <row r="1" spans="1:4" s="59" customFormat="1" ht="15.75">
      <c r="A1" s="360" t="s">
        <v>952</v>
      </c>
      <c r="B1" s="360"/>
      <c r="C1" s="360"/>
      <c r="D1" s="360"/>
    </row>
    <row r="2" spans="1:4" s="59" customFormat="1" ht="15.75">
      <c r="A2" s="360" t="s">
        <v>97</v>
      </c>
      <c r="B2" s="360"/>
      <c r="C2" s="360"/>
      <c r="D2" s="360"/>
    </row>
    <row r="3" spans="2:4" s="59" customFormat="1" ht="14.25" customHeight="1">
      <c r="B3" s="360" t="s">
        <v>1236</v>
      </c>
      <c r="C3" s="360"/>
      <c r="D3" s="112"/>
    </row>
    <row r="4" spans="2:4" s="59" customFormat="1" ht="15.75">
      <c r="B4" s="360" t="s">
        <v>1237</v>
      </c>
      <c r="C4" s="360"/>
      <c r="D4" s="112"/>
    </row>
    <row r="5" spans="1:4" s="59" customFormat="1" ht="15.75">
      <c r="A5" s="360" t="s">
        <v>978</v>
      </c>
      <c r="B5" s="360"/>
      <c r="C5" s="360"/>
      <c r="D5" s="360"/>
    </row>
    <row r="6" spans="1:4" s="59" customFormat="1" ht="15.75">
      <c r="A6" s="112"/>
      <c r="B6" s="360" t="s">
        <v>1238</v>
      </c>
      <c r="C6" s="360"/>
      <c r="D6" s="112"/>
    </row>
    <row r="7" spans="1:4" s="59" customFormat="1" ht="16.5" customHeight="1">
      <c r="A7" s="112"/>
      <c r="B7" s="360" t="s">
        <v>1239</v>
      </c>
      <c r="C7" s="353"/>
      <c r="D7" s="112"/>
    </row>
    <row r="8" spans="1:3" s="59" customFormat="1" ht="15.75">
      <c r="A8" s="312" t="s">
        <v>979</v>
      </c>
      <c r="B8" s="312"/>
      <c r="C8" s="312"/>
    </row>
    <row r="9" spans="1:3" s="59" customFormat="1" ht="15.75">
      <c r="A9" s="110"/>
      <c r="B9" s="110" t="s">
        <v>1240</v>
      </c>
      <c r="C9" s="110"/>
    </row>
    <row r="10" spans="1:3" s="59" customFormat="1" ht="15.75">
      <c r="A10" s="110"/>
      <c r="B10" s="110" t="s">
        <v>1364</v>
      </c>
      <c r="C10" s="110"/>
    </row>
    <row r="11" spans="1:3" s="59" customFormat="1" ht="15.75">
      <c r="A11" s="119"/>
      <c r="B11" s="119"/>
      <c r="C11" s="119"/>
    </row>
    <row r="12" spans="1:3" s="59" customFormat="1" ht="37.5" customHeight="1">
      <c r="A12" s="369" t="s">
        <v>726</v>
      </c>
      <c r="B12" s="369"/>
      <c r="C12" s="369"/>
    </row>
    <row r="13" spans="1:3" s="59" customFormat="1" ht="15.75">
      <c r="A13" s="54"/>
      <c r="B13" s="54"/>
      <c r="C13" s="104" t="s">
        <v>762</v>
      </c>
    </row>
    <row r="14" spans="1:3" s="59" customFormat="1" ht="12" customHeight="1">
      <c r="A14" s="436" t="s">
        <v>727</v>
      </c>
      <c r="B14" s="436" t="s">
        <v>728</v>
      </c>
      <c r="C14" s="436" t="s">
        <v>634</v>
      </c>
    </row>
    <row r="15" spans="1:3" s="59" customFormat="1" ht="12" customHeight="1">
      <c r="A15" s="436"/>
      <c r="B15" s="436"/>
      <c r="C15" s="436"/>
    </row>
    <row r="16" spans="1:3" s="59" customFormat="1" ht="31.5">
      <c r="A16" s="105" t="s">
        <v>729</v>
      </c>
      <c r="B16" s="78" t="s">
        <v>730</v>
      </c>
      <c r="C16" s="96">
        <v>122683.043</v>
      </c>
    </row>
    <row r="17" spans="1:3" s="59" customFormat="1" ht="15.75">
      <c r="A17" s="437" t="s">
        <v>731</v>
      </c>
      <c r="B17" s="438"/>
      <c r="C17" s="106">
        <f>C16</f>
        <v>122683.043</v>
      </c>
    </row>
    <row r="18" spans="1:3" s="59" customFormat="1" ht="15.75">
      <c r="A18" s="107"/>
      <c r="B18" s="107"/>
      <c r="C18" s="108"/>
    </row>
    <row r="19" s="59" customFormat="1" ht="15.75"/>
    <row r="20" spans="1:5" s="59" customFormat="1" ht="15" customHeight="1">
      <c r="A20" s="330" t="s">
        <v>12</v>
      </c>
      <c r="B20" s="352"/>
      <c r="C20" s="352"/>
      <c r="D20" s="6"/>
      <c r="E20" s="6"/>
    </row>
    <row r="21" s="59" customFormat="1" ht="15.75"/>
  </sheetData>
  <sheetProtection/>
  <mergeCells count="14">
    <mergeCell ref="A20:C20"/>
    <mergeCell ref="A8:C8"/>
    <mergeCell ref="A12:C12"/>
    <mergeCell ref="A14:A15"/>
    <mergeCell ref="B14:B15"/>
    <mergeCell ref="C14:C15"/>
    <mergeCell ref="A17:B17"/>
    <mergeCell ref="B7:C7"/>
    <mergeCell ref="A1:D1"/>
    <mergeCell ref="A2:D2"/>
    <mergeCell ref="B3:C3"/>
    <mergeCell ref="B4:C4"/>
    <mergeCell ref="A5:D5"/>
    <mergeCell ref="B6:C6"/>
  </mergeCell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H24"/>
  <sheetViews>
    <sheetView zoomScalePageLayoutView="0" workbookViewId="0" topLeftCell="A1">
      <selection activeCell="H13" sqref="H13"/>
    </sheetView>
  </sheetViews>
  <sheetFormatPr defaultColWidth="9.00390625" defaultRowHeight="12.75"/>
  <cols>
    <col min="1" max="1" width="3.875" style="187" customWidth="1"/>
    <col min="2" max="2" width="41.25390625" style="72" customWidth="1"/>
    <col min="3" max="3" width="14.125" style="72" customWidth="1"/>
    <col min="4" max="4" width="12.125" style="72" customWidth="1"/>
    <col min="5" max="5" width="12.25390625" style="72" customWidth="1"/>
    <col min="6" max="16384" width="9.125" style="72" customWidth="1"/>
  </cols>
  <sheetData>
    <row r="1" spans="1:5" ht="15.75">
      <c r="A1" s="383" t="s">
        <v>1018</v>
      </c>
      <c r="B1" s="383"/>
      <c r="C1" s="383"/>
      <c r="D1" s="376"/>
      <c r="E1" s="376"/>
    </row>
    <row r="2" spans="1:5" ht="15.75">
      <c r="A2" s="383" t="s">
        <v>1019</v>
      </c>
      <c r="B2" s="383"/>
      <c r="C2" s="383"/>
      <c r="D2" s="376"/>
      <c r="E2" s="376"/>
    </row>
    <row r="3" spans="1:5" ht="15.75">
      <c r="A3" s="383" t="s">
        <v>1020</v>
      </c>
      <c r="B3" s="383"/>
      <c r="C3" s="383"/>
      <c r="D3" s="376"/>
      <c r="E3" s="376"/>
    </row>
    <row r="4" spans="1:5" ht="15.75">
      <c r="A4" s="383" t="s">
        <v>1021</v>
      </c>
      <c r="B4" s="383"/>
      <c r="C4" s="383"/>
      <c r="D4" s="376"/>
      <c r="E4" s="376"/>
    </row>
    <row r="5" spans="1:5" ht="15.75">
      <c r="A5" s="329" t="s">
        <v>1022</v>
      </c>
      <c r="B5" s="329"/>
      <c r="C5" s="329"/>
      <c r="D5" s="395"/>
      <c r="E5" s="395"/>
    </row>
    <row r="6" spans="1:5" ht="15.75">
      <c r="A6" s="94"/>
      <c r="B6" s="94"/>
      <c r="C6" s="329" t="s">
        <v>972</v>
      </c>
      <c r="D6" s="395"/>
      <c r="E6" s="395"/>
    </row>
    <row r="7" spans="1:5" ht="15.75">
      <c r="A7" s="94"/>
      <c r="B7" s="94"/>
      <c r="C7" s="329" t="s">
        <v>973</v>
      </c>
      <c r="D7" s="395"/>
      <c r="E7" s="395"/>
    </row>
    <row r="8" spans="3:5" ht="16.5" customHeight="1">
      <c r="C8" s="360" t="s">
        <v>974</v>
      </c>
      <c r="D8" s="352"/>
      <c r="E8" s="395"/>
    </row>
    <row r="9" spans="3:5" ht="15.75" customHeight="1">
      <c r="C9" s="360" t="s">
        <v>975</v>
      </c>
      <c r="D9" s="395"/>
      <c r="E9" s="395"/>
    </row>
    <row r="10" spans="3:5" ht="15.75" customHeight="1">
      <c r="C10" s="360" t="s">
        <v>1419</v>
      </c>
      <c r="D10" s="395"/>
      <c r="E10" s="395"/>
    </row>
    <row r="11" spans="3:5" ht="15.75" customHeight="1">
      <c r="C11" s="112" t="s">
        <v>1420</v>
      </c>
      <c r="D11" s="111"/>
      <c r="E11" s="111"/>
    </row>
    <row r="12" spans="3:5" ht="18.75" customHeight="1">
      <c r="C12" s="112"/>
      <c r="D12" s="183"/>
      <c r="E12" s="111"/>
    </row>
    <row r="13" spans="1:8" ht="63.75" customHeight="1">
      <c r="A13" s="365" t="s">
        <v>1031</v>
      </c>
      <c r="B13" s="376"/>
      <c r="C13" s="376"/>
      <c r="D13" s="376"/>
      <c r="E13" s="376"/>
      <c r="F13" s="204"/>
      <c r="G13" s="204"/>
      <c r="H13" s="204"/>
    </row>
    <row r="14" spans="1:6" ht="17.25" customHeight="1">
      <c r="A14" s="439"/>
      <c r="B14" s="440"/>
      <c r="C14" s="440"/>
      <c r="D14" s="440"/>
      <c r="E14" s="440"/>
      <c r="F14" s="95"/>
    </row>
    <row r="15" spans="2:6" ht="17.25" customHeight="1">
      <c r="B15" s="93"/>
      <c r="C15" s="93"/>
      <c r="D15" s="93"/>
      <c r="E15" s="36" t="s">
        <v>495</v>
      </c>
      <c r="F15" s="93"/>
    </row>
    <row r="16" spans="1:5" ht="21.75" customHeight="1">
      <c r="A16" s="390" t="s">
        <v>653</v>
      </c>
      <c r="B16" s="392" t="s">
        <v>19</v>
      </c>
      <c r="C16" s="392" t="s">
        <v>634</v>
      </c>
      <c r="D16" s="394"/>
      <c r="E16" s="394"/>
    </row>
    <row r="17" spans="1:5" ht="68.25" customHeight="1">
      <c r="A17" s="391"/>
      <c r="B17" s="393"/>
      <c r="C17" s="202" t="s">
        <v>1023</v>
      </c>
      <c r="D17" s="207" t="s">
        <v>1024</v>
      </c>
      <c r="E17" s="207" t="s">
        <v>1025</v>
      </c>
    </row>
    <row r="18" spans="1:5" ht="30" customHeight="1">
      <c r="A18" s="206">
        <v>1</v>
      </c>
      <c r="B18" s="208" t="s">
        <v>1026</v>
      </c>
      <c r="C18" s="209">
        <f>D18+E18</f>
        <v>1157.075</v>
      </c>
      <c r="D18" s="102">
        <v>966.747</v>
      </c>
      <c r="E18" s="102">
        <v>190.328</v>
      </c>
    </row>
    <row r="19" spans="1:5" ht="37.5" customHeight="1">
      <c r="A19" s="206">
        <v>2</v>
      </c>
      <c r="B19" s="208" t="s">
        <v>1027</v>
      </c>
      <c r="C19" s="209">
        <f>D19+E19</f>
        <v>1158.785</v>
      </c>
      <c r="D19" s="102">
        <v>968.176</v>
      </c>
      <c r="E19" s="102">
        <v>190.609</v>
      </c>
    </row>
    <row r="20" spans="1:5" ht="33.75" customHeight="1">
      <c r="A20" s="206">
        <v>3</v>
      </c>
      <c r="B20" s="208" t="s">
        <v>1028</v>
      </c>
      <c r="C20" s="209">
        <f>D20+E20</f>
        <v>1955.701</v>
      </c>
      <c r="D20" s="102">
        <v>1634.006</v>
      </c>
      <c r="E20" s="102">
        <v>321.695</v>
      </c>
    </row>
    <row r="21" spans="1:5" ht="23.25" customHeight="1">
      <c r="A21" s="197">
        <v>4</v>
      </c>
      <c r="B21" s="75" t="s">
        <v>1029</v>
      </c>
      <c r="C21" s="209">
        <f>D21+E21</f>
        <v>21040.439</v>
      </c>
      <c r="D21" s="210">
        <v>17579.482</v>
      </c>
      <c r="E21" s="210">
        <v>3460.957</v>
      </c>
    </row>
    <row r="22" spans="1:5" ht="15.75">
      <c r="A22" s="197"/>
      <c r="B22" s="198" t="s">
        <v>235</v>
      </c>
      <c r="C22" s="211">
        <f>C21+C20+C19+C18</f>
        <v>25312</v>
      </c>
      <c r="D22" s="211">
        <f>D21+D20+D19+D18</f>
        <v>21148.411</v>
      </c>
      <c r="E22" s="199">
        <f>E21+E20+E19+E18</f>
        <v>4163.589</v>
      </c>
    </row>
    <row r="23" ht="19.5" customHeight="1"/>
    <row r="24" spans="1:5" ht="31.5" customHeight="1">
      <c r="A24" s="381" t="s">
        <v>1030</v>
      </c>
      <c r="B24" s="382"/>
      <c r="C24" s="382"/>
      <c r="D24" s="395"/>
      <c r="E24" s="395"/>
    </row>
  </sheetData>
  <sheetProtection/>
  <mergeCells count="16">
    <mergeCell ref="A24:E24"/>
    <mergeCell ref="C10:E10"/>
    <mergeCell ref="A5:E5"/>
    <mergeCell ref="C6:E6"/>
    <mergeCell ref="C7:E7"/>
    <mergeCell ref="C9:E9"/>
    <mergeCell ref="A13:E13"/>
    <mergeCell ref="A14:E14"/>
    <mergeCell ref="C8:E8"/>
    <mergeCell ref="A16:A17"/>
    <mergeCell ref="B16:B17"/>
    <mergeCell ref="A1:E1"/>
    <mergeCell ref="A2:E2"/>
    <mergeCell ref="A3:E3"/>
    <mergeCell ref="A4:E4"/>
    <mergeCell ref="C16:E16"/>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D27"/>
  <sheetViews>
    <sheetView zoomScalePageLayoutView="0" workbookViewId="0" topLeftCell="A1">
      <selection activeCell="E12" sqref="E12"/>
    </sheetView>
  </sheetViews>
  <sheetFormatPr defaultColWidth="9.00390625" defaultRowHeight="12.75"/>
  <cols>
    <col min="1" max="1" width="3.625" style="49" customWidth="1"/>
    <col min="2" max="2" width="71.25390625" style="49" customWidth="1"/>
    <col min="3" max="3" width="12.375" style="49" customWidth="1"/>
    <col min="4" max="16384" width="9.125" style="49" customWidth="1"/>
  </cols>
  <sheetData>
    <row r="1" spans="1:3" s="80" customFormat="1" ht="15">
      <c r="A1" s="360" t="s">
        <v>1305</v>
      </c>
      <c r="B1" s="360"/>
      <c r="C1" s="360"/>
    </row>
    <row r="2" spans="1:3" s="80" customFormat="1" ht="15">
      <c r="A2" s="360" t="s">
        <v>97</v>
      </c>
      <c r="B2" s="360"/>
      <c r="C2" s="360"/>
    </row>
    <row r="3" spans="1:3" s="80" customFormat="1" ht="15">
      <c r="A3" s="360" t="s">
        <v>98</v>
      </c>
      <c r="B3" s="360"/>
      <c r="C3" s="360"/>
    </row>
    <row r="4" spans="1:3" s="80" customFormat="1" ht="15">
      <c r="A4" s="360" t="s">
        <v>99</v>
      </c>
      <c r="B4" s="360"/>
      <c r="C4" s="360"/>
    </row>
    <row r="5" spans="1:3" s="80" customFormat="1" ht="15">
      <c r="A5" s="360" t="s">
        <v>977</v>
      </c>
      <c r="B5" s="360"/>
      <c r="C5" s="360"/>
    </row>
    <row r="6" spans="2:3" s="80" customFormat="1" ht="15">
      <c r="B6" s="360" t="s">
        <v>1014</v>
      </c>
      <c r="C6" s="353"/>
    </row>
    <row r="7" spans="2:3" s="80" customFormat="1" ht="15">
      <c r="B7" s="360" t="s">
        <v>1015</v>
      </c>
      <c r="C7" s="353"/>
    </row>
    <row r="8" spans="2:3" s="80" customFormat="1" ht="15">
      <c r="B8" s="360" t="s">
        <v>1306</v>
      </c>
      <c r="C8" s="353"/>
    </row>
    <row r="9" spans="2:3" s="80" customFormat="1" ht="15" customHeight="1">
      <c r="B9" s="112" t="s">
        <v>1017</v>
      </c>
      <c r="C9" s="184"/>
    </row>
    <row r="10" spans="2:3" s="80" customFormat="1" ht="15" customHeight="1">
      <c r="B10" s="112" t="s">
        <v>1333</v>
      </c>
      <c r="C10" s="184"/>
    </row>
    <row r="11" spans="1:3" s="80" customFormat="1" ht="15">
      <c r="A11" s="112"/>
      <c r="B11" s="112"/>
      <c r="C11" s="112"/>
    </row>
    <row r="12" spans="1:3" ht="64.5" customHeight="1">
      <c r="A12" s="428" t="s">
        <v>1307</v>
      </c>
      <c r="B12" s="428"/>
      <c r="C12" s="428"/>
    </row>
    <row r="13" spans="1:4" ht="25.5" customHeight="1">
      <c r="A13" s="214"/>
      <c r="B13" s="299"/>
      <c r="C13" s="299"/>
      <c r="D13" s="93"/>
    </row>
    <row r="14" spans="1:4" ht="12.75" customHeight="1">
      <c r="A14" s="93"/>
      <c r="B14" s="93"/>
      <c r="C14" s="36" t="s">
        <v>495</v>
      </c>
      <c r="D14" s="93"/>
    </row>
    <row r="15" spans="1:3" ht="30" customHeight="1">
      <c r="A15" s="202" t="s">
        <v>653</v>
      </c>
      <c r="B15" s="202" t="s">
        <v>19</v>
      </c>
      <c r="C15" s="202" t="s">
        <v>634</v>
      </c>
    </row>
    <row r="16" spans="1:3" ht="22.5" customHeight="1">
      <c r="A16" s="284">
        <v>1</v>
      </c>
      <c r="B16" s="208" t="s">
        <v>868</v>
      </c>
      <c r="C16" s="102">
        <v>903.416</v>
      </c>
    </row>
    <row r="17" spans="1:3" ht="22.5" customHeight="1">
      <c r="A17" s="284">
        <v>2</v>
      </c>
      <c r="B17" s="208" t="s">
        <v>869</v>
      </c>
      <c r="C17" s="102">
        <v>200</v>
      </c>
    </row>
    <row r="18" spans="1:3" ht="22.5" customHeight="1">
      <c r="A18" s="284">
        <v>3</v>
      </c>
      <c r="B18" s="208" t="s">
        <v>854</v>
      </c>
      <c r="C18" s="102">
        <v>1263</v>
      </c>
    </row>
    <row r="19" spans="1:3" ht="22.5" customHeight="1">
      <c r="A19" s="284">
        <v>4</v>
      </c>
      <c r="B19" s="208" t="s">
        <v>870</v>
      </c>
      <c r="C19" s="102">
        <v>257.17</v>
      </c>
    </row>
    <row r="20" spans="1:3" ht="22.5" customHeight="1">
      <c r="A20" s="284">
        <v>5</v>
      </c>
      <c r="B20" s="208" t="s">
        <v>871</v>
      </c>
      <c r="C20" s="102">
        <v>427.4</v>
      </c>
    </row>
    <row r="21" spans="1:3" ht="22.5" customHeight="1">
      <c r="A21" s="284">
        <v>6</v>
      </c>
      <c r="B21" s="208" t="s">
        <v>872</v>
      </c>
      <c r="C21" s="102">
        <v>310</v>
      </c>
    </row>
    <row r="22" spans="1:3" ht="22.5" customHeight="1">
      <c r="A22" s="284">
        <v>7</v>
      </c>
      <c r="B22" s="208" t="s">
        <v>1308</v>
      </c>
      <c r="C22" s="102">
        <v>250</v>
      </c>
    </row>
    <row r="23" spans="1:3" ht="22.5" customHeight="1">
      <c r="A23" s="284">
        <v>8</v>
      </c>
      <c r="B23" s="208" t="s">
        <v>1309</v>
      </c>
      <c r="C23" s="102">
        <v>274</v>
      </c>
    </row>
    <row r="24" spans="1:3" ht="15.75">
      <c r="A24" s="202"/>
      <c r="B24" s="300" t="s">
        <v>235</v>
      </c>
      <c r="C24" s="97">
        <f>C18+C16+C17+C19+C20+C21+C22+C23</f>
        <v>3884.9860000000003</v>
      </c>
    </row>
    <row r="25" spans="1:3" ht="15.75">
      <c r="A25" s="301"/>
      <c r="B25" s="189"/>
      <c r="C25" s="116"/>
    </row>
    <row r="27" spans="1:3" ht="15.75">
      <c r="A27" s="381" t="s">
        <v>106</v>
      </c>
      <c r="B27" s="381"/>
      <c r="C27" s="381"/>
    </row>
    <row r="28" ht="15" customHeight="1"/>
  </sheetData>
  <sheetProtection/>
  <mergeCells count="10">
    <mergeCell ref="B7:C7"/>
    <mergeCell ref="B8:C8"/>
    <mergeCell ref="A12:C12"/>
    <mergeCell ref="A27:C27"/>
    <mergeCell ref="A1:C1"/>
    <mergeCell ref="A2:C2"/>
    <mergeCell ref="A3:C3"/>
    <mergeCell ref="A4:C4"/>
    <mergeCell ref="A5:C5"/>
    <mergeCell ref="B6:C6"/>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E33"/>
  <sheetViews>
    <sheetView zoomScalePageLayoutView="0" workbookViewId="0" topLeftCell="A1">
      <selection activeCell="E11" sqref="E11"/>
    </sheetView>
  </sheetViews>
  <sheetFormatPr defaultColWidth="9.00390625" defaultRowHeight="12.75"/>
  <cols>
    <col min="1" max="1" width="6.125" style="187" customWidth="1"/>
    <col min="2" max="2" width="67.75390625" style="72" customWidth="1"/>
    <col min="3" max="3" width="14.125" style="72" customWidth="1"/>
    <col min="4" max="4" width="12.125" style="72" customWidth="1"/>
    <col min="5" max="16384" width="9.125" style="72" customWidth="1"/>
  </cols>
  <sheetData>
    <row r="1" spans="1:3" ht="15.75">
      <c r="A1" s="383" t="s">
        <v>1365</v>
      </c>
      <c r="B1" s="383"/>
      <c r="C1" s="383"/>
    </row>
    <row r="2" spans="1:3" ht="15.75">
      <c r="A2" s="383" t="s">
        <v>1366</v>
      </c>
      <c r="B2" s="383"/>
      <c r="C2" s="383"/>
    </row>
    <row r="3" spans="1:3" ht="15.75">
      <c r="A3" s="383" t="s">
        <v>1367</v>
      </c>
      <c r="B3" s="383"/>
      <c r="C3" s="383"/>
    </row>
    <row r="4" spans="1:3" ht="15.75">
      <c r="A4" s="383" t="s">
        <v>1368</v>
      </c>
      <c r="B4" s="383"/>
      <c r="C4" s="383"/>
    </row>
    <row r="5" spans="1:3" s="80" customFormat="1" ht="15">
      <c r="A5" s="360" t="s">
        <v>1369</v>
      </c>
      <c r="B5" s="360"/>
      <c r="C5" s="360"/>
    </row>
    <row r="6" spans="2:4" s="80" customFormat="1" ht="15">
      <c r="B6" s="360" t="s">
        <v>1370</v>
      </c>
      <c r="C6" s="360"/>
      <c r="D6" s="353"/>
    </row>
    <row r="7" spans="2:4" s="80" customFormat="1" ht="15">
      <c r="B7" s="360" t="s">
        <v>1340</v>
      </c>
      <c r="C7" s="360"/>
      <c r="D7" s="353"/>
    </row>
    <row r="8" spans="1:4" s="80" customFormat="1" ht="15" customHeight="1">
      <c r="A8" s="112"/>
      <c r="B8" s="360" t="s">
        <v>1341</v>
      </c>
      <c r="C8" s="353"/>
      <c r="D8" s="353"/>
    </row>
    <row r="9" spans="1:4" s="80" customFormat="1" ht="15" customHeight="1">
      <c r="A9" s="112"/>
      <c r="B9" s="360" t="s">
        <v>1371</v>
      </c>
      <c r="C9" s="353"/>
      <c r="D9" s="184"/>
    </row>
    <row r="10" spans="1:4" s="80" customFormat="1" ht="15" customHeight="1">
      <c r="A10" s="112"/>
      <c r="B10" s="360" t="s">
        <v>1372</v>
      </c>
      <c r="C10" s="353"/>
      <c r="D10" s="184"/>
    </row>
    <row r="11" ht="19.5" customHeight="1"/>
    <row r="12" spans="1:4" ht="50.25" customHeight="1">
      <c r="A12" s="365" t="s">
        <v>993</v>
      </c>
      <c r="B12" s="365"/>
      <c r="C12" s="365"/>
      <c r="D12" s="76"/>
    </row>
    <row r="13" ht="17.25" customHeight="1" thickBot="1">
      <c r="C13" s="190" t="s">
        <v>994</v>
      </c>
    </row>
    <row r="14" spans="1:3" ht="39.75" customHeight="1" thickBot="1">
      <c r="A14" s="191" t="s">
        <v>653</v>
      </c>
      <c r="B14" s="192" t="s">
        <v>19</v>
      </c>
      <c r="C14" s="193" t="s">
        <v>634</v>
      </c>
    </row>
    <row r="15" spans="1:3" ht="15.75">
      <c r="A15" s="194">
        <v>1</v>
      </c>
      <c r="B15" s="195" t="s">
        <v>995</v>
      </c>
      <c r="C15" s="196">
        <v>594.4</v>
      </c>
    </row>
    <row r="16" spans="1:3" ht="16.5" customHeight="1">
      <c r="A16" s="197">
        <v>2</v>
      </c>
      <c r="B16" s="75" t="s">
        <v>996</v>
      </c>
      <c r="C16" s="102">
        <v>590.6</v>
      </c>
    </row>
    <row r="17" spans="1:3" ht="15.75">
      <c r="A17" s="197">
        <v>3</v>
      </c>
      <c r="B17" s="75" t="s">
        <v>997</v>
      </c>
      <c r="C17" s="102">
        <v>640.6</v>
      </c>
    </row>
    <row r="18" spans="1:3" ht="20.25" customHeight="1">
      <c r="A18" s="197">
        <v>4</v>
      </c>
      <c r="B18" s="75" t="s">
        <v>998</v>
      </c>
      <c r="C18" s="102">
        <v>504.4</v>
      </c>
    </row>
    <row r="19" spans="1:3" ht="18" customHeight="1">
      <c r="A19" s="197">
        <v>5</v>
      </c>
      <c r="B19" s="75" t="s">
        <v>999</v>
      </c>
      <c r="C19" s="102">
        <v>1069.8</v>
      </c>
    </row>
    <row r="20" spans="1:3" ht="15.75">
      <c r="A20" s="197">
        <v>6</v>
      </c>
      <c r="B20" s="75" t="s">
        <v>1000</v>
      </c>
      <c r="C20" s="102">
        <v>456.3</v>
      </c>
    </row>
    <row r="21" spans="1:3" ht="15.75">
      <c r="A21" s="197">
        <v>7</v>
      </c>
      <c r="B21" s="75" t="s">
        <v>1001</v>
      </c>
      <c r="C21" s="102">
        <v>1354.5</v>
      </c>
    </row>
    <row r="22" spans="1:3" ht="18" customHeight="1">
      <c r="A22" s="197">
        <v>8</v>
      </c>
      <c r="B22" s="75" t="s">
        <v>1002</v>
      </c>
      <c r="C22" s="102">
        <v>363.9</v>
      </c>
    </row>
    <row r="23" spans="1:3" ht="15.75">
      <c r="A23" s="197">
        <v>9</v>
      </c>
      <c r="B23" s="75" t="s">
        <v>1003</v>
      </c>
      <c r="C23" s="102">
        <v>1375.4</v>
      </c>
    </row>
    <row r="24" spans="1:3" ht="18.75" customHeight="1">
      <c r="A24" s="197">
        <v>10</v>
      </c>
      <c r="B24" s="75" t="s">
        <v>1004</v>
      </c>
      <c r="C24" s="102">
        <v>494</v>
      </c>
    </row>
    <row r="25" spans="1:3" ht="15.75">
      <c r="A25" s="197">
        <v>11</v>
      </c>
      <c r="B25" s="75" t="s">
        <v>1005</v>
      </c>
      <c r="C25" s="102">
        <v>520.1</v>
      </c>
    </row>
    <row r="26" spans="1:3" ht="19.5" customHeight="1">
      <c r="A26" s="197">
        <v>12</v>
      </c>
      <c r="B26" s="75" t="s">
        <v>1006</v>
      </c>
      <c r="C26" s="102">
        <v>932.4</v>
      </c>
    </row>
    <row r="27" spans="1:3" ht="15.75">
      <c r="A27" s="197">
        <v>13</v>
      </c>
      <c r="B27" s="75" t="s">
        <v>1007</v>
      </c>
      <c r="C27" s="102">
        <v>658.1</v>
      </c>
    </row>
    <row r="28" spans="1:3" ht="20.25" customHeight="1">
      <c r="A28" s="197">
        <v>14</v>
      </c>
      <c r="B28" s="75" t="s">
        <v>1008</v>
      </c>
      <c r="C28" s="102">
        <v>912.8</v>
      </c>
    </row>
    <row r="29" spans="1:3" ht="15.75">
      <c r="A29" s="197">
        <v>15</v>
      </c>
      <c r="B29" s="75" t="s">
        <v>1009</v>
      </c>
      <c r="C29" s="102">
        <v>377.9</v>
      </c>
    </row>
    <row r="30" spans="1:3" ht="23.25" customHeight="1">
      <c r="A30" s="197">
        <v>16</v>
      </c>
      <c r="B30" s="75" t="s">
        <v>1010</v>
      </c>
      <c r="C30" s="102">
        <v>366.9</v>
      </c>
    </row>
    <row r="31" spans="1:3" ht="15.75">
      <c r="A31" s="197"/>
      <c r="B31" s="198" t="s">
        <v>235</v>
      </c>
      <c r="C31" s="199">
        <f>C30+C29+C28+C27+C26+C25+C24+C23+C22+C21+C20+C19+C18+C17+C16+C15</f>
        <v>11212.1</v>
      </c>
    </row>
    <row r="32" ht="19.5" customHeight="1"/>
    <row r="33" spans="1:5" ht="31.5" customHeight="1">
      <c r="A33" s="381" t="s">
        <v>1011</v>
      </c>
      <c r="B33" s="382"/>
      <c r="C33" s="382"/>
      <c r="E33" s="200"/>
    </row>
  </sheetData>
  <sheetProtection/>
  <mergeCells count="12">
    <mergeCell ref="A1:C1"/>
    <mergeCell ref="A2:C2"/>
    <mergeCell ref="A3:C3"/>
    <mergeCell ref="A4:C4"/>
    <mergeCell ref="A5:C5"/>
    <mergeCell ref="B6:D6"/>
    <mergeCell ref="B7:D7"/>
    <mergeCell ref="B8:D8"/>
    <mergeCell ref="B9:C9"/>
    <mergeCell ref="A12:C12"/>
    <mergeCell ref="A33:C33"/>
    <mergeCell ref="B10:C10"/>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E26"/>
  <sheetViews>
    <sheetView zoomScalePageLayoutView="0" workbookViewId="0" topLeftCell="A1">
      <selection activeCell="A11" sqref="A11:D11"/>
    </sheetView>
  </sheetViews>
  <sheetFormatPr defaultColWidth="9.00390625" defaultRowHeight="12.75"/>
  <cols>
    <col min="1" max="1" width="3.625" style="49" customWidth="1"/>
    <col min="2" max="2" width="24.75390625" style="49" customWidth="1"/>
    <col min="3" max="3" width="43.25390625" style="49" customWidth="1"/>
    <col min="4" max="4" width="12.375" style="49" customWidth="1"/>
    <col min="5" max="16384" width="9.125" style="49" customWidth="1"/>
  </cols>
  <sheetData>
    <row r="1" spans="1:4" s="80" customFormat="1" ht="15">
      <c r="A1" s="360" t="s">
        <v>1310</v>
      </c>
      <c r="B1" s="360"/>
      <c r="C1" s="360"/>
      <c r="D1" s="360"/>
    </row>
    <row r="2" spans="1:4" s="80" customFormat="1" ht="15">
      <c r="A2" s="360" t="s">
        <v>97</v>
      </c>
      <c r="B2" s="360"/>
      <c r="C2" s="360"/>
      <c r="D2" s="360"/>
    </row>
    <row r="3" spans="1:4" s="80" customFormat="1" ht="15">
      <c r="A3" s="360" t="s">
        <v>98</v>
      </c>
      <c r="B3" s="360"/>
      <c r="C3" s="360"/>
      <c r="D3" s="360"/>
    </row>
    <row r="4" spans="1:4" s="80" customFormat="1" ht="15">
      <c r="A4" s="360" t="s">
        <v>99</v>
      </c>
      <c r="B4" s="360"/>
      <c r="C4" s="360"/>
      <c r="D4" s="360"/>
    </row>
    <row r="5" spans="1:4" s="80" customFormat="1" ht="15">
      <c r="A5" s="360" t="s">
        <v>977</v>
      </c>
      <c r="B5" s="360"/>
      <c r="C5" s="360"/>
      <c r="D5" s="360"/>
    </row>
    <row r="6" spans="2:4" s="80" customFormat="1" ht="15">
      <c r="B6" s="360" t="s">
        <v>1014</v>
      </c>
      <c r="C6" s="360"/>
      <c r="D6" s="353"/>
    </row>
    <row r="7" spans="2:4" s="80" customFormat="1" ht="15">
      <c r="B7" s="360" t="s">
        <v>1015</v>
      </c>
      <c r="C7" s="360"/>
      <c r="D7" s="353"/>
    </row>
    <row r="8" spans="1:4" s="80" customFormat="1" ht="15">
      <c r="A8" s="112"/>
      <c r="B8" s="112"/>
      <c r="C8" s="360" t="s">
        <v>1033</v>
      </c>
      <c r="D8" s="353"/>
    </row>
    <row r="9" spans="1:4" s="80" customFormat="1" ht="15">
      <c r="A9" s="112"/>
      <c r="B9" s="112"/>
      <c r="C9" s="360" t="s">
        <v>1363</v>
      </c>
      <c r="D9" s="353"/>
    </row>
    <row r="10" spans="1:4" s="80" customFormat="1" ht="15">
      <c r="A10" s="112"/>
      <c r="B10" s="112"/>
      <c r="C10" s="360" t="s">
        <v>1373</v>
      </c>
      <c r="D10" s="353"/>
    </row>
    <row r="11" spans="1:4" ht="64.5" customHeight="1">
      <c r="A11" s="428" t="s">
        <v>1311</v>
      </c>
      <c r="B11" s="428"/>
      <c r="C11" s="428"/>
      <c r="D11" s="428"/>
    </row>
    <row r="12" spans="1:5" ht="25.5" customHeight="1">
      <c r="A12" s="214"/>
      <c r="B12" s="299"/>
      <c r="C12" s="299"/>
      <c r="D12" s="299"/>
      <c r="E12" s="93"/>
    </row>
    <row r="13" spans="1:5" ht="12.75" customHeight="1">
      <c r="A13" s="93"/>
      <c r="B13" s="93"/>
      <c r="C13" s="93"/>
      <c r="D13" s="36" t="s">
        <v>495</v>
      </c>
      <c r="E13" s="93"/>
    </row>
    <row r="14" spans="1:4" ht="30" customHeight="1">
      <c r="A14" s="392" t="s">
        <v>653</v>
      </c>
      <c r="B14" s="392" t="s">
        <v>19</v>
      </c>
      <c r="C14" s="377" t="s">
        <v>100</v>
      </c>
      <c r="D14" s="392" t="s">
        <v>634</v>
      </c>
    </row>
    <row r="15" spans="1:4" ht="20.25" customHeight="1">
      <c r="A15" s="392"/>
      <c r="B15" s="392"/>
      <c r="C15" s="378"/>
      <c r="D15" s="392"/>
    </row>
    <row r="16" spans="1:4" ht="60.75" customHeight="1">
      <c r="A16" s="284">
        <v>1</v>
      </c>
      <c r="B16" s="302" t="s">
        <v>854</v>
      </c>
      <c r="C16" s="114" t="s">
        <v>1312</v>
      </c>
      <c r="D16" s="102">
        <v>100</v>
      </c>
    </row>
    <row r="17" spans="1:4" ht="66.75" customHeight="1">
      <c r="A17" s="216">
        <v>2</v>
      </c>
      <c r="B17" s="126" t="s">
        <v>1313</v>
      </c>
      <c r="C17" s="114" t="s">
        <v>1314</v>
      </c>
      <c r="D17" s="102">
        <v>150</v>
      </c>
    </row>
    <row r="18" spans="1:4" ht="55.5" customHeight="1">
      <c r="A18" s="202">
        <v>3</v>
      </c>
      <c r="B18" s="303" t="s">
        <v>1315</v>
      </c>
      <c r="C18" s="114" t="s">
        <v>1316</v>
      </c>
      <c r="D18" s="102">
        <v>200</v>
      </c>
    </row>
    <row r="19" spans="1:4" ht="71.25" customHeight="1">
      <c r="A19" s="202">
        <v>4</v>
      </c>
      <c r="B19" s="303" t="s">
        <v>1317</v>
      </c>
      <c r="C19" s="114" t="s">
        <v>1318</v>
      </c>
      <c r="D19" s="102">
        <v>110</v>
      </c>
    </row>
    <row r="20" spans="1:4" ht="52.5" customHeight="1">
      <c r="A20" s="202">
        <v>5</v>
      </c>
      <c r="B20" s="303" t="s">
        <v>103</v>
      </c>
      <c r="C20" s="114" t="s">
        <v>1319</v>
      </c>
      <c r="D20" s="102">
        <v>100</v>
      </c>
    </row>
    <row r="21" spans="1:4" ht="74.25" customHeight="1">
      <c r="A21" s="202">
        <v>6</v>
      </c>
      <c r="B21" s="303" t="s">
        <v>1029</v>
      </c>
      <c r="C21" s="114" t="s">
        <v>1320</v>
      </c>
      <c r="D21" s="102">
        <v>22000</v>
      </c>
    </row>
    <row r="22" spans="1:4" ht="84.75" customHeight="1">
      <c r="A22" s="202">
        <v>7</v>
      </c>
      <c r="B22" s="303" t="s">
        <v>1029</v>
      </c>
      <c r="C22" s="114" t="s">
        <v>1321</v>
      </c>
      <c r="D22" s="102">
        <v>11119</v>
      </c>
    </row>
    <row r="23" spans="1:4" ht="15.75">
      <c r="A23" s="202"/>
      <c r="B23" s="300" t="s">
        <v>235</v>
      </c>
      <c r="C23" s="300"/>
      <c r="D23" s="97">
        <f>D20+D19+D18+D17+D16+D21+D22</f>
        <v>33779</v>
      </c>
    </row>
    <row r="24" spans="1:4" ht="15.75">
      <c r="A24" s="301"/>
      <c r="B24" s="189"/>
      <c r="C24" s="189"/>
      <c r="D24" s="116"/>
    </row>
    <row r="26" spans="1:4" ht="15.75">
      <c r="A26" s="381" t="s">
        <v>106</v>
      </c>
      <c r="B26" s="381"/>
      <c r="C26" s="381"/>
      <c r="D26" s="381"/>
    </row>
    <row r="27" ht="15" customHeight="1"/>
  </sheetData>
  <sheetProtection/>
  <mergeCells count="16">
    <mergeCell ref="A26:D26"/>
    <mergeCell ref="B7:D7"/>
    <mergeCell ref="C8:D8"/>
    <mergeCell ref="C9:D9"/>
    <mergeCell ref="A11:D11"/>
    <mergeCell ref="A14:A15"/>
    <mergeCell ref="B14:B15"/>
    <mergeCell ref="C14:C15"/>
    <mergeCell ref="D14:D15"/>
    <mergeCell ref="C10:D10"/>
    <mergeCell ref="A1:D1"/>
    <mergeCell ref="A2:D2"/>
    <mergeCell ref="A3:D3"/>
    <mergeCell ref="A4:D4"/>
    <mergeCell ref="A5:D5"/>
    <mergeCell ref="B6:D6"/>
  </mergeCell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E34"/>
  <sheetViews>
    <sheetView zoomScalePageLayoutView="0" workbookViewId="0" topLeftCell="A1">
      <selection activeCell="F13" sqref="F13"/>
    </sheetView>
  </sheetViews>
  <sheetFormatPr defaultColWidth="9.00390625" defaultRowHeight="12.75"/>
  <cols>
    <col min="1" max="1" width="6.125" style="187" customWidth="1"/>
    <col min="2" max="2" width="55.875" style="72" customWidth="1"/>
    <col min="3" max="3" width="14.125" style="72" customWidth="1"/>
    <col min="4" max="4" width="12.125" style="72" customWidth="1"/>
    <col min="5" max="16384" width="9.125" style="72" customWidth="1"/>
  </cols>
  <sheetData>
    <row r="1" spans="1:3" ht="15.75">
      <c r="A1" s="383" t="s">
        <v>1322</v>
      </c>
      <c r="B1" s="383"/>
      <c r="C1" s="383"/>
    </row>
    <row r="2" spans="1:4" ht="15.75">
      <c r="A2" s="383" t="s">
        <v>1250</v>
      </c>
      <c r="B2" s="383"/>
      <c r="C2" s="383"/>
      <c r="D2" s="376"/>
    </row>
    <row r="3" spans="1:4" ht="15.75">
      <c r="A3" s="383" t="s">
        <v>1303</v>
      </c>
      <c r="B3" s="383"/>
      <c r="C3" s="383"/>
      <c r="D3" s="376"/>
    </row>
    <row r="4" spans="1:4" ht="15.75">
      <c r="A4" s="383" t="s">
        <v>1252</v>
      </c>
      <c r="B4" s="383"/>
      <c r="C4" s="383"/>
      <c r="D4" s="376"/>
    </row>
    <row r="5" spans="1:4" ht="15.75">
      <c r="A5" s="360" t="s">
        <v>1304</v>
      </c>
      <c r="B5" s="360"/>
      <c r="C5" s="360"/>
      <c r="D5" s="360"/>
    </row>
    <row r="6" spans="1:4" ht="15.75">
      <c r="A6" s="80"/>
      <c r="B6" s="360" t="s">
        <v>1014</v>
      </c>
      <c r="C6" s="360"/>
      <c r="D6" s="353"/>
    </row>
    <row r="7" spans="1:4" ht="15.75">
      <c r="A7" s="80"/>
      <c r="B7" s="360" t="s">
        <v>1015</v>
      </c>
      <c r="C7" s="360"/>
      <c r="D7" s="353"/>
    </row>
    <row r="8" spans="1:4" ht="15.75" customHeight="1">
      <c r="A8" s="112"/>
      <c r="B8" s="360" t="s">
        <v>1016</v>
      </c>
      <c r="C8" s="353"/>
      <c r="D8" s="353"/>
    </row>
    <row r="9" spans="1:4" ht="15.75" customHeight="1">
      <c r="A9" s="112"/>
      <c r="B9" s="360" t="s">
        <v>1017</v>
      </c>
      <c r="C9" s="353"/>
      <c r="D9" s="353"/>
    </row>
    <row r="10" spans="1:4" ht="15.75">
      <c r="A10" s="94"/>
      <c r="B10" s="94" t="s">
        <v>1333</v>
      </c>
      <c r="C10" s="94"/>
      <c r="D10" s="111"/>
    </row>
    <row r="11" ht="19.5" customHeight="1"/>
    <row r="12" spans="1:4" ht="50.25" customHeight="1">
      <c r="A12" s="365" t="s">
        <v>1323</v>
      </c>
      <c r="B12" s="365"/>
      <c r="C12" s="365"/>
      <c r="D12" s="368"/>
    </row>
    <row r="13" spans="1:4" ht="17.25" customHeight="1">
      <c r="A13" s="42"/>
      <c r="B13" s="42"/>
      <c r="C13" s="42"/>
      <c r="D13" s="95"/>
    </row>
    <row r="14" spans="3:4" ht="17.25" customHeight="1" thickBot="1">
      <c r="C14" s="190"/>
      <c r="D14" s="190" t="s">
        <v>994</v>
      </c>
    </row>
    <row r="15" spans="1:4" ht="39.75" customHeight="1" thickBot="1">
      <c r="A15" s="191" t="s">
        <v>653</v>
      </c>
      <c r="B15" s="192" t="s">
        <v>19</v>
      </c>
      <c r="C15" s="193" t="s">
        <v>591</v>
      </c>
      <c r="D15" s="293" t="s">
        <v>580</v>
      </c>
    </row>
    <row r="16" spans="1:4" ht="15.75">
      <c r="A16" s="194">
        <v>1</v>
      </c>
      <c r="B16" s="195" t="s">
        <v>995</v>
      </c>
      <c r="C16" s="196">
        <v>645.3</v>
      </c>
      <c r="D16" s="304">
        <v>646.2</v>
      </c>
    </row>
    <row r="17" spans="1:4" ht="16.5" customHeight="1">
      <c r="A17" s="197">
        <v>2</v>
      </c>
      <c r="B17" s="75" t="s">
        <v>996</v>
      </c>
      <c r="C17" s="102">
        <v>653.8</v>
      </c>
      <c r="D17" s="210">
        <v>654.6</v>
      </c>
    </row>
    <row r="18" spans="1:4" ht="15.75">
      <c r="A18" s="197">
        <v>3</v>
      </c>
      <c r="B18" s="75" t="s">
        <v>997</v>
      </c>
      <c r="C18" s="102">
        <v>653.8</v>
      </c>
      <c r="D18" s="210">
        <v>654.6</v>
      </c>
    </row>
    <row r="19" spans="1:4" ht="20.25" customHeight="1">
      <c r="A19" s="197">
        <v>4</v>
      </c>
      <c r="B19" s="75" t="s">
        <v>998</v>
      </c>
      <c r="C19" s="102">
        <v>464</v>
      </c>
      <c r="D19" s="210">
        <v>464.6</v>
      </c>
    </row>
    <row r="20" spans="1:4" ht="18" customHeight="1">
      <c r="A20" s="197">
        <v>5</v>
      </c>
      <c r="B20" s="75" t="s">
        <v>999</v>
      </c>
      <c r="C20" s="102">
        <v>773</v>
      </c>
      <c r="D20" s="210">
        <v>774</v>
      </c>
    </row>
    <row r="21" spans="1:4" ht="15.75">
      <c r="A21" s="197">
        <v>6</v>
      </c>
      <c r="B21" s="75" t="s">
        <v>1000</v>
      </c>
      <c r="C21" s="102">
        <v>367.1</v>
      </c>
      <c r="D21" s="210">
        <v>367.6</v>
      </c>
    </row>
    <row r="22" spans="1:4" ht="15.75">
      <c r="A22" s="197">
        <v>7</v>
      </c>
      <c r="B22" s="75" t="s">
        <v>1001</v>
      </c>
      <c r="C22" s="102">
        <v>1265.8</v>
      </c>
      <c r="D22" s="210">
        <v>1267.3</v>
      </c>
    </row>
    <row r="23" spans="1:4" ht="18" customHeight="1">
      <c r="A23" s="197">
        <v>8</v>
      </c>
      <c r="B23" s="75" t="s">
        <v>1002</v>
      </c>
      <c r="C23" s="102">
        <v>187</v>
      </c>
      <c r="D23" s="210">
        <v>187.3</v>
      </c>
    </row>
    <row r="24" spans="1:4" ht="15.75">
      <c r="A24" s="197">
        <v>9</v>
      </c>
      <c r="B24" s="75" t="s">
        <v>1003</v>
      </c>
      <c r="C24" s="102">
        <v>411.6</v>
      </c>
      <c r="D24" s="210">
        <v>412.2</v>
      </c>
    </row>
    <row r="25" spans="1:4" ht="18.75" customHeight="1">
      <c r="A25" s="197">
        <v>10</v>
      </c>
      <c r="B25" s="75" t="s">
        <v>1004</v>
      </c>
      <c r="C25" s="102">
        <v>445.1</v>
      </c>
      <c r="D25" s="210">
        <v>445.7</v>
      </c>
    </row>
    <row r="26" spans="1:4" ht="15.75">
      <c r="A26" s="197">
        <v>11</v>
      </c>
      <c r="B26" s="75" t="s">
        <v>1005</v>
      </c>
      <c r="C26" s="102">
        <v>513.8</v>
      </c>
      <c r="D26" s="210">
        <v>514.4</v>
      </c>
    </row>
    <row r="27" spans="1:4" ht="19.5" customHeight="1">
      <c r="A27" s="197">
        <v>12</v>
      </c>
      <c r="B27" s="75" t="s">
        <v>1006</v>
      </c>
      <c r="C27" s="102">
        <v>633.2</v>
      </c>
      <c r="D27" s="210">
        <v>634</v>
      </c>
    </row>
    <row r="28" spans="1:4" ht="15.75">
      <c r="A28" s="197">
        <v>13</v>
      </c>
      <c r="B28" s="75" t="s">
        <v>1007</v>
      </c>
      <c r="C28" s="102">
        <v>592.3</v>
      </c>
      <c r="D28" s="210">
        <v>593</v>
      </c>
    </row>
    <row r="29" spans="1:4" ht="20.25" customHeight="1">
      <c r="A29" s="197">
        <v>14</v>
      </c>
      <c r="B29" s="75" t="s">
        <v>1008</v>
      </c>
      <c r="C29" s="102">
        <v>912</v>
      </c>
      <c r="D29" s="210">
        <v>913.2</v>
      </c>
    </row>
    <row r="30" spans="1:4" ht="15.75">
      <c r="A30" s="197">
        <v>15</v>
      </c>
      <c r="B30" s="75" t="s">
        <v>1009</v>
      </c>
      <c r="C30" s="102">
        <v>187</v>
      </c>
      <c r="D30" s="210">
        <v>187.3</v>
      </c>
    </row>
    <row r="31" spans="1:4" ht="23.25" customHeight="1">
      <c r="A31" s="197">
        <v>16</v>
      </c>
      <c r="B31" s="75" t="s">
        <v>1010</v>
      </c>
      <c r="C31" s="102">
        <v>187</v>
      </c>
      <c r="D31" s="210">
        <v>187.3</v>
      </c>
    </row>
    <row r="32" spans="1:4" ht="15.75">
      <c r="A32" s="197"/>
      <c r="B32" s="198" t="s">
        <v>235</v>
      </c>
      <c r="C32" s="199">
        <f>C31+C30+C29+C28+C27+C26+C25+C24+C23+C22+C21+C20+C19+C18+C17+C16</f>
        <v>8891.8</v>
      </c>
      <c r="D32" s="305">
        <f>D31+D30+D29+D28+D27+D26+D25+D24+D23+D22+D21+D20+D19+D18+D17+D16</f>
        <v>8903.300000000001</v>
      </c>
    </row>
    <row r="33" ht="19.5" customHeight="1"/>
    <row r="34" spans="1:5" ht="31.5" customHeight="1">
      <c r="A34" s="381" t="s">
        <v>1011</v>
      </c>
      <c r="B34" s="382"/>
      <c r="C34" s="382"/>
      <c r="D34" s="395"/>
      <c r="E34" s="200"/>
    </row>
  </sheetData>
  <sheetProtection/>
  <mergeCells count="11">
    <mergeCell ref="A1:C1"/>
    <mergeCell ref="A2:D2"/>
    <mergeCell ref="A3:D3"/>
    <mergeCell ref="A4:D4"/>
    <mergeCell ref="A5:D5"/>
    <mergeCell ref="B6:D6"/>
    <mergeCell ref="B7:D7"/>
    <mergeCell ref="B8:D8"/>
    <mergeCell ref="B9:D9"/>
    <mergeCell ref="A12:D12"/>
    <mergeCell ref="A34:D3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38"/>
  <sheetViews>
    <sheetView zoomScalePageLayoutView="0" workbookViewId="0" topLeftCell="A1">
      <selection activeCell="E16" sqref="E16"/>
    </sheetView>
  </sheetViews>
  <sheetFormatPr defaultColWidth="9.00390625" defaultRowHeight="12.75"/>
  <cols>
    <col min="1" max="1" width="7.00390625" style="204" customWidth="1"/>
    <col min="2" max="2" width="24.00390625" style="204" customWidth="1"/>
    <col min="3" max="3" width="58.375" style="204" customWidth="1"/>
    <col min="4" max="16384" width="9.125" style="204" customWidth="1"/>
  </cols>
  <sheetData>
    <row r="1" spans="1:3" s="257" customFormat="1" ht="14.25" customHeight="1">
      <c r="A1" s="329" t="s">
        <v>1235</v>
      </c>
      <c r="B1" s="329"/>
      <c r="C1" s="329"/>
    </row>
    <row r="2" spans="1:3" s="257" customFormat="1" ht="14.25" customHeight="1">
      <c r="A2" s="329" t="s">
        <v>1141</v>
      </c>
      <c r="B2" s="329"/>
      <c r="C2" s="329"/>
    </row>
    <row r="3" spans="1:3" s="257" customFormat="1" ht="14.25" customHeight="1">
      <c r="A3" s="329" t="s">
        <v>1140</v>
      </c>
      <c r="B3" s="329"/>
      <c r="C3" s="329"/>
    </row>
    <row r="4" spans="1:3" s="257" customFormat="1" ht="14.25" customHeight="1">
      <c r="A4" s="329" t="s">
        <v>1139</v>
      </c>
      <c r="B4" s="329"/>
      <c r="C4" s="329"/>
    </row>
    <row r="5" spans="1:3" s="257" customFormat="1" ht="14.25" customHeight="1">
      <c r="A5" s="329" t="s">
        <v>1138</v>
      </c>
      <c r="B5" s="329"/>
      <c r="C5" s="329"/>
    </row>
    <row r="6" spans="1:3" s="257" customFormat="1" ht="14.25" customHeight="1">
      <c r="A6" s="94"/>
      <c r="B6" s="94"/>
      <c r="C6" s="94" t="s">
        <v>1234</v>
      </c>
    </row>
    <row r="7" spans="1:3" s="257" customFormat="1" ht="14.25" customHeight="1">
      <c r="A7" s="94"/>
      <c r="B7" s="94"/>
      <c r="C7" s="94" t="s">
        <v>1233</v>
      </c>
    </row>
    <row r="8" spans="1:3" s="257" customFormat="1" ht="14.25" customHeight="1">
      <c r="A8" s="94"/>
      <c r="B8" s="94"/>
      <c r="C8" s="94" t="s">
        <v>1384</v>
      </c>
    </row>
    <row r="9" spans="1:3" s="257" customFormat="1" ht="14.25" customHeight="1">
      <c r="A9" s="94"/>
      <c r="B9" s="94"/>
      <c r="C9" s="94" t="s">
        <v>1383</v>
      </c>
    </row>
    <row r="10" spans="1:3" s="257" customFormat="1" ht="14.25" customHeight="1">
      <c r="A10" s="94"/>
      <c r="B10" s="94"/>
      <c r="C10" s="94"/>
    </row>
    <row r="11" spans="1:3" ht="42.75" customHeight="1">
      <c r="A11" s="331" t="s">
        <v>1212</v>
      </c>
      <c r="B11" s="331"/>
      <c r="C11" s="331"/>
    </row>
    <row r="12" spans="1:3" ht="18.75" customHeight="1" thickBot="1">
      <c r="A12" s="258"/>
      <c r="B12" s="258"/>
      <c r="C12" s="258"/>
    </row>
    <row r="13" spans="1:3" ht="15" customHeight="1">
      <c r="A13" s="332" t="s">
        <v>1213</v>
      </c>
      <c r="B13" s="333"/>
      <c r="C13" s="338" t="s">
        <v>649</v>
      </c>
    </row>
    <row r="14" spans="1:3" ht="12.75">
      <c r="A14" s="334"/>
      <c r="B14" s="335"/>
      <c r="C14" s="339"/>
    </row>
    <row r="15" spans="1:3" ht="19.5" customHeight="1" thickBot="1">
      <c r="A15" s="336"/>
      <c r="B15" s="337"/>
      <c r="C15" s="339"/>
    </row>
    <row r="16" spans="1:3" ht="12.75" customHeight="1">
      <c r="A16" s="341" t="s">
        <v>1146</v>
      </c>
      <c r="B16" s="338" t="s">
        <v>1214</v>
      </c>
      <c r="C16" s="339"/>
    </row>
    <row r="17" spans="1:3" ht="12.75" customHeight="1">
      <c r="A17" s="342"/>
      <c r="B17" s="339"/>
      <c r="C17" s="339"/>
    </row>
    <row r="18" spans="1:3" ht="7.5" customHeight="1">
      <c r="A18" s="342"/>
      <c r="B18" s="339"/>
      <c r="C18" s="339"/>
    </row>
    <row r="19" spans="1:3" ht="6" customHeight="1" hidden="1">
      <c r="A19" s="342"/>
      <c r="B19" s="339"/>
      <c r="C19" s="340"/>
    </row>
    <row r="20" spans="1:3" ht="31.5" customHeight="1">
      <c r="A20" s="21" t="s">
        <v>1215</v>
      </c>
      <c r="B20" s="22"/>
      <c r="C20" s="9" t="s">
        <v>677</v>
      </c>
    </row>
    <row r="21" spans="1:3" ht="45.75" customHeight="1">
      <c r="A21" s="23" t="s">
        <v>1215</v>
      </c>
      <c r="B21" s="22" t="s">
        <v>1216</v>
      </c>
      <c r="C21" s="22" t="s">
        <v>1217</v>
      </c>
    </row>
    <row r="22" spans="1:3" ht="93.75" customHeight="1">
      <c r="A22" s="23" t="s">
        <v>1215</v>
      </c>
      <c r="B22" s="22" t="s">
        <v>1218</v>
      </c>
      <c r="C22" s="22" t="s">
        <v>1219</v>
      </c>
    </row>
    <row r="23" spans="1:3" ht="32.25" customHeight="1">
      <c r="A23" s="23" t="s">
        <v>1215</v>
      </c>
      <c r="B23" s="22" t="s">
        <v>1220</v>
      </c>
      <c r="C23" s="22" t="s">
        <v>1221</v>
      </c>
    </row>
    <row r="24" spans="1:3" ht="47.25">
      <c r="A24" s="23" t="s">
        <v>1215</v>
      </c>
      <c r="B24" s="22" t="s">
        <v>1220</v>
      </c>
      <c r="C24" s="22" t="s">
        <v>1222</v>
      </c>
    </row>
    <row r="25" spans="1:3" ht="63">
      <c r="A25" s="23" t="s">
        <v>1215</v>
      </c>
      <c r="B25" s="22" t="s">
        <v>1223</v>
      </c>
      <c r="C25" s="22" t="s">
        <v>1224</v>
      </c>
    </row>
    <row r="26" spans="1:3" ht="63">
      <c r="A26" s="23" t="s">
        <v>1215</v>
      </c>
      <c r="B26" s="22" t="s">
        <v>1223</v>
      </c>
      <c r="C26" s="22" t="s">
        <v>1225</v>
      </c>
    </row>
    <row r="27" spans="1:3" ht="48" customHeight="1">
      <c r="A27" s="21" t="s">
        <v>1226</v>
      </c>
      <c r="B27" s="22"/>
      <c r="C27" s="9" t="s">
        <v>1174</v>
      </c>
    </row>
    <row r="28" spans="1:3" ht="32.25" customHeight="1">
      <c r="A28" s="23" t="s">
        <v>1226</v>
      </c>
      <c r="B28" s="22" t="s">
        <v>1227</v>
      </c>
      <c r="C28" s="22" t="s">
        <v>1228</v>
      </c>
    </row>
    <row r="29" spans="1:3" ht="31.5">
      <c r="A29" s="23" t="s">
        <v>1226</v>
      </c>
      <c r="B29" s="22" t="s">
        <v>1229</v>
      </c>
      <c r="C29" s="22" t="s">
        <v>1230</v>
      </c>
    </row>
    <row r="30" spans="1:3" ht="15.75">
      <c r="A30" s="260"/>
      <c r="B30" s="5"/>
      <c r="C30" s="5"/>
    </row>
    <row r="31" spans="1:3" s="20" customFormat="1" ht="15.75">
      <c r="A31" s="330" t="s">
        <v>1232</v>
      </c>
      <c r="B31" s="330"/>
      <c r="C31" s="330"/>
    </row>
    <row r="32" spans="1:3" ht="15">
      <c r="A32" s="261"/>
      <c r="B32" s="261"/>
      <c r="C32" s="261"/>
    </row>
    <row r="33" spans="1:3" ht="15">
      <c r="A33" s="261"/>
      <c r="B33" s="261"/>
      <c r="C33" s="261"/>
    </row>
    <row r="34" spans="1:3" ht="15">
      <c r="A34" s="261"/>
      <c r="B34" s="261"/>
      <c r="C34" s="261"/>
    </row>
    <row r="35" spans="1:3" s="257" customFormat="1" ht="15">
      <c r="A35" s="261"/>
      <c r="B35" s="262"/>
      <c r="C35" s="263" t="s">
        <v>1231</v>
      </c>
    </row>
    <row r="36" spans="1:3" ht="15">
      <c r="A36" s="261"/>
      <c r="B36" s="261"/>
      <c r="C36" s="261"/>
    </row>
    <row r="37" spans="1:3" ht="15">
      <c r="A37" s="261"/>
      <c r="B37" s="261"/>
      <c r="C37" s="261"/>
    </row>
    <row r="38" spans="1:3" ht="15">
      <c r="A38" s="261"/>
      <c r="B38" s="261"/>
      <c r="C38" s="261"/>
    </row>
    <row r="69" ht="409.5" customHeight="1"/>
  </sheetData>
  <sheetProtection/>
  <mergeCells count="11">
    <mergeCell ref="B16:B19"/>
    <mergeCell ref="A1:C1"/>
    <mergeCell ref="A2:C2"/>
    <mergeCell ref="A3:C3"/>
    <mergeCell ref="A4:C4"/>
    <mergeCell ref="A5:C5"/>
    <mergeCell ref="A31:C31"/>
    <mergeCell ref="A11:C11"/>
    <mergeCell ref="A13:B15"/>
    <mergeCell ref="C13:C19"/>
    <mergeCell ref="A16:A19"/>
  </mergeCells>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E22"/>
  <sheetViews>
    <sheetView zoomScalePageLayoutView="0" workbookViewId="0" topLeftCell="A1">
      <selection activeCell="I16" sqref="I16"/>
    </sheetView>
  </sheetViews>
  <sheetFormatPr defaultColWidth="9.00390625" defaultRowHeight="12.75"/>
  <cols>
    <col min="1" max="1" width="3.625" style="49" customWidth="1"/>
    <col min="2" max="2" width="22.625" style="49" customWidth="1"/>
    <col min="3" max="3" width="48.875" style="49" customWidth="1"/>
    <col min="4" max="4" width="10.25390625" style="49" customWidth="1"/>
    <col min="5" max="16384" width="9.125" style="49" customWidth="1"/>
  </cols>
  <sheetData>
    <row r="1" spans="1:4" s="80" customFormat="1" ht="15">
      <c r="A1" s="360" t="s">
        <v>1324</v>
      </c>
      <c r="B1" s="360"/>
      <c r="C1" s="360"/>
      <c r="D1" s="360"/>
    </row>
    <row r="2" spans="1:4" s="80" customFormat="1" ht="15">
      <c r="A2" s="360" t="s">
        <v>97</v>
      </c>
      <c r="B2" s="360"/>
      <c r="C2" s="360"/>
      <c r="D2" s="360"/>
    </row>
    <row r="3" spans="1:4" s="80" customFormat="1" ht="15">
      <c r="A3" s="360" t="s">
        <v>98</v>
      </c>
      <c r="B3" s="360"/>
      <c r="C3" s="360"/>
      <c r="D3" s="360"/>
    </row>
    <row r="4" spans="1:4" s="80" customFormat="1" ht="15">
      <c r="A4" s="360" t="s">
        <v>99</v>
      </c>
      <c r="B4" s="360"/>
      <c r="C4" s="360"/>
      <c r="D4" s="360"/>
    </row>
    <row r="5" spans="1:4" s="80" customFormat="1" ht="15" customHeight="1">
      <c r="A5" s="360" t="s">
        <v>977</v>
      </c>
      <c r="B5" s="360"/>
      <c r="C5" s="360"/>
      <c r="D5" s="360"/>
    </row>
    <row r="6" spans="2:4" s="80" customFormat="1" ht="15">
      <c r="B6" s="360" t="s">
        <v>1014</v>
      </c>
      <c r="C6" s="360"/>
      <c r="D6" s="353"/>
    </row>
    <row r="7" spans="2:4" s="80" customFormat="1" ht="15">
      <c r="B7" s="360" t="s">
        <v>1015</v>
      </c>
      <c r="C7" s="360"/>
      <c r="D7" s="353"/>
    </row>
    <row r="8" spans="1:4" s="80" customFormat="1" ht="15">
      <c r="A8" s="112"/>
      <c r="B8" s="360" t="s">
        <v>1016</v>
      </c>
      <c r="C8" s="353"/>
      <c r="D8" s="353"/>
    </row>
    <row r="9" spans="1:4" s="80" customFormat="1" ht="15">
      <c r="A9" s="112"/>
      <c r="B9" s="360" t="s">
        <v>1017</v>
      </c>
      <c r="C9" s="353"/>
      <c r="D9" s="353"/>
    </row>
    <row r="10" spans="1:4" s="80" customFormat="1" ht="18.75" customHeight="1">
      <c r="A10" s="112"/>
      <c r="C10" s="112" t="s">
        <v>1374</v>
      </c>
      <c r="D10" s="112"/>
    </row>
    <row r="11" spans="1:4" s="80" customFormat="1" ht="18.75" customHeight="1">
      <c r="A11" s="112"/>
      <c r="C11" s="112"/>
      <c r="D11" s="112"/>
    </row>
    <row r="12" spans="1:4" s="80" customFormat="1" ht="15">
      <c r="A12" s="112"/>
      <c r="B12" s="112"/>
      <c r="C12" s="112"/>
      <c r="D12" s="112"/>
    </row>
    <row r="13" spans="1:4" ht="46.5" customHeight="1">
      <c r="A13" s="428" t="s">
        <v>1325</v>
      </c>
      <c r="B13" s="428"/>
      <c r="C13" s="428"/>
      <c r="D13" s="428"/>
    </row>
    <row r="14" spans="1:5" ht="18" customHeight="1">
      <c r="A14" s="439"/>
      <c r="B14" s="443"/>
      <c r="C14" s="443"/>
      <c r="D14" s="443"/>
      <c r="E14" s="93"/>
    </row>
    <row r="15" spans="1:5" ht="12.75" customHeight="1">
      <c r="A15" s="93"/>
      <c r="B15" s="93"/>
      <c r="C15" s="441" t="s">
        <v>495</v>
      </c>
      <c r="D15" s="442"/>
      <c r="E15" s="93"/>
    </row>
    <row r="16" spans="1:4" ht="30" customHeight="1">
      <c r="A16" s="392" t="s">
        <v>653</v>
      </c>
      <c r="B16" s="392" t="s">
        <v>19</v>
      </c>
      <c r="C16" s="392" t="s">
        <v>100</v>
      </c>
      <c r="D16" s="392" t="s">
        <v>1326</v>
      </c>
    </row>
    <row r="17" spans="1:4" ht="20.25" customHeight="1">
      <c r="A17" s="392"/>
      <c r="B17" s="392"/>
      <c r="C17" s="392"/>
      <c r="D17" s="392"/>
    </row>
    <row r="18" spans="1:4" ht="51.75" customHeight="1">
      <c r="A18" s="284">
        <v>1</v>
      </c>
      <c r="B18" s="303" t="s">
        <v>1327</v>
      </c>
      <c r="C18" s="114" t="s">
        <v>1328</v>
      </c>
      <c r="D18" s="102">
        <v>225</v>
      </c>
    </row>
    <row r="19" spans="1:4" ht="15.75">
      <c r="A19" s="202"/>
      <c r="B19" s="188" t="s">
        <v>235</v>
      </c>
      <c r="C19" s="77"/>
      <c r="D19" s="97">
        <f>D18</f>
        <v>225</v>
      </c>
    </row>
    <row r="20" spans="1:4" ht="15.75">
      <c r="A20" s="301"/>
      <c r="B20" s="189"/>
      <c r="C20" s="115"/>
      <c r="D20" s="116"/>
    </row>
    <row r="22" spans="1:4" ht="15.75">
      <c r="A22" s="381" t="s">
        <v>106</v>
      </c>
      <c r="B22" s="381"/>
      <c r="C22" s="381"/>
      <c r="D22" s="381"/>
    </row>
    <row r="23" ht="15" customHeight="1"/>
  </sheetData>
  <sheetProtection/>
  <mergeCells count="17">
    <mergeCell ref="A16:A17"/>
    <mergeCell ref="B16:B17"/>
    <mergeCell ref="C16:C17"/>
    <mergeCell ref="D16:D17"/>
    <mergeCell ref="A22:D22"/>
    <mergeCell ref="B7:D7"/>
    <mergeCell ref="B8:D8"/>
    <mergeCell ref="B9:D9"/>
    <mergeCell ref="A13:D13"/>
    <mergeCell ref="A14:D14"/>
    <mergeCell ref="C15:D15"/>
    <mergeCell ref="A1:D1"/>
    <mergeCell ref="A2:D2"/>
    <mergeCell ref="A3:D3"/>
    <mergeCell ref="A4:D4"/>
    <mergeCell ref="A5:D5"/>
    <mergeCell ref="B6:D6"/>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B22"/>
  <sheetViews>
    <sheetView zoomScalePageLayoutView="0" workbookViewId="0" topLeftCell="A1">
      <selection activeCell="D12" sqref="D12"/>
    </sheetView>
  </sheetViews>
  <sheetFormatPr defaultColWidth="9.00390625" defaultRowHeight="12.75"/>
  <cols>
    <col min="1" max="1" width="75.875" style="72" customWidth="1"/>
    <col min="2" max="2" width="13.00390625" style="72" customWidth="1"/>
    <col min="3" max="16384" width="9.125" style="72" customWidth="1"/>
  </cols>
  <sheetData>
    <row r="1" spans="1:2" ht="15.75">
      <c r="A1" s="383" t="s">
        <v>953</v>
      </c>
      <c r="B1" s="383"/>
    </row>
    <row r="2" spans="1:2" ht="15.75">
      <c r="A2" s="383" t="s">
        <v>316</v>
      </c>
      <c r="B2" s="383"/>
    </row>
    <row r="3" spans="1:2" ht="15.75">
      <c r="A3" s="383" t="s">
        <v>315</v>
      </c>
      <c r="B3" s="383"/>
    </row>
    <row r="4" spans="1:2" ht="15.75">
      <c r="A4" s="383" t="s">
        <v>314</v>
      </c>
      <c r="B4" s="383"/>
    </row>
    <row r="5" spans="1:2" ht="15.75">
      <c r="A5" s="329" t="s">
        <v>980</v>
      </c>
      <c r="B5" s="329"/>
    </row>
    <row r="6" spans="1:2" ht="15.75">
      <c r="A6" s="94" t="s">
        <v>981</v>
      </c>
      <c r="B6" s="94"/>
    </row>
    <row r="7" spans="1:2" ht="19.5" customHeight="1">
      <c r="A7" s="94" t="s">
        <v>982</v>
      </c>
      <c r="B7" s="94"/>
    </row>
    <row r="8" spans="1:2" ht="16.5" customHeight="1">
      <c r="A8" s="94" t="s">
        <v>983</v>
      </c>
      <c r="B8" s="94"/>
    </row>
    <row r="9" spans="1:2" ht="16.5" customHeight="1">
      <c r="A9" s="94" t="s">
        <v>984</v>
      </c>
      <c r="B9" s="94"/>
    </row>
    <row r="10" spans="1:2" ht="16.5" customHeight="1">
      <c r="A10" s="94" t="s">
        <v>1429</v>
      </c>
      <c r="B10" s="94"/>
    </row>
    <row r="11" spans="1:2" ht="16.5" customHeight="1">
      <c r="A11" s="94" t="s">
        <v>1430</v>
      </c>
      <c r="B11" s="94"/>
    </row>
    <row r="12" spans="1:2" ht="19.5" customHeight="1">
      <c r="A12" s="94"/>
      <c r="B12" s="94"/>
    </row>
    <row r="13" spans="1:2" ht="96" customHeight="1">
      <c r="A13" s="365" t="s">
        <v>954</v>
      </c>
      <c r="B13" s="365"/>
    </row>
    <row r="14" ht="17.25" customHeight="1">
      <c r="B14" s="72" t="s">
        <v>495</v>
      </c>
    </row>
    <row r="15" spans="1:2" ht="18" customHeight="1">
      <c r="A15" s="377" t="s">
        <v>759</v>
      </c>
      <c r="B15" s="392" t="s">
        <v>634</v>
      </c>
    </row>
    <row r="16" spans="1:2" ht="26.25" customHeight="1">
      <c r="A16" s="363"/>
      <c r="B16" s="444"/>
    </row>
    <row r="17" spans="1:2" s="74" customFormat="1" ht="24" customHeight="1">
      <c r="A17" s="73" t="s">
        <v>157</v>
      </c>
      <c r="B17" s="97">
        <f>B18</f>
        <v>25260</v>
      </c>
    </row>
    <row r="18" spans="1:2" ht="42.75" customHeight="1">
      <c r="A18" s="55" t="s">
        <v>677</v>
      </c>
      <c r="B18" s="97">
        <f>B19+B20</f>
        <v>25260</v>
      </c>
    </row>
    <row r="19" spans="1:2" ht="31.5" customHeight="1">
      <c r="A19" s="92" t="s">
        <v>955</v>
      </c>
      <c r="B19" s="96">
        <v>4200</v>
      </c>
    </row>
    <row r="20" spans="1:2" ht="51.75" customHeight="1">
      <c r="A20" s="75" t="s">
        <v>956</v>
      </c>
      <c r="B20" s="102">
        <v>21060</v>
      </c>
    </row>
    <row r="21" ht="19.5" customHeight="1"/>
    <row r="22" spans="1:2" ht="31.5" customHeight="1">
      <c r="A22" s="381" t="s">
        <v>158</v>
      </c>
      <c r="B22" s="381"/>
    </row>
  </sheetData>
  <sheetProtection/>
  <mergeCells count="9">
    <mergeCell ref="A13:B13"/>
    <mergeCell ref="A15:A16"/>
    <mergeCell ref="B15:B16"/>
    <mergeCell ref="A22:B22"/>
    <mergeCell ref="A1:B1"/>
    <mergeCell ref="A2:B2"/>
    <mergeCell ref="A3:B3"/>
    <mergeCell ref="A4:B4"/>
    <mergeCell ref="A5:B5"/>
  </mergeCells>
  <printOptions/>
  <pageMargins left="0.7" right="0.7" top="0.75" bottom="0.75" header="0.3" footer="0.3"/>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D35"/>
  <sheetViews>
    <sheetView zoomScalePageLayoutView="0" workbookViewId="0" topLeftCell="A1">
      <selection activeCell="Q21" sqref="Q21"/>
    </sheetView>
  </sheetViews>
  <sheetFormatPr defaultColWidth="9.00390625" defaultRowHeight="12.75"/>
  <cols>
    <col min="1" max="1" width="3.625" style="175" customWidth="1"/>
    <col min="2" max="2" width="72.00390625" style="175" customWidth="1"/>
    <col min="3" max="3" width="12.375" style="49" customWidth="1"/>
    <col min="4" max="16384" width="9.125" style="49" customWidth="1"/>
  </cols>
  <sheetData>
    <row r="1" spans="1:3" s="80" customFormat="1" ht="15">
      <c r="A1" s="360" t="s">
        <v>1012</v>
      </c>
      <c r="B1" s="360"/>
      <c r="C1" s="360"/>
    </row>
    <row r="2" spans="1:3" s="80" customFormat="1" ht="15">
      <c r="A2" s="360" t="s">
        <v>97</v>
      </c>
      <c r="B2" s="360"/>
      <c r="C2" s="360"/>
    </row>
    <row r="3" spans="1:3" s="80" customFormat="1" ht="15">
      <c r="A3" s="360" t="s">
        <v>98</v>
      </c>
      <c r="B3" s="360"/>
      <c r="C3" s="360"/>
    </row>
    <row r="4" spans="1:3" s="80" customFormat="1" ht="15">
      <c r="A4" s="360" t="s">
        <v>99</v>
      </c>
      <c r="B4" s="360"/>
      <c r="C4" s="360"/>
    </row>
    <row r="5" spans="1:3" s="80" customFormat="1" ht="15">
      <c r="A5" s="360" t="s">
        <v>977</v>
      </c>
      <c r="B5" s="360"/>
      <c r="C5" s="360"/>
    </row>
    <row r="6" spans="1:3" s="80" customFormat="1" ht="15">
      <c r="A6" s="170"/>
      <c r="B6" s="445" t="s">
        <v>1014</v>
      </c>
      <c r="C6" s="446"/>
    </row>
    <row r="7" spans="1:3" s="80" customFormat="1" ht="15" customHeight="1">
      <c r="A7" s="170"/>
      <c r="B7" s="445" t="s">
        <v>1015</v>
      </c>
      <c r="C7" s="446"/>
    </row>
    <row r="8" spans="1:4" s="80" customFormat="1" ht="15">
      <c r="A8" s="170"/>
      <c r="B8" s="445" t="s">
        <v>1016</v>
      </c>
      <c r="C8" s="446"/>
      <c r="D8" s="111"/>
    </row>
    <row r="9" spans="1:4" s="80" customFormat="1" ht="17.25" customHeight="1">
      <c r="A9" s="170"/>
      <c r="B9" s="445" t="s">
        <v>1017</v>
      </c>
      <c r="C9" s="446"/>
      <c r="D9" s="111"/>
    </row>
    <row r="10" spans="1:4" s="80" customFormat="1" ht="17.25" customHeight="1">
      <c r="A10" s="170"/>
      <c r="B10" s="445" t="s">
        <v>1333</v>
      </c>
      <c r="C10" s="446"/>
      <c r="D10" s="111"/>
    </row>
    <row r="11" spans="1:3" s="80" customFormat="1" ht="15">
      <c r="A11" s="170"/>
      <c r="B11" s="170"/>
      <c r="C11" s="112"/>
    </row>
    <row r="12" spans="1:3" ht="100.5" customHeight="1">
      <c r="A12" s="428" t="s">
        <v>1032</v>
      </c>
      <c r="B12" s="428"/>
      <c r="C12" s="428"/>
    </row>
    <row r="13" spans="1:4" ht="12.75" customHeight="1">
      <c r="A13" s="171"/>
      <c r="B13" s="179"/>
      <c r="C13" s="113"/>
      <c r="D13" s="103"/>
    </row>
    <row r="14" spans="1:3" ht="39" customHeight="1">
      <c r="A14" s="172" t="s">
        <v>653</v>
      </c>
      <c r="B14" s="172" t="s">
        <v>19</v>
      </c>
      <c r="C14" s="172" t="s">
        <v>101</v>
      </c>
    </row>
    <row r="15" spans="1:3" ht="19.5" customHeight="1">
      <c r="A15" s="173">
        <v>1</v>
      </c>
      <c r="B15" s="126" t="s">
        <v>868</v>
      </c>
      <c r="C15" s="181">
        <v>41</v>
      </c>
    </row>
    <row r="16" spans="1:3" ht="17.25" customHeight="1">
      <c r="A16" s="173">
        <v>2</v>
      </c>
      <c r="B16" s="126" t="s">
        <v>869</v>
      </c>
      <c r="C16" s="181">
        <v>36</v>
      </c>
    </row>
    <row r="17" spans="1:3" ht="19.5" customHeight="1">
      <c r="A17" s="173">
        <v>3</v>
      </c>
      <c r="B17" s="126" t="s">
        <v>854</v>
      </c>
      <c r="C17" s="181">
        <v>31</v>
      </c>
    </row>
    <row r="18" spans="1:3" ht="17.25" customHeight="1">
      <c r="A18" s="173">
        <v>4</v>
      </c>
      <c r="B18" s="126" t="s">
        <v>870</v>
      </c>
      <c r="C18" s="181">
        <v>70</v>
      </c>
    </row>
    <row r="19" spans="1:3" ht="18" customHeight="1">
      <c r="A19" s="173">
        <v>5</v>
      </c>
      <c r="B19" s="126" t="s">
        <v>102</v>
      </c>
      <c r="C19" s="181">
        <v>54</v>
      </c>
    </row>
    <row r="20" spans="1:3" ht="19.5" customHeight="1">
      <c r="A20" s="173">
        <v>6</v>
      </c>
      <c r="B20" s="126" t="s">
        <v>871</v>
      </c>
      <c r="C20" s="181">
        <v>50</v>
      </c>
    </row>
    <row r="21" spans="1:3" ht="18.75" customHeight="1">
      <c r="A21" s="173">
        <v>7</v>
      </c>
      <c r="B21" s="126" t="s">
        <v>942</v>
      </c>
      <c r="C21" s="181">
        <v>118</v>
      </c>
    </row>
    <row r="22" spans="1:3" ht="18.75" customHeight="1">
      <c r="A22" s="173">
        <v>8</v>
      </c>
      <c r="B22" s="126" t="s">
        <v>872</v>
      </c>
      <c r="C22" s="181">
        <v>70</v>
      </c>
    </row>
    <row r="23" spans="1:3" ht="18" customHeight="1">
      <c r="A23" s="173">
        <v>9</v>
      </c>
      <c r="B23" s="126" t="s">
        <v>943</v>
      </c>
      <c r="C23" s="181">
        <v>55</v>
      </c>
    </row>
    <row r="24" spans="1:3" ht="18.75" customHeight="1">
      <c r="A24" s="173">
        <v>10</v>
      </c>
      <c r="B24" s="126" t="s">
        <v>944</v>
      </c>
      <c r="C24" s="181">
        <v>33</v>
      </c>
    </row>
    <row r="25" spans="1:3" ht="18" customHeight="1">
      <c r="A25" s="173">
        <v>11</v>
      </c>
      <c r="B25" s="126" t="s">
        <v>945</v>
      </c>
      <c r="C25" s="181">
        <v>29</v>
      </c>
    </row>
    <row r="26" spans="1:3" ht="17.25" customHeight="1">
      <c r="A26" s="173">
        <v>12</v>
      </c>
      <c r="B26" s="126" t="s">
        <v>103</v>
      </c>
      <c r="C26" s="181">
        <v>81</v>
      </c>
    </row>
    <row r="27" spans="1:3" ht="18" customHeight="1">
      <c r="A27" s="173">
        <v>13</v>
      </c>
      <c r="B27" s="126" t="s">
        <v>873</v>
      </c>
      <c r="C27" s="181">
        <v>59</v>
      </c>
    </row>
    <row r="28" spans="1:3" ht="18.75" customHeight="1">
      <c r="A28" s="173">
        <v>14</v>
      </c>
      <c r="B28" s="126" t="s">
        <v>104</v>
      </c>
      <c r="C28" s="181">
        <v>45</v>
      </c>
    </row>
    <row r="29" spans="1:3" ht="20.25" customHeight="1">
      <c r="A29" s="173">
        <v>15</v>
      </c>
      <c r="B29" s="126" t="s">
        <v>946</v>
      </c>
      <c r="C29" s="181">
        <v>31</v>
      </c>
    </row>
    <row r="30" spans="1:3" ht="18.75" customHeight="1">
      <c r="A30" s="173">
        <v>16</v>
      </c>
      <c r="B30" s="126" t="s">
        <v>874</v>
      </c>
      <c r="C30" s="181">
        <v>22</v>
      </c>
    </row>
    <row r="31" spans="1:3" ht="19.5" customHeight="1">
      <c r="A31" s="203">
        <v>17</v>
      </c>
      <c r="B31" s="126" t="s">
        <v>1013</v>
      </c>
      <c r="C31" s="181">
        <v>1661</v>
      </c>
    </row>
    <row r="32" spans="1:3" ht="15.75">
      <c r="A32" s="172"/>
      <c r="B32" s="182" t="s">
        <v>235</v>
      </c>
      <c r="C32" s="97">
        <f>C31+C30+C29+C28+C27+C26+C25+C24+C23+C22+C21+C20+C19+C18+C17+C16+C15</f>
        <v>2486</v>
      </c>
    </row>
    <row r="33" spans="1:3" ht="15.75">
      <c r="A33" s="174"/>
      <c r="B33" s="180"/>
      <c r="C33" s="116"/>
    </row>
    <row r="35" spans="1:3" ht="15.75">
      <c r="A35" s="381" t="s">
        <v>106</v>
      </c>
      <c r="B35" s="381"/>
      <c r="C35" s="381"/>
    </row>
    <row r="36" ht="15" customHeight="1"/>
  </sheetData>
  <sheetProtection/>
  <mergeCells count="12">
    <mergeCell ref="B10:C10"/>
    <mergeCell ref="A12:C12"/>
    <mergeCell ref="A1:C1"/>
    <mergeCell ref="A2:C2"/>
    <mergeCell ref="A3:C3"/>
    <mergeCell ref="A4:C4"/>
    <mergeCell ref="A5:C5"/>
    <mergeCell ref="A35:C35"/>
    <mergeCell ref="B6:C6"/>
    <mergeCell ref="B7:C7"/>
    <mergeCell ref="B8:C8"/>
    <mergeCell ref="B9:C9"/>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92D050"/>
  </sheetPr>
  <dimension ref="A1:H191"/>
  <sheetViews>
    <sheetView zoomScale="70" zoomScaleNormal="70" zoomScalePageLayoutView="0" workbookViewId="0" topLeftCell="A169">
      <selection activeCell="K23" sqref="K23"/>
    </sheetView>
  </sheetViews>
  <sheetFormatPr defaultColWidth="9.00390625" defaultRowHeight="12.75"/>
  <cols>
    <col min="1" max="1" width="27.00390625" style="24" customWidth="1"/>
    <col min="2" max="2" width="74.375" style="24" customWidth="1"/>
    <col min="3" max="3" width="16.25390625" style="25" customWidth="1"/>
    <col min="4" max="16384" width="9.125" style="131" customWidth="1"/>
  </cols>
  <sheetData>
    <row r="1" spans="1:3" ht="15.75">
      <c r="A1" s="319" t="s">
        <v>878</v>
      </c>
      <c r="B1" s="319"/>
      <c r="C1" s="319"/>
    </row>
    <row r="2" spans="1:3" ht="15.75">
      <c r="A2" s="319" t="s">
        <v>877</v>
      </c>
      <c r="B2" s="319"/>
      <c r="C2" s="319"/>
    </row>
    <row r="3" spans="1:3" ht="15.75">
      <c r="A3" s="319" t="s">
        <v>876</v>
      </c>
      <c r="B3" s="319"/>
      <c r="C3" s="319"/>
    </row>
    <row r="4" spans="1:3" ht="15.75">
      <c r="A4" s="319" t="s">
        <v>875</v>
      </c>
      <c r="B4" s="319"/>
      <c r="C4" s="319"/>
    </row>
    <row r="5" spans="1:3" ht="15.75">
      <c r="A5" s="319" t="s">
        <v>957</v>
      </c>
      <c r="B5" s="319"/>
      <c r="C5" s="319"/>
    </row>
    <row r="6" spans="2:3" ht="15.75">
      <c r="B6" s="343" t="s">
        <v>1376</v>
      </c>
      <c r="C6" s="344"/>
    </row>
    <row r="7" spans="2:3" ht="15.75">
      <c r="B7" s="343" t="s">
        <v>1377</v>
      </c>
      <c r="C7" s="346"/>
    </row>
    <row r="8" spans="2:3" ht="15.75">
      <c r="B8" s="343" t="s">
        <v>1382</v>
      </c>
      <c r="C8" s="345"/>
    </row>
    <row r="10" spans="1:3" ht="15.75">
      <c r="A10" s="349" t="s">
        <v>454</v>
      </c>
      <c r="B10" s="349"/>
      <c r="C10" s="349"/>
    </row>
    <row r="11" spans="1:3" ht="15.75">
      <c r="A11" s="349" t="s">
        <v>174</v>
      </c>
      <c r="B11" s="349"/>
      <c r="C11" s="349"/>
    </row>
    <row r="12" spans="1:3" ht="15.75">
      <c r="A12" s="132"/>
      <c r="B12" s="132"/>
      <c r="C12" s="132"/>
    </row>
    <row r="13" ht="15.75">
      <c r="C13" s="133" t="s">
        <v>704</v>
      </c>
    </row>
    <row r="14" spans="1:3" s="33" customFormat="1" ht="31.5">
      <c r="A14" s="2" t="s">
        <v>588</v>
      </c>
      <c r="B14" s="2" t="s">
        <v>649</v>
      </c>
      <c r="C14" s="134" t="s">
        <v>634</v>
      </c>
    </row>
    <row r="15" spans="1:3" s="90" customFormat="1" ht="15.75">
      <c r="A15" s="2" t="s">
        <v>175</v>
      </c>
      <c r="B15" s="3" t="s">
        <v>618</v>
      </c>
      <c r="C15" s="134">
        <v>539108</v>
      </c>
    </row>
    <row r="16" spans="1:3" s="90" customFormat="1" ht="15.75">
      <c r="A16" s="2" t="s">
        <v>176</v>
      </c>
      <c r="B16" s="19" t="s">
        <v>630</v>
      </c>
      <c r="C16" s="134">
        <v>325347</v>
      </c>
    </row>
    <row r="17" spans="1:3" s="90" customFormat="1" ht="15.75">
      <c r="A17" s="2" t="s">
        <v>46</v>
      </c>
      <c r="B17" s="3" t="s">
        <v>635</v>
      </c>
      <c r="C17" s="134">
        <v>325347</v>
      </c>
    </row>
    <row r="18" spans="1:3" s="90" customFormat="1" ht="63">
      <c r="A18" s="2" t="s">
        <v>624</v>
      </c>
      <c r="B18" s="135" t="s">
        <v>44</v>
      </c>
      <c r="C18" s="134">
        <v>321163</v>
      </c>
    </row>
    <row r="19" spans="1:3" s="90" customFormat="1" ht="110.25">
      <c r="A19" s="2" t="s">
        <v>467</v>
      </c>
      <c r="B19" s="135" t="s">
        <v>660</v>
      </c>
      <c r="C19" s="134">
        <v>1785</v>
      </c>
    </row>
    <row r="20" spans="1:3" s="90" customFormat="1" ht="47.25">
      <c r="A20" s="2" t="s">
        <v>451</v>
      </c>
      <c r="B20" s="3" t="s">
        <v>661</v>
      </c>
      <c r="C20" s="134">
        <v>1530</v>
      </c>
    </row>
    <row r="21" spans="1:3" s="90" customFormat="1" ht="78.75">
      <c r="A21" s="2" t="s">
        <v>678</v>
      </c>
      <c r="B21" s="136" t="s">
        <v>594</v>
      </c>
      <c r="C21" s="134">
        <v>869</v>
      </c>
    </row>
    <row r="22" spans="1:3" s="90" customFormat="1" ht="31.5">
      <c r="A22" s="2" t="s">
        <v>177</v>
      </c>
      <c r="B22" s="135" t="s">
        <v>763</v>
      </c>
      <c r="C22" s="134">
        <v>16739</v>
      </c>
    </row>
    <row r="23" spans="1:3" s="90" customFormat="1" ht="31.5">
      <c r="A23" s="2" t="s">
        <v>595</v>
      </c>
      <c r="B23" s="135" t="s">
        <v>764</v>
      </c>
      <c r="C23" s="134">
        <v>16739</v>
      </c>
    </row>
    <row r="24" spans="1:3" s="90" customFormat="1" ht="63">
      <c r="A24" s="2" t="s">
        <v>596</v>
      </c>
      <c r="B24" s="3" t="s">
        <v>445</v>
      </c>
      <c r="C24" s="134">
        <v>4612</v>
      </c>
    </row>
    <row r="25" spans="1:3" s="90" customFormat="1" ht="78.75">
      <c r="A25" s="2" t="s">
        <v>597</v>
      </c>
      <c r="B25" s="135" t="s">
        <v>446</v>
      </c>
      <c r="C25" s="134">
        <v>53</v>
      </c>
    </row>
    <row r="26" spans="1:3" s="90" customFormat="1" ht="63">
      <c r="A26" s="2" t="s">
        <v>598</v>
      </c>
      <c r="B26" s="3" t="s">
        <v>107</v>
      </c>
      <c r="C26" s="134">
        <v>12074</v>
      </c>
    </row>
    <row r="27" spans="1:3" s="90" customFormat="1" ht="15.75">
      <c r="A27" s="2" t="s">
        <v>178</v>
      </c>
      <c r="B27" s="3" t="s">
        <v>632</v>
      </c>
      <c r="C27" s="134">
        <v>108877</v>
      </c>
    </row>
    <row r="28" spans="1:3" s="90" customFormat="1" ht="31.5">
      <c r="A28" s="137" t="s">
        <v>599</v>
      </c>
      <c r="B28" s="3" t="s">
        <v>473</v>
      </c>
      <c r="C28" s="134">
        <v>70765</v>
      </c>
    </row>
    <row r="29" spans="1:3" s="90" customFormat="1" ht="31.5">
      <c r="A29" s="2" t="s">
        <v>474</v>
      </c>
      <c r="B29" s="3" t="s">
        <v>179</v>
      </c>
      <c r="C29" s="134">
        <v>40000</v>
      </c>
    </row>
    <row r="30" spans="1:3" s="90" customFormat="1" ht="31.5">
      <c r="A30" s="2" t="s">
        <v>475</v>
      </c>
      <c r="B30" s="3" t="s">
        <v>179</v>
      </c>
      <c r="C30" s="134">
        <v>40000</v>
      </c>
    </row>
    <row r="31" spans="1:3" s="90" customFormat="1" ht="31.5">
      <c r="A31" s="2" t="s">
        <v>476</v>
      </c>
      <c r="B31" s="3" t="s">
        <v>480</v>
      </c>
      <c r="C31" s="134">
        <v>30765</v>
      </c>
    </row>
    <row r="32" spans="1:3" s="90" customFormat="1" ht="63">
      <c r="A32" s="2" t="s">
        <v>481</v>
      </c>
      <c r="B32" s="3" t="s">
        <v>246</v>
      </c>
      <c r="C32" s="134">
        <v>30765</v>
      </c>
    </row>
    <row r="33" spans="1:3" s="90" customFormat="1" ht="15.75">
      <c r="A33" s="2" t="s">
        <v>47</v>
      </c>
      <c r="B33" s="136" t="s">
        <v>636</v>
      </c>
      <c r="C33" s="134">
        <v>31025</v>
      </c>
    </row>
    <row r="34" spans="1:3" s="90" customFormat="1" ht="15.75">
      <c r="A34" s="2" t="s">
        <v>482</v>
      </c>
      <c r="B34" s="3" t="s">
        <v>636</v>
      </c>
      <c r="C34" s="134">
        <v>31025</v>
      </c>
    </row>
    <row r="35" spans="1:3" s="90" customFormat="1" ht="15.75">
      <c r="A35" s="2" t="s">
        <v>600</v>
      </c>
      <c r="B35" s="24" t="s">
        <v>48</v>
      </c>
      <c r="C35" s="134">
        <v>4454</v>
      </c>
    </row>
    <row r="36" spans="1:3" s="90" customFormat="1" ht="15.75">
      <c r="A36" s="2" t="s">
        <v>483</v>
      </c>
      <c r="B36" s="3" t="s">
        <v>48</v>
      </c>
      <c r="C36" s="134">
        <v>4454</v>
      </c>
    </row>
    <row r="37" spans="1:3" s="90" customFormat="1" ht="31.5">
      <c r="A37" s="2" t="s">
        <v>626</v>
      </c>
      <c r="B37" s="3" t="s">
        <v>625</v>
      </c>
      <c r="C37" s="134">
        <v>3108</v>
      </c>
    </row>
    <row r="38" spans="1:3" s="90" customFormat="1" ht="31.5">
      <c r="A38" s="137" t="s">
        <v>627</v>
      </c>
      <c r="B38" s="3" t="s">
        <v>628</v>
      </c>
      <c r="C38" s="134">
        <v>3108</v>
      </c>
    </row>
    <row r="39" spans="1:3" s="90" customFormat="1" ht="15.75">
      <c r="A39" s="2" t="s">
        <v>247</v>
      </c>
      <c r="B39" s="3" t="s">
        <v>248</v>
      </c>
      <c r="C39" s="134">
        <v>8890</v>
      </c>
    </row>
    <row r="40" spans="1:3" s="90" customFormat="1" ht="15.75">
      <c r="A40" s="138" t="s">
        <v>249</v>
      </c>
      <c r="B40" s="3" t="s">
        <v>250</v>
      </c>
      <c r="C40" s="134">
        <v>8890</v>
      </c>
    </row>
    <row r="41" spans="1:3" s="90" customFormat="1" ht="31.5">
      <c r="A41" s="2" t="s">
        <v>251</v>
      </c>
      <c r="B41" s="3" t="s">
        <v>252</v>
      </c>
      <c r="C41" s="134">
        <v>8890</v>
      </c>
    </row>
    <row r="42" spans="1:3" s="90" customFormat="1" ht="31.5">
      <c r="A42" s="2" t="s">
        <v>253</v>
      </c>
      <c r="B42" s="3" t="s">
        <v>218</v>
      </c>
      <c r="C42" s="134">
        <v>1500</v>
      </c>
    </row>
    <row r="43" spans="1:3" s="90" customFormat="1" ht="15.75">
      <c r="A43" s="2" t="s">
        <v>714</v>
      </c>
      <c r="B43" s="3" t="s">
        <v>715</v>
      </c>
      <c r="C43" s="134">
        <v>1500</v>
      </c>
    </row>
    <row r="44" spans="1:3" s="90" customFormat="1" ht="15.75">
      <c r="A44" s="2" t="s">
        <v>244</v>
      </c>
      <c r="B44" s="3" t="s">
        <v>713</v>
      </c>
      <c r="C44" s="139">
        <v>1500</v>
      </c>
    </row>
    <row r="45" spans="1:3" s="90" customFormat="1" ht="15.75">
      <c r="A45" s="2" t="s">
        <v>254</v>
      </c>
      <c r="B45" s="136" t="s">
        <v>601</v>
      </c>
      <c r="C45" s="134">
        <v>7940</v>
      </c>
    </row>
    <row r="46" spans="1:3" s="90" customFormat="1" ht="31.5">
      <c r="A46" s="2" t="s">
        <v>255</v>
      </c>
      <c r="B46" s="3" t="s">
        <v>256</v>
      </c>
      <c r="C46" s="139">
        <v>7920</v>
      </c>
    </row>
    <row r="47" spans="1:3" s="90" customFormat="1" ht="47.25">
      <c r="A47" s="2" t="s">
        <v>49</v>
      </c>
      <c r="B47" s="3" t="s">
        <v>479</v>
      </c>
      <c r="C47" s="139">
        <v>7920</v>
      </c>
    </row>
    <row r="48" spans="1:3" s="90" customFormat="1" ht="31.5">
      <c r="A48" s="2" t="s">
        <v>257</v>
      </c>
      <c r="B48" s="3" t="s">
        <v>258</v>
      </c>
      <c r="C48" s="134">
        <v>20</v>
      </c>
    </row>
    <row r="49" spans="1:3" s="90" customFormat="1" ht="31.5">
      <c r="A49" s="2" t="s">
        <v>259</v>
      </c>
      <c r="B49" s="135" t="s">
        <v>243</v>
      </c>
      <c r="C49" s="134">
        <v>20</v>
      </c>
    </row>
    <row r="50" spans="1:3" s="90" customFormat="1" ht="31.5">
      <c r="A50" s="2" t="s">
        <v>260</v>
      </c>
      <c r="B50" s="3" t="s">
        <v>633</v>
      </c>
      <c r="C50" s="134">
        <v>47166</v>
      </c>
    </row>
    <row r="51" spans="1:3" s="90" customFormat="1" ht="78.75">
      <c r="A51" s="2" t="s">
        <v>470</v>
      </c>
      <c r="B51" s="135" t="s">
        <v>484</v>
      </c>
      <c r="C51" s="139">
        <v>47090</v>
      </c>
    </row>
    <row r="52" spans="1:3" s="90" customFormat="1" ht="63" customHeight="1">
      <c r="A52" s="2" t="s">
        <v>679</v>
      </c>
      <c r="B52" s="135" t="s">
        <v>242</v>
      </c>
      <c r="C52" s="139">
        <v>33300</v>
      </c>
    </row>
    <row r="53" spans="1:3" s="90" customFormat="1" ht="78.75">
      <c r="A53" s="2" t="s">
        <v>261</v>
      </c>
      <c r="B53" s="135" t="s">
        <v>262</v>
      </c>
      <c r="C53" s="134">
        <v>17000</v>
      </c>
    </row>
    <row r="54" spans="1:3" s="90" customFormat="1" ht="78.75">
      <c r="A54" s="2" t="s">
        <v>761</v>
      </c>
      <c r="B54" s="3" t="s">
        <v>760</v>
      </c>
      <c r="C54" s="139">
        <v>16300</v>
      </c>
    </row>
    <row r="55" spans="1:3" s="90" customFormat="1" ht="78.75">
      <c r="A55" s="2" t="s">
        <v>209</v>
      </c>
      <c r="B55" s="3" t="s">
        <v>486</v>
      </c>
      <c r="C55" s="139">
        <v>90</v>
      </c>
    </row>
    <row r="56" spans="1:3" s="90" customFormat="1" ht="63">
      <c r="A56" s="2" t="s">
        <v>676</v>
      </c>
      <c r="B56" s="3" t="s">
        <v>485</v>
      </c>
      <c r="C56" s="134">
        <v>90</v>
      </c>
    </row>
    <row r="57" spans="1:3" s="90" customFormat="1" ht="31.5">
      <c r="A57" s="2" t="s">
        <v>611</v>
      </c>
      <c r="B57" s="3" t="s">
        <v>612</v>
      </c>
      <c r="C57" s="139">
        <v>13700</v>
      </c>
    </row>
    <row r="58" spans="1:3" s="90" customFormat="1" ht="31.5">
      <c r="A58" s="2" t="s">
        <v>613</v>
      </c>
      <c r="B58" s="3" t="s">
        <v>614</v>
      </c>
      <c r="C58" s="134">
        <v>13700</v>
      </c>
    </row>
    <row r="59" spans="1:3" s="90" customFormat="1" ht="31.5">
      <c r="A59" s="2" t="s">
        <v>472</v>
      </c>
      <c r="B59" s="3" t="s">
        <v>621</v>
      </c>
      <c r="C59" s="139">
        <v>22</v>
      </c>
    </row>
    <row r="60" spans="1:3" s="90" customFormat="1" ht="47.25">
      <c r="A60" s="2" t="s">
        <v>263</v>
      </c>
      <c r="B60" s="135" t="s">
        <v>264</v>
      </c>
      <c r="C60" s="134">
        <v>22</v>
      </c>
    </row>
    <row r="61" spans="1:3" s="90" customFormat="1" ht="47.25">
      <c r="A61" s="2" t="s">
        <v>452</v>
      </c>
      <c r="B61" s="3" t="s">
        <v>453</v>
      </c>
      <c r="C61" s="139">
        <v>22</v>
      </c>
    </row>
    <row r="62" spans="1:3" s="90" customFormat="1" ht="63" customHeight="1">
      <c r="A62" s="2" t="s">
        <v>149</v>
      </c>
      <c r="B62" s="3" t="s">
        <v>150</v>
      </c>
      <c r="C62" s="134">
        <v>54</v>
      </c>
    </row>
    <row r="63" spans="1:3" s="90" customFormat="1" ht="78.75">
      <c r="A63" s="2" t="s">
        <v>265</v>
      </c>
      <c r="B63" s="3" t="s">
        <v>266</v>
      </c>
      <c r="C63" s="134">
        <v>54</v>
      </c>
    </row>
    <row r="64" spans="1:3" s="90" customFormat="1" ht="78.75">
      <c r="A64" s="2" t="s">
        <v>696</v>
      </c>
      <c r="B64" s="3" t="s">
        <v>148</v>
      </c>
      <c r="C64" s="139">
        <v>54</v>
      </c>
    </row>
    <row r="65" spans="1:3" s="90" customFormat="1" ht="15.75">
      <c r="A65" s="2" t="s">
        <v>267</v>
      </c>
      <c r="B65" s="3" t="s">
        <v>455</v>
      </c>
      <c r="C65" s="139">
        <v>2858</v>
      </c>
    </row>
    <row r="66" spans="1:3" s="90" customFormat="1" ht="15.75">
      <c r="A66" s="2" t="s">
        <v>456</v>
      </c>
      <c r="B66" s="3" t="s">
        <v>457</v>
      </c>
      <c r="C66" s="139">
        <f>C67+C68+C69+C70</f>
        <v>2858</v>
      </c>
    </row>
    <row r="67" spans="1:3" s="90" customFormat="1" ht="31.5">
      <c r="A67" s="2" t="s">
        <v>489</v>
      </c>
      <c r="B67" s="3" t="s">
        <v>487</v>
      </c>
      <c r="C67" s="139">
        <v>237</v>
      </c>
    </row>
    <row r="68" spans="1:3" s="90" customFormat="1" ht="15.75">
      <c r="A68" s="2" t="s">
        <v>490</v>
      </c>
      <c r="B68" s="3" t="s">
        <v>657</v>
      </c>
      <c r="C68" s="139">
        <v>1387</v>
      </c>
    </row>
    <row r="69" spans="1:3" s="90" customFormat="1" ht="15.75">
      <c r="A69" s="2" t="s">
        <v>1375</v>
      </c>
      <c r="B69" s="3" t="s">
        <v>488</v>
      </c>
      <c r="C69" s="139">
        <v>1184</v>
      </c>
    </row>
    <row r="70" spans="1:3" s="90" customFormat="1" ht="47.25">
      <c r="A70" s="2" t="s">
        <v>766</v>
      </c>
      <c r="B70" s="3" t="s">
        <v>765</v>
      </c>
      <c r="C70" s="134">
        <v>50</v>
      </c>
    </row>
    <row r="71" spans="1:3" s="90" customFormat="1" ht="31.5">
      <c r="A71" s="140" t="s">
        <v>668</v>
      </c>
      <c r="B71" s="3" t="s">
        <v>110</v>
      </c>
      <c r="C71" s="139">
        <v>320</v>
      </c>
    </row>
    <row r="72" spans="1:3" s="90" customFormat="1" ht="15.75">
      <c r="A72" s="2" t="s">
        <v>670</v>
      </c>
      <c r="B72" s="3" t="s">
        <v>669</v>
      </c>
      <c r="C72" s="134">
        <v>320</v>
      </c>
    </row>
    <row r="73" spans="1:3" s="90" customFormat="1" ht="31.5">
      <c r="A73" s="2" t="s">
        <v>268</v>
      </c>
      <c r="B73" s="3" t="s">
        <v>269</v>
      </c>
      <c r="C73" s="134">
        <v>320</v>
      </c>
    </row>
    <row r="74" spans="1:3" s="90" customFormat="1" ht="31.5">
      <c r="A74" s="2" t="s">
        <v>245</v>
      </c>
      <c r="B74" s="135" t="s">
        <v>151</v>
      </c>
      <c r="C74" s="134">
        <v>320</v>
      </c>
    </row>
    <row r="75" spans="1:3" s="90" customFormat="1" ht="31.5">
      <c r="A75" s="2" t="s">
        <v>210</v>
      </c>
      <c r="B75" s="136" t="s">
        <v>211</v>
      </c>
      <c r="C75" s="139">
        <v>13700</v>
      </c>
    </row>
    <row r="76" spans="1:3" s="90" customFormat="1" ht="78.75">
      <c r="A76" s="137" t="s">
        <v>270</v>
      </c>
      <c r="B76" s="3" t="s">
        <v>725</v>
      </c>
      <c r="C76" s="134">
        <v>8900</v>
      </c>
    </row>
    <row r="77" spans="1:3" s="90" customFormat="1" ht="173.25">
      <c r="A77" s="2" t="s">
        <v>271</v>
      </c>
      <c r="B77" s="3" t="s">
        <v>272</v>
      </c>
      <c r="C77" s="134">
        <v>8900</v>
      </c>
    </row>
    <row r="78" spans="1:3" s="90" customFormat="1" ht="173.25">
      <c r="A78" s="2" t="s">
        <v>477</v>
      </c>
      <c r="B78" s="3" t="s">
        <v>273</v>
      </c>
      <c r="C78" s="139">
        <v>8900</v>
      </c>
    </row>
    <row r="79" spans="1:3" s="90" customFormat="1" ht="31.5">
      <c r="A79" s="2" t="s">
        <v>602</v>
      </c>
      <c r="B79" s="3" t="s">
        <v>724</v>
      </c>
      <c r="C79" s="134">
        <v>4800</v>
      </c>
    </row>
    <row r="80" spans="1:3" s="90" customFormat="1" ht="31.5">
      <c r="A80" s="2" t="s">
        <v>689</v>
      </c>
      <c r="B80" s="3" t="s">
        <v>478</v>
      </c>
      <c r="C80" s="134">
        <v>4800</v>
      </c>
    </row>
    <row r="81" spans="1:3" s="90" customFormat="1" ht="63">
      <c r="A81" s="2" t="s">
        <v>274</v>
      </c>
      <c r="B81" s="136" t="s">
        <v>275</v>
      </c>
      <c r="C81" s="134">
        <v>4800</v>
      </c>
    </row>
    <row r="82" spans="1:3" s="90" customFormat="1" ht="15.75">
      <c r="A82" s="2" t="s">
        <v>468</v>
      </c>
      <c r="B82" s="3" t="s">
        <v>622</v>
      </c>
      <c r="C82" s="134">
        <v>5096</v>
      </c>
    </row>
    <row r="83" spans="1:3" s="90" customFormat="1" ht="31.5">
      <c r="A83" s="2" t="s">
        <v>276</v>
      </c>
      <c r="B83" s="3" t="s">
        <v>277</v>
      </c>
      <c r="C83" s="134">
        <v>113</v>
      </c>
    </row>
    <row r="84" spans="1:3" s="90" customFormat="1" ht="78.75">
      <c r="A84" s="2" t="s">
        <v>695</v>
      </c>
      <c r="B84" s="1" t="s">
        <v>732</v>
      </c>
      <c r="C84" s="134">
        <v>62</v>
      </c>
    </row>
    <row r="85" spans="1:3" s="90" customFormat="1" ht="47.25">
      <c r="A85" s="141" t="s">
        <v>219</v>
      </c>
      <c r="B85" s="1" t="s">
        <v>675</v>
      </c>
      <c r="C85" s="134">
        <v>51</v>
      </c>
    </row>
    <row r="86" spans="1:3" s="90" customFormat="1" ht="63">
      <c r="A86" s="2" t="s">
        <v>733</v>
      </c>
      <c r="B86" s="1" t="s">
        <v>241</v>
      </c>
      <c r="C86" s="134">
        <v>200</v>
      </c>
    </row>
    <row r="87" spans="1:3" s="90" customFormat="1" ht="47.25">
      <c r="A87" s="2" t="s">
        <v>603</v>
      </c>
      <c r="B87" s="1" t="s">
        <v>734</v>
      </c>
      <c r="C87" s="134">
        <v>200</v>
      </c>
    </row>
    <row r="88" spans="1:3" s="90" customFormat="1" ht="47.25">
      <c r="A88" s="2" t="s">
        <v>735</v>
      </c>
      <c r="B88" s="1" t="s">
        <v>736</v>
      </c>
      <c r="C88" s="134">
        <v>110</v>
      </c>
    </row>
    <row r="89" spans="1:3" s="90" customFormat="1" ht="47.25">
      <c r="A89" s="2" t="s">
        <v>583</v>
      </c>
      <c r="B89" s="1" t="s">
        <v>584</v>
      </c>
      <c r="C89" s="134">
        <v>110</v>
      </c>
    </row>
    <row r="90" spans="1:3" s="90" customFormat="1" ht="110.25">
      <c r="A90" s="2" t="s">
        <v>737</v>
      </c>
      <c r="B90" s="1" t="s">
        <v>738</v>
      </c>
      <c r="C90" s="134">
        <v>1864</v>
      </c>
    </row>
    <row r="91" spans="1:3" s="90" customFormat="1" ht="31.5">
      <c r="A91" s="141" t="s">
        <v>658</v>
      </c>
      <c r="B91" s="3" t="s">
        <v>13</v>
      </c>
      <c r="C91" s="134">
        <v>821</v>
      </c>
    </row>
    <row r="92" spans="1:3" s="90" customFormat="1" ht="31.5">
      <c r="A92" s="141" t="s">
        <v>222</v>
      </c>
      <c r="B92" s="1" t="s">
        <v>14</v>
      </c>
      <c r="C92" s="134">
        <v>271</v>
      </c>
    </row>
    <row r="93" spans="1:3" s="90" customFormat="1" ht="31.5">
      <c r="A93" s="2" t="s">
        <v>458</v>
      </c>
      <c r="B93" s="1" t="s">
        <v>15</v>
      </c>
      <c r="C93" s="134">
        <v>4</v>
      </c>
    </row>
    <row r="94" spans="1:3" s="90" customFormat="1" ht="31.5">
      <c r="A94" s="2" t="s">
        <v>460</v>
      </c>
      <c r="B94" s="3" t="s">
        <v>461</v>
      </c>
      <c r="C94" s="134">
        <v>566</v>
      </c>
    </row>
    <row r="95" spans="1:3" s="90" customFormat="1" ht="31.5">
      <c r="A95" s="2" t="s">
        <v>462</v>
      </c>
      <c r="B95" s="3" t="s">
        <v>463</v>
      </c>
      <c r="C95" s="134">
        <v>202</v>
      </c>
    </row>
    <row r="96" spans="1:3" s="90" customFormat="1" ht="31.5">
      <c r="A96" s="2" t="s">
        <v>739</v>
      </c>
      <c r="B96" s="3" t="s">
        <v>740</v>
      </c>
      <c r="C96" s="134">
        <v>60</v>
      </c>
    </row>
    <row r="97" spans="1:3" s="90" customFormat="1" ht="47.25">
      <c r="A97" s="2" t="s">
        <v>741</v>
      </c>
      <c r="B97" s="3" t="s">
        <v>742</v>
      </c>
      <c r="C97" s="134">
        <v>10</v>
      </c>
    </row>
    <row r="98" spans="1:3" s="90" customFormat="1" ht="47.25">
      <c r="A98" s="141" t="s">
        <v>585</v>
      </c>
      <c r="B98" s="3" t="s">
        <v>586</v>
      </c>
      <c r="C98" s="134">
        <v>10</v>
      </c>
    </row>
    <row r="99" spans="1:3" s="90" customFormat="1" ht="31.5">
      <c r="A99" s="2" t="s">
        <v>16</v>
      </c>
      <c r="B99" s="3" t="s">
        <v>671</v>
      </c>
      <c r="C99" s="134">
        <v>50</v>
      </c>
    </row>
    <row r="100" spans="1:3" s="90" customFormat="1" ht="31.5">
      <c r="A100" s="2" t="s">
        <v>743</v>
      </c>
      <c r="B100" s="3" t="s">
        <v>744</v>
      </c>
      <c r="C100" s="134">
        <v>28</v>
      </c>
    </row>
    <row r="101" spans="1:3" s="90" customFormat="1" ht="31.5">
      <c r="A101" s="2" t="s">
        <v>665</v>
      </c>
      <c r="B101" s="3" t="s">
        <v>664</v>
      </c>
      <c r="C101" s="134">
        <v>28</v>
      </c>
    </row>
    <row r="102" spans="1:3" s="90" customFormat="1" ht="31.5">
      <c r="A102" s="2" t="s">
        <v>666</v>
      </c>
      <c r="B102" s="3" t="s">
        <v>662</v>
      </c>
      <c r="C102" s="134">
        <v>100</v>
      </c>
    </row>
    <row r="103" spans="1:3" s="90" customFormat="1" ht="63">
      <c r="A103" s="2" t="s">
        <v>17</v>
      </c>
      <c r="B103" s="3" t="s">
        <v>18</v>
      </c>
      <c r="C103" s="134">
        <v>650</v>
      </c>
    </row>
    <row r="104" spans="1:3" s="90" customFormat="1" ht="31.5">
      <c r="A104" s="2" t="s">
        <v>667</v>
      </c>
      <c r="B104" s="3" t="s">
        <v>663</v>
      </c>
      <c r="C104" s="134">
        <v>200</v>
      </c>
    </row>
    <row r="105" spans="1:3" s="90" customFormat="1" ht="47.25">
      <c r="A105" s="2" t="s">
        <v>745</v>
      </c>
      <c r="B105" s="3" t="s">
        <v>746</v>
      </c>
      <c r="C105" s="134">
        <v>2</v>
      </c>
    </row>
    <row r="106" spans="1:3" s="90" customFormat="1" ht="47.25">
      <c r="A106" s="2" t="s">
        <v>587</v>
      </c>
      <c r="B106" s="3" t="s">
        <v>619</v>
      </c>
      <c r="C106" s="134">
        <v>2</v>
      </c>
    </row>
    <row r="107" spans="1:3" s="90" customFormat="1" ht="31.5">
      <c r="A107" s="2" t="s">
        <v>747</v>
      </c>
      <c r="B107" s="3" t="s">
        <v>748</v>
      </c>
      <c r="C107" s="134">
        <v>1769</v>
      </c>
    </row>
    <row r="108" spans="1:3" s="90" customFormat="1" ht="31.5">
      <c r="A108" s="2" t="s">
        <v>793</v>
      </c>
      <c r="B108" s="3" t="s">
        <v>620</v>
      </c>
      <c r="C108" s="134">
        <v>1769</v>
      </c>
    </row>
    <row r="109" spans="1:3" s="90" customFormat="1" ht="15.75">
      <c r="A109" s="2" t="s">
        <v>469</v>
      </c>
      <c r="B109" s="3" t="s">
        <v>623</v>
      </c>
      <c r="C109" s="134">
        <v>200</v>
      </c>
    </row>
    <row r="110" spans="1:3" s="90" customFormat="1" ht="15.75">
      <c r="A110" s="2" t="s">
        <v>749</v>
      </c>
      <c r="B110" s="3" t="s">
        <v>750</v>
      </c>
      <c r="C110" s="134">
        <v>200</v>
      </c>
    </row>
    <row r="111" spans="1:3" s="90" customFormat="1" ht="32.25" customHeight="1">
      <c r="A111" s="2" t="s">
        <v>464</v>
      </c>
      <c r="B111" s="3" t="s">
        <v>465</v>
      </c>
      <c r="C111" s="134">
        <v>200</v>
      </c>
    </row>
    <row r="112" spans="1:3" s="90" customFormat="1" ht="15.75">
      <c r="A112" s="31" t="s">
        <v>108</v>
      </c>
      <c r="B112" s="3" t="s">
        <v>629</v>
      </c>
      <c r="C112" s="142">
        <f>C113+C174</f>
        <v>1099337.936</v>
      </c>
    </row>
    <row r="113" spans="1:3" s="90" customFormat="1" ht="33.75" customHeight="1">
      <c r="A113" s="31" t="s">
        <v>109</v>
      </c>
      <c r="B113" s="3" t="s">
        <v>499</v>
      </c>
      <c r="C113" s="142">
        <f>C141+C168+C114+C119</f>
        <v>1095801.111</v>
      </c>
    </row>
    <row r="114" spans="1:3" s="90" customFormat="1" ht="21" customHeight="1">
      <c r="A114" s="31" t="s">
        <v>552</v>
      </c>
      <c r="B114" s="3" t="s">
        <v>570</v>
      </c>
      <c r="C114" s="142">
        <f>C116+C118</f>
        <v>105501.5</v>
      </c>
    </row>
    <row r="115" spans="1:3" s="90" customFormat="1" ht="18.75" customHeight="1">
      <c r="A115" s="31" t="s">
        <v>544</v>
      </c>
      <c r="B115" s="3" t="s">
        <v>794</v>
      </c>
      <c r="C115" s="142">
        <f>C116</f>
        <v>26416.6</v>
      </c>
    </row>
    <row r="116" spans="1:3" s="90" customFormat="1" ht="33" customHeight="1">
      <c r="A116" s="31" t="s">
        <v>543</v>
      </c>
      <c r="B116" s="3" t="s">
        <v>767</v>
      </c>
      <c r="C116" s="142">
        <v>26416.6</v>
      </c>
    </row>
    <row r="117" spans="1:3" s="90" customFormat="1" ht="33" customHeight="1">
      <c r="A117" s="31" t="s">
        <v>546</v>
      </c>
      <c r="B117" s="3" t="s">
        <v>524</v>
      </c>
      <c r="C117" s="142">
        <f>C118</f>
        <v>79084.9</v>
      </c>
    </row>
    <row r="118" spans="1:3" s="90" customFormat="1" ht="33" customHeight="1">
      <c r="A118" s="31" t="s">
        <v>545</v>
      </c>
      <c r="B118" s="3" t="s">
        <v>768</v>
      </c>
      <c r="C118" s="142">
        <v>79084.9</v>
      </c>
    </row>
    <row r="119" spans="1:3" s="90" customFormat="1" ht="33" customHeight="1">
      <c r="A119" s="31" t="s">
        <v>556</v>
      </c>
      <c r="B119" s="3" t="s">
        <v>659</v>
      </c>
      <c r="C119" s="142">
        <f>C120+C128+C125+C127+C123+C126+C121+C124+C122</f>
        <v>244250.18200000003</v>
      </c>
    </row>
    <row r="120" spans="1:3" s="90" customFormat="1" ht="65.25" customHeight="1">
      <c r="A120" s="31" t="s">
        <v>307</v>
      </c>
      <c r="B120" s="3" t="s">
        <v>308</v>
      </c>
      <c r="C120" s="142">
        <v>56207</v>
      </c>
    </row>
    <row r="121" spans="1:3" s="90" customFormat="1" ht="66.75" customHeight="1">
      <c r="A121" s="31" t="s">
        <v>856</v>
      </c>
      <c r="B121" s="143" t="s">
        <v>857</v>
      </c>
      <c r="C121" s="142">
        <v>4200</v>
      </c>
    </row>
    <row r="122" spans="1:3" s="90" customFormat="1" ht="52.5" customHeight="1">
      <c r="A122" s="17" t="s">
        <v>1378</v>
      </c>
      <c r="B122" s="143" t="s">
        <v>1379</v>
      </c>
      <c r="C122" s="142">
        <v>800.809</v>
      </c>
    </row>
    <row r="123" spans="1:3" s="90" customFormat="1" ht="51" customHeight="1">
      <c r="A123" s="17" t="s">
        <v>180</v>
      </c>
      <c r="B123" s="143" t="s">
        <v>181</v>
      </c>
      <c r="C123" s="142">
        <v>590.864</v>
      </c>
    </row>
    <row r="124" spans="1:3" s="90" customFormat="1" ht="42" customHeight="1">
      <c r="A124" s="31" t="s">
        <v>890</v>
      </c>
      <c r="B124" s="143" t="s">
        <v>891</v>
      </c>
      <c r="C124" s="142">
        <v>162.657</v>
      </c>
    </row>
    <row r="125" spans="1:3" s="90" customFormat="1" ht="48.75" customHeight="1">
      <c r="A125" s="31" t="s">
        <v>752</v>
      </c>
      <c r="B125" s="3" t="s">
        <v>753</v>
      </c>
      <c r="C125" s="142">
        <v>25312</v>
      </c>
    </row>
    <row r="126" spans="1:3" s="90" customFormat="1" ht="45" customHeight="1">
      <c r="A126" s="144" t="s">
        <v>317</v>
      </c>
      <c r="B126" s="143" t="s">
        <v>318</v>
      </c>
      <c r="C126" s="142">
        <v>5620</v>
      </c>
    </row>
    <row r="127" spans="1:3" s="90" customFormat="1" ht="33" customHeight="1">
      <c r="A127" s="31" t="s">
        <v>754</v>
      </c>
      <c r="B127" s="3" t="s">
        <v>755</v>
      </c>
      <c r="C127" s="142">
        <v>22401.6</v>
      </c>
    </row>
    <row r="128" spans="1:3" s="90" customFormat="1" ht="15.75">
      <c r="A128" s="31" t="s">
        <v>566</v>
      </c>
      <c r="B128" s="3" t="s">
        <v>565</v>
      </c>
      <c r="C128" s="142">
        <f>C133+C132+C134+C135+C136+C130+C131+C138+C129+C137+C140+C139</f>
        <v>128955.25200000001</v>
      </c>
    </row>
    <row r="129" spans="1:3" s="90" customFormat="1" ht="52.5" customHeight="1">
      <c r="A129" s="2" t="s">
        <v>297</v>
      </c>
      <c r="B129" s="3" t="s">
        <v>756</v>
      </c>
      <c r="C129" s="142">
        <v>800</v>
      </c>
    </row>
    <row r="130" spans="1:3" s="90" customFormat="1" ht="86.25" customHeight="1">
      <c r="A130" s="31" t="s">
        <v>837</v>
      </c>
      <c r="B130" s="3" t="s">
        <v>838</v>
      </c>
      <c r="C130" s="142">
        <v>39831.7</v>
      </c>
    </row>
    <row r="131" spans="1:3" s="90" customFormat="1" ht="100.5" customHeight="1">
      <c r="A131" s="31" t="s">
        <v>839</v>
      </c>
      <c r="B131" s="3" t="s">
        <v>840</v>
      </c>
      <c r="C131" s="142">
        <v>19533.3</v>
      </c>
    </row>
    <row r="132" spans="1:3" s="90" customFormat="1" ht="72" customHeight="1">
      <c r="A132" s="31" t="s">
        <v>294</v>
      </c>
      <c r="B132" s="3" t="s">
        <v>296</v>
      </c>
      <c r="C132" s="142">
        <v>7549.2</v>
      </c>
    </row>
    <row r="133" spans="1:3" s="90" customFormat="1" ht="70.5" customHeight="1">
      <c r="A133" s="31" t="s">
        <v>295</v>
      </c>
      <c r="B133" s="3" t="s">
        <v>558</v>
      </c>
      <c r="C133" s="142">
        <v>270</v>
      </c>
    </row>
    <row r="134" spans="1:3" s="90" customFormat="1" ht="57" customHeight="1">
      <c r="A134" s="31" t="s">
        <v>185</v>
      </c>
      <c r="B134" s="3" t="s">
        <v>184</v>
      </c>
      <c r="C134" s="142">
        <v>6149.8</v>
      </c>
    </row>
    <row r="135" spans="1:3" s="90" customFormat="1" ht="51" customHeight="1">
      <c r="A135" s="31" t="s">
        <v>182</v>
      </c>
      <c r="B135" s="3" t="s">
        <v>183</v>
      </c>
      <c r="C135" s="142">
        <v>7687.531</v>
      </c>
    </row>
    <row r="136" spans="1:3" s="90" customFormat="1" ht="119.25" customHeight="1">
      <c r="A136" s="31" t="s">
        <v>858</v>
      </c>
      <c r="B136" s="143" t="s">
        <v>859</v>
      </c>
      <c r="C136" s="142">
        <v>40.95</v>
      </c>
    </row>
    <row r="137" spans="1:8" s="89" customFormat="1" ht="57" customHeight="1">
      <c r="A137" s="31" t="s">
        <v>298</v>
      </c>
      <c r="B137" s="3" t="s">
        <v>299</v>
      </c>
      <c r="C137" s="96">
        <v>35762</v>
      </c>
      <c r="D137" s="57"/>
      <c r="E137" s="347"/>
      <c r="F137" s="348"/>
      <c r="G137" s="348"/>
      <c r="H137" s="348"/>
    </row>
    <row r="138" spans="1:4" s="89" customFormat="1" ht="57" customHeight="1">
      <c r="A138" s="31" t="s">
        <v>841</v>
      </c>
      <c r="B138" s="3" t="s">
        <v>842</v>
      </c>
      <c r="C138" s="96">
        <v>8091.789</v>
      </c>
      <c r="D138" s="57"/>
    </row>
    <row r="139" spans="1:4" s="89" customFormat="1" ht="49.5" customHeight="1">
      <c r="A139" s="31" t="s">
        <v>1380</v>
      </c>
      <c r="B139" s="3" t="s">
        <v>1381</v>
      </c>
      <c r="C139" s="96">
        <v>2561.482</v>
      </c>
      <c r="D139" s="57"/>
    </row>
    <row r="140" spans="1:4" s="89" customFormat="1" ht="37.5" customHeight="1">
      <c r="A140" s="31" t="s">
        <v>921</v>
      </c>
      <c r="B140" s="3" t="s">
        <v>922</v>
      </c>
      <c r="C140" s="96">
        <v>677.5</v>
      </c>
      <c r="D140" s="57"/>
    </row>
    <row r="141" spans="1:3" s="90" customFormat="1" ht="15.75">
      <c r="A141" s="31" t="s">
        <v>551</v>
      </c>
      <c r="B141" s="3" t="s">
        <v>568</v>
      </c>
      <c r="C141" s="142">
        <f>C164+C142+C163+C165+C167+C166</f>
        <v>735839.842</v>
      </c>
    </row>
    <row r="142" spans="1:3" s="90" customFormat="1" ht="31.5">
      <c r="A142" s="31" t="s">
        <v>567</v>
      </c>
      <c r="B142" s="3" t="s">
        <v>571</v>
      </c>
      <c r="C142" s="142">
        <f>C148+C149+C150+C147+C159+C144+C160+C146+C158+C153+C157+C156+C151+C152+C161+C143+C145+C154+C155+C162</f>
        <v>708908.5499999999</v>
      </c>
    </row>
    <row r="143" spans="1:3" s="90" customFormat="1" ht="231.75" customHeight="1">
      <c r="A143" s="31" t="s">
        <v>278</v>
      </c>
      <c r="B143" s="3" t="s">
        <v>280</v>
      </c>
      <c r="C143" s="142">
        <v>188301.5</v>
      </c>
    </row>
    <row r="144" spans="1:3" s="90" customFormat="1" ht="219" customHeight="1">
      <c r="A144" s="31" t="s">
        <v>203</v>
      </c>
      <c r="B144" s="3" t="s">
        <v>560</v>
      </c>
      <c r="C144" s="142">
        <v>2562</v>
      </c>
    </row>
    <row r="145" spans="1:3" s="90" customFormat="1" ht="205.5" customHeight="1">
      <c r="A145" s="31" t="s">
        <v>283</v>
      </c>
      <c r="B145" s="3" t="s">
        <v>282</v>
      </c>
      <c r="C145" s="142">
        <v>308850.3</v>
      </c>
    </row>
    <row r="146" spans="1:3" s="90" customFormat="1" ht="208.5" customHeight="1">
      <c r="A146" s="31" t="s">
        <v>284</v>
      </c>
      <c r="B146" s="3" t="s">
        <v>561</v>
      </c>
      <c r="C146" s="142">
        <v>9956</v>
      </c>
    </row>
    <row r="147" spans="1:3" s="90" customFormat="1" ht="68.25" customHeight="1">
      <c r="A147" s="31" t="s">
        <v>187</v>
      </c>
      <c r="B147" s="3" t="s">
        <v>186</v>
      </c>
      <c r="C147" s="142">
        <v>4380</v>
      </c>
    </row>
    <row r="148" spans="1:3" s="90" customFormat="1" ht="81" customHeight="1">
      <c r="A148" s="31" t="s">
        <v>285</v>
      </c>
      <c r="B148" s="3" t="s">
        <v>286</v>
      </c>
      <c r="C148" s="142">
        <v>8014.5</v>
      </c>
    </row>
    <row r="149" spans="1:3" s="90" customFormat="1" ht="101.25" customHeight="1">
      <c r="A149" s="31" t="s">
        <v>190</v>
      </c>
      <c r="B149" s="3" t="s">
        <v>191</v>
      </c>
      <c r="C149" s="142">
        <v>1120.6</v>
      </c>
    </row>
    <row r="150" spans="1:3" s="90" customFormat="1" ht="85.5" customHeight="1">
      <c r="A150" s="31" t="s">
        <v>188</v>
      </c>
      <c r="B150" s="3" t="s">
        <v>189</v>
      </c>
      <c r="C150" s="142">
        <v>301.3</v>
      </c>
    </row>
    <row r="151" spans="1:3" s="90" customFormat="1" ht="186.75" customHeight="1">
      <c r="A151" s="31" t="s">
        <v>198</v>
      </c>
      <c r="B151" s="3" t="s">
        <v>199</v>
      </c>
      <c r="C151" s="142">
        <v>312</v>
      </c>
    </row>
    <row r="152" spans="1:3" s="90" customFormat="1" ht="93.75" customHeight="1">
      <c r="A152" s="31" t="s">
        <v>290</v>
      </c>
      <c r="B152" s="3" t="s">
        <v>291</v>
      </c>
      <c r="C152" s="142">
        <v>672.4</v>
      </c>
    </row>
    <row r="153" spans="1:3" s="90" customFormat="1" ht="216" customHeight="1">
      <c r="A153" s="31" t="s">
        <v>200</v>
      </c>
      <c r="B153" s="3" t="s">
        <v>563</v>
      </c>
      <c r="C153" s="142">
        <v>37949.3</v>
      </c>
    </row>
    <row r="154" spans="1:3" s="90" customFormat="1" ht="99" customHeight="1">
      <c r="A154" s="31" t="s">
        <v>194</v>
      </c>
      <c r="B154" s="3" t="s">
        <v>195</v>
      </c>
      <c r="C154" s="142">
        <v>10474.1</v>
      </c>
    </row>
    <row r="155" spans="1:3" ht="117" customHeight="1">
      <c r="A155" s="31" t="s">
        <v>192</v>
      </c>
      <c r="B155" s="3" t="s">
        <v>193</v>
      </c>
      <c r="C155" s="142">
        <v>1787.5</v>
      </c>
    </row>
    <row r="156" spans="1:3" s="90" customFormat="1" ht="75" customHeight="1">
      <c r="A156" s="31" t="s">
        <v>196</v>
      </c>
      <c r="B156" s="3" t="s">
        <v>197</v>
      </c>
      <c r="C156" s="142">
        <v>2539.4</v>
      </c>
    </row>
    <row r="157" spans="1:3" s="90" customFormat="1" ht="96.75" customHeight="1">
      <c r="A157" s="31" t="s">
        <v>288</v>
      </c>
      <c r="B157" s="3" t="s">
        <v>289</v>
      </c>
      <c r="C157" s="142">
        <v>14977.6</v>
      </c>
    </row>
    <row r="158" spans="1:3" s="34" customFormat="1" ht="123.75" customHeight="1">
      <c r="A158" s="31" t="s">
        <v>287</v>
      </c>
      <c r="B158" s="3" t="s">
        <v>562</v>
      </c>
      <c r="C158" s="142">
        <v>350</v>
      </c>
    </row>
    <row r="159" spans="1:3" s="90" customFormat="1" ht="270" customHeight="1">
      <c r="A159" s="31" t="s">
        <v>201</v>
      </c>
      <c r="B159" s="3" t="s">
        <v>202</v>
      </c>
      <c r="C159" s="142">
        <v>68324</v>
      </c>
    </row>
    <row r="160" spans="1:3" s="90" customFormat="1" ht="231.75" customHeight="1">
      <c r="A160" s="31" t="s">
        <v>281</v>
      </c>
      <c r="B160" s="3" t="s">
        <v>279</v>
      </c>
      <c r="C160" s="142">
        <v>36026.2</v>
      </c>
    </row>
    <row r="161" spans="1:3" s="90" customFormat="1" ht="69" customHeight="1">
      <c r="A161" s="31" t="s">
        <v>292</v>
      </c>
      <c r="B161" s="3" t="s">
        <v>293</v>
      </c>
      <c r="C161" s="142">
        <v>1489.9</v>
      </c>
    </row>
    <row r="162" spans="1:3" s="90" customFormat="1" ht="83.25" customHeight="1">
      <c r="A162" s="31" t="s">
        <v>303</v>
      </c>
      <c r="B162" s="3" t="s">
        <v>855</v>
      </c>
      <c r="C162" s="142">
        <v>10519.95</v>
      </c>
    </row>
    <row r="163" spans="1:3" s="90" customFormat="1" ht="72" customHeight="1">
      <c r="A163" s="31" t="s">
        <v>542</v>
      </c>
      <c r="B163" s="3" t="s">
        <v>541</v>
      </c>
      <c r="C163" s="142">
        <v>20750.6</v>
      </c>
    </row>
    <row r="164" spans="1:3" s="90" customFormat="1" ht="72" customHeight="1">
      <c r="A164" s="31" t="s">
        <v>547</v>
      </c>
      <c r="B164" s="3" t="s">
        <v>313</v>
      </c>
      <c r="C164" s="142">
        <v>3057.781</v>
      </c>
    </row>
    <row r="165" spans="1:3" s="90" customFormat="1" ht="36.75" customHeight="1">
      <c r="A165" s="31" t="s">
        <v>604</v>
      </c>
      <c r="B165" s="3" t="s">
        <v>787</v>
      </c>
      <c r="C165" s="142">
        <v>1735.3</v>
      </c>
    </row>
    <row r="166" spans="1:3" s="90" customFormat="1" ht="48.75" customHeight="1">
      <c r="A166" s="31" t="s">
        <v>892</v>
      </c>
      <c r="B166" s="3" t="s">
        <v>893</v>
      </c>
      <c r="C166" s="142">
        <v>187.611</v>
      </c>
    </row>
    <row r="167" spans="1:3" s="90" customFormat="1" ht="45" customHeight="1">
      <c r="A167" s="31" t="s">
        <v>548</v>
      </c>
      <c r="B167" s="3" t="s">
        <v>309</v>
      </c>
      <c r="C167" s="142">
        <v>1200</v>
      </c>
    </row>
    <row r="168" spans="1:3" s="90" customFormat="1" ht="27" customHeight="1">
      <c r="A168" s="31" t="s">
        <v>549</v>
      </c>
      <c r="B168" s="3" t="s">
        <v>788</v>
      </c>
      <c r="C168" s="142">
        <f>C169+C170</f>
        <v>10209.587</v>
      </c>
    </row>
    <row r="169" spans="1:3" s="90" customFormat="1" ht="69" customHeight="1">
      <c r="A169" s="31" t="s">
        <v>319</v>
      </c>
      <c r="B169" s="3" t="s">
        <v>320</v>
      </c>
      <c r="C169" s="142">
        <v>1259.587</v>
      </c>
    </row>
    <row r="170" spans="1:3" s="90" customFormat="1" ht="34.5" customHeight="1">
      <c r="A170" s="31" t="s">
        <v>896</v>
      </c>
      <c r="B170" s="3" t="s">
        <v>897</v>
      </c>
      <c r="C170" s="142">
        <f>C171+C172+C173</f>
        <v>8950</v>
      </c>
    </row>
    <row r="171" spans="1:3" s="90" customFormat="1" ht="87" customHeight="1">
      <c r="A171" s="31" t="s">
        <v>305</v>
      </c>
      <c r="B171" s="3" t="s">
        <v>564</v>
      </c>
      <c r="C171" s="142">
        <v>8100</v>
      </c>
    </row>
    <row r="172" spans="1:5" s="89" customFormat="1" ht="48" customHeight="1">
      <c r="A172" s="144" t="s">
        <v>894</v>
      </c>
      <c r="B172" s="3" t="s">
        <v>895</v>
      </c>
      <c r="C172" s="96">
        <v>100</v>
      </c>
      <c r="D172" s="57"/>
      <c r="E172" s="57"/>
    </row>
    <row r="173" spans="1:5" s="89" customFormat="1" ht="48" customHeight="1">
      <c r="A173" s="144" t="s">
        <v>947</v>
      </c>
      <c r="B173" s="3" t="s">
        <v>948</v>
      </c>
      <c r="C173" s="96">
        <v>750</v>
      </c>
      <c r="D173" s="57"/>
      <c r="E173" s="57"/>
    </row>
    <row r="174" spans="1:3" s="90" customFormat="1" ht="21" customHeight="1">
      <c r="A174" s="31" t="s">
        <v>58</v>
      </c>
      <c r="B174" s="3" t="s">
        <v>59</v>
      </c>
      <c r="C174" s="142">
        <f>C175</f>
        <v>3536.825</v>
      </c>
    </row>
    <row r="175" spans="1:3" s="90" customFormat="1" ht="21" customHeight="1">
      <c r="A175" s="31" t="s">
        <v>60</v>
      </c>
      <c r="B175" s="3" t="s">
        <v>61</v>
      </c>
      <c r="C175" s="142">
        <f>C176+C177+C178</f>
        <v>3536.825</v>
      </c>
    </row>
    <row r="176" spans="1:3" s="90" customFormat="1" ht="48" customHeight="1">
      <c r="A176" s="31" t="s">
        <v>62</v>
      </c>
      <c r="B176" s="3" t="s">
        <v>63</v>
      </c>
      <c r="C176" s="142">
        <v>513.5</v>
      </c>
    </row>
    <row r="177" spans="1:3" s="90" customFormat="1" ht="51" customHeight="1">
      <c r="A177" s="31" t="s">
        <v>64</v>
      </c>
      <c r="B177" s="3" t="s">
        <v>65</v>
      </c>
      <c r="C177" s="142">
        <v>1137.325</v>
      </c>
    </row>
    <row r="178" spans="1:3" s="90" customFormat="1" ht="68.25" customHeight="1">
      <c r="A178" s="31" t="s">
        <v>879</v>
      </c>
      <c r="B178" s="22" t="s">
        <v>880</v>
      </c>
      <c r="C178" s="96">
        <v>1886</v>
      </c>
    </row>
    <row r="179" spans="1:3" s="90" customFormat="1" ht="15.75">
      <c r="A179" s="29"/>
      <c r="B179" s="145" t="s">
        <v>637</v>
      </c>
      <c r="C179" s="146">
        <f>C112+C15</f>
        <v>1638445.936</v>
      </c>
    </row>
    <row r="180" spans="1:3" s="90" customFormat="1" ht="15.75">
      <c r="A180" s="130"/>
      <c r="B180" s="26"/>
      <c r="C180" s="147"/>
    </row>
    <row r="181" spans="1:3" s="90" customFormat="1" ht="15.75">
      <c r="A181" s="328" t="s">
        <v>306</v>
      </c>
      <c r="B181" s="328"/>
      <c r="C181" s="328"/>
    </row>
    <row r="182" spans="1:3" s="90" customFormat="1" ht="15.75">
      <c r="A182" s="24"/>
      <c r="B182" s="24"/>
      <c r="C182" s="25"/>
    </row>
    <row r="183" spans="1:3" s="90" customFormat="1" ht="15.75">
      <c r="A183" s="24"/>
      <c r="B183" s="24"/>
      <c r="C183" s="25"/>
    </row>
    <row r="184" spans="1:3" s="90" customFormat="1" ht="15.75">
      <c r="A184" s="24"/>
      <c r="B184" s="24"/>
      <c r="C184" s="25"/>
    </row>
    <row r="185" spans="1:3" s="90" customFormat="1" ht="15.75">
      <c r="A185" s="24"/>
      <c r="B185" s="24"/>
      <c r="C185" s="25"/>
    </row>
    <row r="186" spans="1:3" s="90" customFormat="1" ht="15.75">
      <c r="A186" s="24"/>
      <c r="B186" s="24"/>
      <c r="C186" s="25"/>
    </row>
    <row r="187" spans="1:3" s="90" customFormat="1" ht="15.75">
      <c r="A187" s="24"/>
      <c r="B187" s="24"/>
      <c r="C187" s="25"/>
    </row>
    <row r="188" spans="1:3" s="90" customFormat="1" ht="15.75">
      <c r="A188" s="24"/>
      <c r="B188" s="24"/>
      <c r="C188" s="25"/>
    </row>
    <row r="189" spans="1:3" s="90" customFormat="1" ht="15.75">
      <c r="A189" s="24"/>
      <c r="B189" s="24"/>
      <c r="C189" s="25"/>
    </row>
    <row r="190" spans="1:3" s="90" customFormat="1" ht="15.75">
      <c r="A190" s="24"/>
      <c r="B190" s="24"/>
      <c r="C190" s="25"/>
    </row>
    <row r="191" spans="1:3" s="90" customFormat="1" ht="15.75">
      <c r="A191" s="24"/>
      <c r="B191" s="24"/>
      <c r="C191" s="25"/>
    </row>
  </sheetData>
  <sheetProtection/>
  <mergeCells count="12">
    <mergeCell ref="A11:C11"/>
    <mergeCell ref="A10:C10"/>
    <mergeCell ref="B6:C6"/>
    <mergeCell ref="A181:C181"/>
    <mergeCell ref="B8:C8"/>
    <mergeCell ref="B7:C7"/>
    <mergeCell ref="E137:H137"/>
    <mergeCell ref="A1:C1"/>
    <mergeCell ref="A2:C2"/>
    <mergeCell ref="A3:C3"/>
    <mergeCell ref="A4:C4"/>
    <mergeCell ref="A5:C5"/>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rgb="FF92D050"/>
  </sheetPr>
  <dimension ref="A1:D171"/>
  <sheetViews>
    <sheetView zoomScale="70" zoomScaleNormal="70" workbookViewId="0" topLeftCell="A93">
      <selection activeCell="F158" sqref="F158"/>
    </sheetView>
  </sheetViews>
  <sheetFormatPr defaultColWidth="9.00390625" defaultRowHeight="12.75"/>
  <cols>
    <col min="1" max="1" width="27.875" style="89" customWidth="1"/>
    <col min="2" max="2" width="57.75390625" style="306" customWidth="1"/>
    <col min="3" max="3" width="13.875" style="89" customWidth="1"/>
    <col min="4" max="4" width="12.625" style="89" customWidth="1"/>
    <col min="5" max="5" width="9.125" style="89" customWidth="1"/>
    <col min="6" max="6" width="10.125" style="89" bestFit="1" customWidth="1"/>
    <col min="7" max="16384" width="9.125" style="89" customWidth="1"/>
  </cols>
  <sheetData>
    <row r="1" spans="1:4" ht="15.75">
      <c r="A1" s="350" t="s">
        <v>958</v>
      </c>
      <c r="B1" s="350"/>
      <c r="C1" s="350"/>
      <c r="D1" s="350"/>
    </row>
    <row r="2" spans="1:4" ht="15.75">
      <c r="A2" s="350" t="s">
        <v>959</v>
      </c>
      <c r="B2" s="350"/>
      <c r="C2" s="350"/>
      <c r="D2" s="350"/>
    </row>
    <row r="3" spans="1:4" ht="15.75">
      <c r="A3" s="350" t="s">
        <v>960</v>
      </c>
      <c r="B3" s="350"/>
      <c r="C3" s="350"/>
      <c r="D3" s="350"/>
    </row>
    <row r="4" spans="1:4" ht="15.75">
      <c r="A4" s="350" t="s">
        <v>961</v>
      </c>
      <c r="B4" s="350"/>
      <c r="C4" s="350"/>
      <c r="D4" s="350"/>
    </row>
    <row r="5" spans="1:4" ht="15.75">
      <c r="A5" s="350" t="s">
        <v>962</v>
      </c>
      <c r="B5" s="350"/>
      <c r="C5" s="350"/>
      <c r="D5" s="350"/>
    </row>
    <row r="6" spans="1:4" ht="15.75">
      <c r="A6" s="148" t="s">
        <v>963</v>
      </c>
      <c r="B6" s="350" t="s">
        <v>1392</v>
      </c>
      <c r="C6" s="350"/>
      <c r="D6" s="350"/>
    </row>
    <row r="7" spans="1:4" ht="15.75">
      <c r="A7" s="148"/>
      <c r="B7" s="350" t="s">
        <v>1393</v>
      </c>
      <c r="C7" s="352"/>
      <c r="D7" s="352"/>
    </row>
    <row r="8" spans="1:4" ht="15.75">
      <c r="A8" s="148"/>
      <c r="B8" s="350" t="s">
        <v>1394</v>
      </c>
      <c r="C8" s="352"/>
      <c r="D8" s="352"/>
    </row>
    <row r="9" spans="1:4" ht="15.75">
      <c r="A9" s="148"/>
      <c r="B9" s="350"/>
      <c r="C9" s="353"/>
      <c r="D9" s="353"/>
    </row>
    <row r="11" spans="1:4" ht="15.75">
      <c r="A11" s="351" t="s">
        <v>454</v>
      </c>
      <c r="B11" s="351"/>
      <c r="C11" s="351"/>
      <c r="D11" s="347"/>
    </row>
    <row r="12" spans="1:4" ht="15.75">
      <c r="A12" s="351" t="s">
        <v>751</v>
      </c>
      <c r="B12" s="351"/>
      <c r="C12" s="351"/>
      <c r="D12" s="347"/>
    </row>
    <row r="13" spans="3:4" ht="16.5" thickBot="1">
      <c r="C13" s="354" t="s">
        <v>704</v>
      </c>
      <c r="D13" s="354"/>
    </row>
    <row r="14" spans="1:4" ht="32.25" thickBot="1">
      <c r="A14" s="149" t="s">
        <v>588</v>
      </c>
      <c r="B14" s="307" t="s">
        <v>649</v>
      </c>
      <c r="C14" s="355" t="s">
        <v>634</v>
      </c>
      <c r="D14" s="356"/>
    </row>
    <row r="15" spans="1:4" ht="16.5" thickBot="1">
      <c r="A15" s="150"/>
      <c r="B15" s="308"/>
      <c r="C15" s="151">
        <v>2018</v>
      </c>
      <c r="D15" s="152">
        <v>2019</v>
      </c>
    </row>
    <row r="16" spans="1:4" s="90" customFormat="1" ht="15.75">
      <c r="A16" s="2" t="s">
        <v>175</v>
      </c>
      <c r="B16" s="3" t="s">
        <v>618</v>
      </c>
      <c r="C16" s="134">
        <f>C17+C23+C28+C40+C43+C51+C66+C72+C76+C83+C110+C46</f>
        <v>604331</v>
      </c>
      <c r="D16" s="134">
        <f>D17+D23+D28+D40+D43+D51+D66+D72+D76+D83+D110+D46</f>
        <v>640025</v>
      </c>
    </row>
    <row r="17" spans="1:4" s="90" customFormat="1" ht="15.75">
      <c r="A17" s="2" t="s">
        <v>176</v>
      </c>
      <c r="B17" s="19" t="s">
        <v>630</v>
      </c>
      <c r="C17" s="134">
        <v>338160</v>
      </c>
      <c r="D17" s="134">
        <v>351798</v>
      </c>
    </row>
    <row r="18" spans="1:4" s="90" customFormat="1" ht="15.75">
      <c r="A18" s="2" t="s">
        <v>46</v>
      </c>
      <c r="B18" s="3" t="s">
        <v>635</v>
      </c>
      <c r="C18" s="134">
        <v>338160</v>
      </c>
      <c r="D18" s="134">
        <v>351798</v>
      </c>
    </row>
    <row r="19" spans="1:4" s="90" customFormat="1" ht="94.5">
      <c r="A19" s="2" t="s">
        <v>624</v>
      </c>
      <c r="B19" s="135" t="s">
        <v>44</v>
      </c>
      <c r="C19" s="153">
        <v>333795</v>
      </c>
      <c r="D19" s="153">
        <v>347253</v>
      </c>
    </row>
    <row r="20" spans="1:4" s="90" customFormat="1" ht="141.75">
      <c r="A20" s="2" t="s">
        <v>467</v>
      </c>
      <c r="B20" s="135" t="s">
        <v>660</v>
      </c>
      <c r="C20" s="153">
        <v>1855</v>
      </c>
      <c r="D20" s="153">
        <v>1927</v>
      </c>
    </row>
    <row r="21" spans="1:4" s="90" customFormat="1" ht="63">
      <c r="A21" s="2" t="s">
        <v>451</v>
      </c>
      <c r="B21" s="3" t="s">
        <v>661</v>
      </c>
      <c r="C21" s="153">
        <v>1590</v>
      </c>
      <c r="D21" s="153">
        <v>1652</v>
      </c>
    </row>
    <row r="22" spans="1:4" s="90" customFormat="1" ht="110.25">
      <c r="A22" s="2" t="s">
        <v>678</v>
      </c>
      <c r="B22" s="136" t="s">
        <v>594</v>
      </c>
      <c r="C22" s="153">
        <v>920</v>
      </c>
      <c r="D22" s="153">
        <v>966</v>
      </c>
    </row>
    <row r="23" spans="1:4" s="90" customFormat="1" ht="47.25">
      <c r="A23" s="2" t="s">
        <v>177</v>
      </c>
      <c r="B23" s="135" t="s">
        <v>763</v>
      </c>
      <c r="C23" s="134">
        <v>18842</v>
      </c>
      <c r="D23" s="134">
        <v>18212</v>
      </c>
    </row>
    <row r="24" spans="1:4" s="90" customFormat="1" ht="31.5">
      <c r="A24" s="2" t="s">
        <v>595</v>
      </c>
      <c r="B24" s="135" t="s">
        <v>764</v>
      </c>
      <c r="C24" s="134">
        <v>18842</v>
      </c>
      <c r="D24" s="134">
        <v>18212</v>
      </c>
    </row>
    <row r="25" spans="1:4" s="90" customFormat="1" ht="94.5">
      <c r="A25" s="2" t="s">
        <v>596</v>
      </c>
      <c r="B25" s="3" t="s">
        <v>445</v>
      </c>
      <c r="C25" s="153">
        <v>5247</v>
      </c>
      <c r="D25" s="153">
        <v>5096</v>
      </c>
    </row>
    <row r="26" spans="1:4" s="90" customFormat="1" ht="110.25">
      <c r="A26" s="2" t="s">
        <v>597</v>
      </c>
      <c r="B26" s="135" t="s">
        <v>446</v>
      </c>
      <c r="C26" s="153">
        <v>56</v>
      </c>
      <c r="D26" s="153">
        <v>54</v>
      </c>
    </row>
    <row r="27" spans="1:4" s="90" customFormat="1" ht="94.5">
      <c r="A27" s="2" t="s">
        <v>598</v>
      </c>
      <c r="B27" s="3" t="s">
        <v>107</v>
      </c>
      <c r="C27" s="153">
        <v>13539</v>
      </c>
      <c r="D27" s="153">
        <v>13062</v>
      </c>
    </row>
    <row r="28" spans="1:4" s="90" customFormat="1" ht="15.75">
      <c r="A28" s="2" t="s">
        <v>178</v>
      </c>
      <c r="B28" s="3" t="s">
        <v>632</v>
      </c>
      <c r="C28" s="134">
        <v>111144</v>
      </c>
      <c r="D28" s="134">
        <v>113687</v>
      </c>
    </row>
    <row r="29" spans="1:4" s="90" customFormat="1" ht="31.5">
      <c r="A29" s="2" t="s">
        <v>599</v>
      </c>
      <c r="B29" s="3" t="s">
        <v>473</v>
      </c>
      <c r="C29" s="134">
        <v>74303</v>
      </c>
      <c r="D29" s="134">
        <v>78018</v>
      </c>
    </row>
    <row r="30" spans="1:4" s="90" customFormat="1" ht="31.5">
      <c r="A30" s="137" t="s">
        <v>474</v>
      </c>
      <c r="B30" s="3" t="s">
        <v>179</v>
      </c>
      <c r="C30" s="134">
        <v>42000</v>
      </c>
      <c r="D30" s="134">
        <v>44100</v>
      </c>
    </row>
    <row r="31" spans="1:4" s="90" customFormat="1" ht="31.5">
      <c r="A31" s="2" t="s">
        <v>475</v>
      </c>
      <c r="B31" s="3" t="s">
        <v>179</v>
      </c>
      <c r="C31" s="134">
        <v>42000</v>
      </c>
      <c r="D31" s="134">
        <v>44100</v>
      </c>
    </row>
    <row r="32" spans="1:4" s="90" customFormat="1" ht="47.25">
      <c r="A32" s="2" t="s">
        <v>476</v>
      </c>
      <c r="B32" s="3" t="s">
        <v>480</v>
      </c>
      <c r="C32" s="153">
        <v>32303</v>
      </c>
      <c r="D32" s="153">
        <v>33918</v>
      </c>
    </row>
    <row r="33" spans="1:4" s="90" customFormat="1" ht="78.75">
      <c r="A33" s="2" t="s">
        <v>481</v>
      </c>
      <c r="B33" s="3" t="s">
        <v>246</v>
      </c>
      <c r="C33" s="134">
        <v>32303</v>
      </c>
      <c r="D33" s="134">
        <v>33918</v>
      </c>
    </row>
    <row r="34" spans="1:4" s="90" customFormat="1" ht="31.5">
      <c r="A34" s="2" t="s">
        <v>47</v>
      </c>
      <c r="B34" s="3" t="s">
        <v>636</v>
      </c>
      <c r="C34" s="134">
        <v>29080</v>
      </c>
      <c r="D34" s="134">
        <v>27700</v>
      </c>
    </row>
    <row r="35" spans="1:4" s="90" customFormat="1" ht="31.5">
      <c r="A35" s="2" t="s">
        <v>482</v>
      </c>
      <c r="B35" s="136" t="s">
        <v>636</v>
      </c>
      <c r="C35" s="153">
        <v>29080</v>
      </c>
      <c r="D35" s="153">
        <v>27700</v>
      </c>
    </row>
    <row r="36" spans="1:4" s="90" customFormat="1" ht="15.75">
      <c r="A36" s="2" t="s">
        <v>600</v>
      </c>
      <c r="B36" s="3" t="s">
        <v>48</v>
      </c>
      <c r="C36" s="134">
        <v>4498</v>
      </c>
      <c r="D36" s="134">
        <v>4543</v>
      </c>
    </row>
    <row r="37" spans="1:4" s="90" customFormat="1" ht="15.75">
      <c r="A37" s="2" t="s">
        <v>483</v>
      </c>
      <c r="B37" s="24" t="s">
        <v>48</v>
      </c>
      <c r="C37" s="153">
        <v>4498</v>
      </c>
      <c r="D37" s="153">
        <v>4543</v>
      </c>
    </row>
    <row r="38" spans="1:4" s="90" customFormat="1" ht="31.5">
      <c r="A38" s="2" t="s">
        <v>626</v>
      </c>
      <c r="B38" s="3" t="s">
        <v>625</v>
      </c>
      <c r="C38" s="134">
        <v>3263</v>
      </c>
      <c r="D38" s="134">
        <v>3426</v>
      </c>
    </row>
    <row r="39" spans="1:4" s="90" customFormat="1" ht="47.25">
      <c r="A39" s="2" t="s">
        <v>627</v>
      </c>
      <c r="B39" s="3" t="s">
        <v>628</v>
      </c>
      <c r="C39" s="153">
        <v>3263</v>
      </c>
      <c r="D39" s="153">
        <v>3426</v>
      </c>
    </row>
    <row r="40" spans="1:4" s="90" customFormat="1" ht="15.75">
      <c r="A40" s="137" t="s">
        <v>247</v>
      </c>
      <c r="B40" s="3" t="s">
        <v>248</v>
      </c>
      <c r="C40" s="134">
        <v>8988</v>
      </c>
      <c r="D40" s="134">
        <v>9087</v>
      </c>
    </row>
    <row r="41" spans="1:4" s="90" customFormat="1" ht="15.75">
      <c r="A41" s="2" t="s">
        <v>249</v>
      </c>
      <c r="B41" s="3" t="s">
        <v>250</v>
      </c>
      <c r="C41" s="134">
        <v>8988</v>
      </c>
      <c r="D41" s="134">
        <v>9087</v>
      </c>
    </row>
    <row r="42" spans="1:4" s="90" customFormat="1" ht="31.5">
      <c r="A42" s="138" t="s">
        <v>251</v>
      </c>
      <c r="B42" s="3" t="s">
        <v>252</v>
      </c>
      <c r="C42" s="134">
        <v>8988</v>
      </c>
      <c r="D42" s="134">
        <v>9087</v>
      </c>
    </row>
    <row r="43" spans="1:4" s="90" customFormat="1" ht="31.5">
      <c r="A43" s="2" t="s">
        <v>253</v>
      </c>
      <c r="B43" s="3" t="s">
        <v>218</v>
      </c>
      <c r="C43" s="153">
        <v>1500</v>
      </c>
      <c r="D43" s="153">
        <v>1500</v>
      </c>
    </row>
    <row r="44" spans="1:4" s="90" customFormat="1" ht="15.75">
      <c r="A44" s="2" t="s">
        <v>714</v>
      </c>
      <c r="B44" s="3" t="s">
        <v>715</v>
      </c>
      <c r="C44" s="134">
        <v>1500</v>
      </c>
      <c r="D44" s="134">
        <v>1500</v>
      </c>
    </row>
    <row r="45" spans="1:4" s="90" customFormat="1" ht="31.5">
      <c r="A45" s="2" t="s">
        <v>244</v>
      </c>
      <c r="B45" s="3" t="s">
        <v>713</v>
      </c>
      <c r="C45" s="134">
        <v>1500</v>
      </c>
      <c r="D45" s="134">
        <v>1500</v>
      </c>
    </row>
    <row r="46" spans="1:4" s="90" customFormat="1" ht="15.75">
      <c r="A46" s="2" t="s">
        <v>254</v>
      </c>
      <c r="B46" s="3" t="s">
        <v>601</v>
      </c>
      <c r="C46" s="154">
        <v>7970</v>
      </c>
      <c r="D46" s="154">
        <v>7990</v>
      </c>
    </row>
    <row r="47" spans="1:4" s="90" customFormat="1" ht="31.5">
      <c r="A47" s="2" t="s">
        <v>255</v>
      </c>
      <c r="B47" s="136" t="s">
        <v>256</v>
      </c>
      <c r="C47" s="134">
        <v>7950</v>
      </c>
      <c r="D47" s="134">
        <v>7970</v>
      </c>
    </row>
    <row r="48" spans="1:4" s="90" customFormat="1" ht="63">
      <c r="A48" s="2" t="s">
        <v>49</v>
      </c>
      <c r="B48" s="3" t="s">
        <v>479</v>
      </c>
      <c r="C48" s="154">
        <v>7950</v>
      </c>
      <c r="D48" s="154">
        <v>7970</v>
      </c>
    </row>
    <row r="49" spans="1:4" s="90" customFormat="1" ht="47.25">
      <c r="A49" s="2" t="s">
        <v>257</v>
      </c>
      <c r="B49" s="3" t="s">
        <v>258</v>
      </c>
      <c r="C49" s="154">
        <v>20</v>
      </c>
      <c r="D49" s="154">
        <v>20</v>
      </c>
    </row>
    <row r="50" spans="1:4" s="90" customFormat="1" ht="31.5">
      <c r="A50" s="2" t="s">
        <v>259</v>
      </c>
      <c r="B50" s="3" t="s">
        <v>243</v>
      </c>
      <c r="C50" s="134">
        <v>20</v>
      </c>
      <c r="D50" s="134">
        <v>20</v>
      </c>
    </row>
    <row r="51" spans="1:4" s="90" customFormat="1" ht="47.25">
      <c r="A51" s="2" t="s">
        <v>260</v>
      </c>
      <c r="B51" s="135" t="s">
        <v>633</v>
      </c>
      <c r="C51" s="134">
        <v>47366</v>
      </c>
      <c r="D51" s="134">
        <v>47466</v>
      </c>
    </row>
    <row r="52" spans="1:4" s="90" customFormat="1" ht="110.25">
      <c r="A52" s="2" t="s">
        <v>470</v>
      </c>
      <c r="B52" s="3" t="s">
        <v>484</v>
      </c>
      <c r="C52" s="134">
        <v>47290</v>
      </c>
      <c r="D52" s="134">
        <v>47390</v>
      </c>
    </row>
    <row r="53" spans="1:4" s="90" customFormat="1" ht="78.75">
      <c r="A53" s="2" t="s">
        <v>679</v>
      </c>
      <c r="B53" s="135" t="s">
        <v>242</v>
      </c>
      <c r="C53" s="154">
        <v>33600</v>
      </c>
      <c r="D53" s="154">
        <v>33900</v>
      </c>
    </row>
    <row r="54" spans="1:4" s="90" customFormat="1" ht="110.25">
      <c r="A54" s="2" t="s">
        <v>261</v>
      </c>
      <c r="B54" s="135" t="s">
        <v>262</v>
      </c>
      <c r="C54" s="154">
        <v>17200</v>
      </c>
      <c r="D54" s="154">
        <v>17400</v>
      </c>
    </row>
    <row r="55" spans="1:4" s="90" customFormat="1" ht="94.5">
      <c r="A55" s="2" t="s">
        <v>761</v>
      </c>
      <c r="B55" s="135" t="s">
        <v>760</v>
      </c>
      <c r="C55" s="134">
        <v>16400</v>
      </c>
      <c r="D55" s="134">
        <v>16500</v>
      </c>
    </row>
    <row r="56" spans="1:4" s="90" customFormat="1" ht="94.5">
      <c r="A56" s="2" t="s">
        <v>209</v>
      </c>
      <c r="B56" s="3" t="s">
        <v>486</v>
      </c>
      <c r="C56" s="154">
        <v>90</v>
      </c>
      <c r="D56" s="154">
        <v>90</v>
      </c>
    </row>
    <row r="57" spans="1:4" s="90" customFormat="1" ht="94.5">
      <c r="A57" s="2" t="s">
        <v>676</v>
      </c>
      <c r="B57" s="3" t="s">
        <v>485</v>
      </c>
      <c r="C57" s="154">
        <v>90</v>
      </c>
      <c r="D57" s="154">
        <v>90</v>
      </c>
    </row>
    <row r="58" spans="1:4" s="90" customFormat="1" ht="47.25">
      <c r="A58" s="2" t="s">
        <v>611</v>
      </c>
      <c r="B58" s="3" t="s">
        <v>612</v>
      </c>
      <c r="C58" s="134">
        <v>13600</v>
      </c>
      <c r="D58" s="134">
        <v>13400</v>
      </c>
    </row>
    <row r="59" spans="1:4" s="90" customFormat="1" ht="47.25">
      <c r="A59" s="2" t="s">
        <v>613</v>
      </c>
      <c r="B59" s="3" t="s">
        <v>614</v>
      </c>
      <c r="C59" s="154">
        <v>13600</v>
      </c>
      <c r="D59" s="154">
        <v>13400</v>
      </c>
    </row>
    <row r="60" spans="1:4" s="90" customFormat="1" ht="31.5">
      <c r="A60" s="2" t="s">
        <v>472</v>
      </c>
      <c r="B60" s="3" t="s">
        <v>621</v>
      </c>
      <c r="C60" s="134">
        <v>22</v>
      </c>
      <c r="D60" s="134">
        <v>22</v>
      </c>
    </row>
    <row r="61" spans="1:4" s="90" customFormat="1" ht="63">
      <c r="A61" s="2" t="s">
        <v>263</v>
      </c>
      <c r="B61" s="3" t="s">
        <v>264</v>
      </c>
      <c r="C61" s="154">
        <v>22</v>
      </c>
      <c r="D61" s="154">
        <v>22</v>
      </c>
    </row>
    <row r="62" spans="1:4" s="90" customFormat="1" ht="63">
      <c r="A62" s="2" t="s">
        <v>452</v>
      </c>
      <c r="B62" s="135" t="s">
        <v>453</v>
      </c>
      <c r="C62" s="134">
        <v>22</v>
      </c>
      <c r="D62" s="134">
        <v>22</v>
      </c>
    </row>
    <row r="63" spans="1:4" s="90" customFormat="1" ht="94.5">
      <c r="A63" s="2" t="s">
        <v>149</v>
      </c>
      <c r="B63" s="3" t="s">
        <v>150</v>
      </c>
      <c r="C63" s="154">
        <v>54</v>
      </c>
      <c r="D63" s="154">
        <v>54</v>
      </c>
    </row>
    <row r="64" spans="1:4" s="90" customFormat="1" ht="94.5">
      <c r="A64" s="2" t="s">
        <v>265</v>
      </c>
      <c r="B64" s="3" t="s">
        <v>266</v>
      </c>
      <c r="C64" s="134">
        <v>54</v>
      </c>
      <c r="D64" s="134">
        <v>54</v>
      </c>
    </row>
    <row r="65" spans="1:4" s="90" customFormat="1" ht="94.5">
      <c r="A65" s="2" t="s">
        <v>696</v>
      </c>
      <c r="B65" s="3" t="s">
        <v>148</v>
      </c>
      <c r="C65" s="134">
        <v>54</v>
      </c>
      <c r="D65" s="134">
        <v>54</v>
      </c>
    </row>
    <row r="66" spans="1:4" s="90" customFormat="1" ht="31.5">
      <c r="A66" s="2" t="s">
        <v>267</v>
      </c>
      <c r="B66" s="3" t="s">
        <v>455</v>
      </c>
      <c r="C66" s="154">
        <v>2838</v>
      </c>
      <c r="D66" s="154">
        <v>2784</v>
      </c>
    </row>
    <row r="67" spans="1:4" s="90" customFormat="1" ht="31.5">
      <c r="A67" s="2" t="s">
        <v>456</v>
      </c>
      <c r="B67" s="3" t="s">
        <v>457</v>
      </c>
      <c r="C67" s="154">
        <f>C68+C69+C70+C71</f>
        <v>2838</v>
      </c>
      <c r="D67" s="154">
        <f>D68+D69+D70+D71</f>
        <v>2784</v>
      </c>
    </row>
    <row r="68" spans="1:4" s="90" customFormat="1" ht="31.5">
      <c r="A68" s="2" t="s">
        <v>489</v>
      </c>
      <c r="B68" s="3" t="s">
        <v>487</v>
      </c>
      <c r="C68" s="154">
        <v>237</v>
      </c>
      <c r="D68" s="154">
        <v>232</v>
      </c>
    </row>
    <row r="69" spans="1:4" s="90" customFormat="1" ht="31.5">
      <c r="A69" s="2" t="s">
        <v>490</v>
      </c>
      <c r="B69" s="3" t="s">
        <v>657</v>
      </c>
      <c r="C69" s="154">
        <v>1387</v>
      </c>
      <c r="D69" s="154">
        <v>1360</v>
      </c>
    </row>
    <row r="70" spans="1:4" s="90" customFormat="1" ht="31.5">
      <c r="A70" s="2" t="s">
        <v>1375</v>
      </c>
      <c r="B70" s="3" t="s">
        <v>488</v>
      </c>
      <c r="C70" s="154">
        <v>1184</v>
      </c>
      <c r="D70" s="154">
        <v>1162</v>
      </c>
    </row>
    <row r="71" spans="1:4" s="90" customFormat="1" ht="47.25">
      <c r="A71" s="2" t="s">
        <v>766</v>
      </c>
      <c r="B71" s="3" t="s">
        <v>765</v>
      </c>
      <c r="C71" s="134">
        <v>30</v>
      </c>
      <c r="D71" s="134">
        <v>30</v>
      </c>
    </row>
    <row r="72" spans="1:4" s="90" customFormat="1" ht="47.25">
      <c r="A72" s="2" t="s">
        <v>668</v>
      </c>
      <c r="B72" s="3" t="s">
        <v>110</v>
      </c>
      <c r="C72" s="134">
        <v>320</v>
      </c>
      <c r="D72" s="134">
        <v>320</v>
      </c>
    </row>
    <row r="73" spans="1:4" s="90" customFormat="1" ht="15.75">
      <c r="A73" s="155" t="s">
        <v>670</v>
      </c>
      <c r="B73" s="3" t="s">
        <v>669</v>
      </c>
      <c r="C73" s="154">
        <v>320</v>
      </c>
      <c r="D73" s="154">
        <v>320</v>
      </c>
    </row>
    <row r="74" spans="1:4" s="90" customFormat="1" ht="31.5">
      <c r="A74" s="2" t="s">
        <v>268</v>
      </c>
      <c r="B74" s="3" t="s">
        <v>269</v>
      </c>
      <c r="C74" s="134">
        <v>320</v>
      </c>
      <c r="D74" s="134">
        <v>320</v>
      </c>
    </row>
    <row r="75" spans="1:4" s="90" customFormat="1" ht="47.25">
      <c r="A75" s="2" t="s">
        <v>245</v>
      </c>
      <c r="B75" s="3" t="s">
        <v>151</v>
      </c>
      <c r="C75" s="134">
        <v>320</v>
      </c>
      <c r="D75" s="134">
        <v>320</v>
      </c>
    </row>
    <row r="76" spans="1:4" s="90" customFormat="1" ht="31.5">
      <c r="A76" s="2" t="s">
        <v>210</v>
      </c>
      <c r="B76" s="135" t="s">
        <v>211</v>
      </c>
      <c r="C76" s="134">
        <v>13500</v>
      </c>
      <c r="D76" s="134">
        <v>13300</v>
      </c>
    </row>
    <row r="77" spans="1:4" s="90" customFormat="1" ht="94.5">
      <c r="A77" s="2" t="s">
        <v>270</v>
      </c>
      <c r="B77" s="136" t="s">
        <v>725</v>
      </c>
      <c r="C77" s="154">
        <v>8700</v>
      </c>
      <c r="D77" s="154">
        <v>8500</v>
      </c>
    </row>
    <row r="78" spans="1:4" s="90" customFormat="1" ht="194.25" customHeight="1">
      <c r="A78" s="137" t="s">
        <v>271</v>
      </c>
      <c r="B78" s="3" t="s">
        <v>272</v>
      </c>
      <c r="C78" s="134">
        <v>8700</v>
      </c>
      <c r="D78" s="134">
        <v>8500</v>
      </c>
    </row>
    <row r="79" spans="1:4" s="90" customFormat="1" ht="196.5" customHeight="1">
      <c r="A79" s="2" t="s">
        <v>477</v>
      </c>
      <c r="B79" s="3" t="s">
        <v>273</v>
      </c>
      <c r="C79" s="134">
        <v>8700</v>
      </c>
      <c r="D79" s="134">
        <v>8500</v>
      </c>
    </row>
    <row r="80" spans="1:4" s="90" customFormat="1" ht="31.5">
      <c r="A80" s="2" t="s">
        <v>602</v>
      </c>
      <c r="B80" s="3" t="s">
        <v>724</v>
      </c>
      <c r="C80" s="154">
        <v>4800</v>
      </c>
      <c r="D80" s="154">
        <v>4800</v>
      </c>
    </row>
    <row r="81" spans="1:4" s="90" customFormat="1" ht="47.25">
      <c r="A81" s="2" t="s">
        <v>689</v>
      </c>
      <c r="B81" s="3" t="s">
        <v>478</v>
      </c>
      <c r="C81" s="134">
        <v>4800</v>
      </c>
      <c r="D81" s="134">
        <v>4800</v>
      </c>
    </row>
    <row r="82" spans="1:4" s="90" customFormat="1" ht="78.75">
      <c r="A82" s="2" t="s">
        <v>274</v>
      </c>
      <c r="B82" s="136" t="s">
        <v>275</v>
      </c>
      <c r="C82" s="134">
        <v>4800</v>
      </c>
      <c r="D82" s="134">
        <v>4800</v>
      </c>
    </row>
    <row r="83" spans="1:4" s="90" customFormat="1" ht="15.75">
      <c r="A83" s="2" t="s">
        <v>468</v>
      </c>
      <c r="B83" s="156" t="s">
        <v>622</v>
      </c>
      <c r="C83" s="134">
        <v>5225</v>
      </c>
      <c r="D83" s="134">
        <v>5228</v>
      </c>
    </row>
    <row r="84" spans="1:4" s="90" customFormat="1" ht="31.5">
      <c r="A84" s="2" t="s">
        <v>276</v>
      </c>
      <c r="B84" s="3" t="s">
        <v>277</v>
      </c>
      <c r="C84" s="134">
        <v>116</v>
      </c>
      <c r="D84" s="134">
        <v>119</v>
      </c>
    </row>
    <row r="85" spans="1:4" s="90" customFormat="1" ht="94.5">
      <c r="A85" s="2" t="s">
        <v>695</v>
      </c>
      <c r="B85" s="3" t="s">
        <v>732</v>
      </c>
      <c r="C85" s="134">
        <v>63</v>
      </c>
      <c r="D85" s="134">
        <v>65</v>
      </c>
    </row>
    <row r="86" spans="1:4" s="90" customFormat="1" ht="63">
      <c r="A86" s="2" t="s">
        <v>219</v>
      </c>
      <c r="B86" s="1" t="s">
        <v>675</v>
      </c>
      <c r="C86" s="134">
        <v>53</v>
      </c>
      <c r="D86" s="134">
        <v>54</v>
      </c>
    </row>
    <row r="87" spans="1:4" s="90" customFormat="1" ht="78.75">
      <c r="A87" s="141" t="s">
        <v>733</v>
      </c>
      <c r="B87" s="1" t="s">
        <v>241</v>
      </c>
      <c r="C87" s="134">
        <v>200</v>
      </c>
      <c r="D87" s="134">
        <v>200</v>
      </c>
    </row>
    <row r="88" spans="1:4" s="90" customFormat="1" ht="63">
      <c r="A88" s="2" t="s">
        <v>603</v>
      </c>
      <c r="B88" s="1" t="s">
        <v>734</v>
      </c>
      <c r="C88" s="134">
        <v>200</v>
      </c>
      <c r="D88" s="134">
        <v>200</v>
      </c>
    </row>
    <row r="89" spans="1:4" s="90" customFormat="1" ht="47.25">
      <c r="A89" s="2" t="s">
        <v>735</v>
      </c>
      <c r="B89" s="1" t="s">
        <v>736</v>
      </c>
      <c r="C89" s="134">
        <v>110</v>
      </c>
      <c r="D89" s="134">
        <v>110</v>
      </c>
    </row>
    <row r="90" spans="1:4" s="90" customFormat="1" ht="63">
      <c r="A90" s="2" t="s">
        <v>583</v>
      </c>
      <c r="B90" s="1" t="s">
        <v>584</v>
      </c>
      <c r="C90" s="134">
        <v>110</v>
      </c>
      <c r="D90" s="134">
        <v>110</v>
      </c>
    </row>
    <row r="91" spans="1:4" s="90" customFormat="1" ht="126">
      <c r="A91" s="2" t="s">
        <v>737</v>
      </c>
      <c r="B91" s="1" t="s">
        <v>738</v>
      </c>
      <c r="C91" s="134">
        <v>1927</v>
      </c>
      <c r="D91" s="134">
        <v>1927</v>
      </c>
    </row>
    <row r="92" spans="1:4" s="90" customFormat="1" ht="31.5">
      <c r="A92" s="2" t="s">
        <v>658</v>
      </c>
      <c r="B92" s="1" t="s">
        <v>13</v>
      </c>
      <c r="C92" s="134">
        <v>823</v>
      </c>
      <c r="D92" s="134">
        <v>823</v>
      </c>
    </row>
    <row r="93" spans="1:4" s="90" customFormat="1" ht="47.25">
      <c r="A93" s="141" t="s">
        <v>222</v>
      </c>
      <c r="B93" s="3" t="s">
        <v>14</v>
      </c>
      <c r="C93" s="134">
        <v>272</v>
      </c>
      <c r="D93" s="134">
        <v>272</v>
      </c>
    </row>
    <row r="94" spans="1:4" s="90" customFormat="1" ht="47.25">
      <c r="A94" s="141" t="s">
        <v>458</v>
      </c>
      <c r="B94" s="1" t="s">
        <v>15</v>
      </c>
      <c r="C94" s="134">
        <v>4</v>
      </c>
      <c r="D94" s="134">
        <v>4</v>
      </c>
    </row>
    <row r="95" spans="1:4" s="90" customFormat="1" ht="31.5">
      <c r="A95" s="2" t="s">
        <v>460</v>
      </c>
      <c r="B95" s="1" t="s">
        <v>461</v>
      </c>
      <c r="C95" s="134">
        <v>616</v>
      </c>
      <c r="D95" s="134">
        <v>616</v>
      </c>
    </row>
    <row r="96" spans="1:4" ht="31.5">
      <c r="A96" s="2" t="s">
        <v>462</v>
      </c>
      <c r="B96" s="3" t="s">
        <v>463</v>
      </c>
      <c r="C96" s="134">
        <v>212</v>
      </c>
      <c r="D96" s="134">
        <v>212</v>
      </c>
    </row>
    <row r="97" spans="1:4" ht="31.5">
      <c r="A97" s="2" t="s">
        <v>739</v>
      </c>
      <c r="B97" s="3" t="s">
        <v>740</v>
      </c>
      <c r="C97" s="134">
        <v>60</v>
      </c>
      <c r="D97" s="134">
        <v>60</v>
      </c>
    </row>
    <row r="98" spans="1:4" ht="47.25">
      <c r="A98" s="2" t="s">
        <v>741</v>
      </c>
      <c r="B98" s="3" t="s">
        <v>742</v>
      </c>
      <c r="C98" s="134">
        <v>10</v>
      </c>
      <c r="D98" s="134">
        <v>10</v>
      </c>
    </row>
    <row r="99" spans="1:4" ht="63">
      <c r="A99" s="2" t="s">
        <v>585</v>
      </c>
      <c r="B99" s="3" t="s">
        <v>586</v>
      </c>
      <c r="C99" s="134">
        <v>10</v>
      </c>
      <c r="D99" s="134">
        <v>10</v>
      </c>
    </row>
    <row r="100" spans="1:4" ht="31.5">
      <c r="A100" s="141" t="s">
        <v>16</v>
      </c>
      <c r="B100" s="3" t="s">
        <v>671</v>
      </c>
      <c r="C100" s="134">
        <v>50</v>
      </c>
      <c r="D100" s="134">
        <v>50</v>
      </c>
    </row>
    <row r="101" spans="1:4" ht="31.5">
      <c r="A101" s="2" t="s">
        <v>743</v>
      </c>
      <c r="B101" s="3" t="s">
        <v>744</v>
      </c>
      <c r="C101" s="134">
        <v>31</v>
      </c>
      <c r="D101" s="134">
        <v>31</v>
      </c>
    </row>
    <row r="102" spans="1:4" ht="47.25">
      <c r="A102" s="2" t="s">
        <v>665</v>
      </c>
      <c r="B102" s="3" t="s">
        <v>664</v>
      </c>
      <c r="C102" s="134">
        <v>31</v>
      </c>
      <c r="D102" s="134">
        <v>31</v>
      </c>
    </row>
    <row r="103" spans="1:4" ht="47.25">
      <c r="A103" s="2" t="s">
        <v>666</v>
      </c>
      <c r="B103" s="3" t="s">
        <v>662</v>
      </c>
      <c r="C103" s="134">
        <v>100</v>
      </c>
      <c r="D103" s="134">
        <v>100</v>
      </c>
    </row>
    <row r="104" spans="1:4" ht="78.75">
      <c r="A104" s="2" t="s">
        <v>17</v>
      </c>
      <c r="B104" s="3" t="s">
        <v>18</v>
      </c>
      <c r="C104" s="134">
        <v>650</v>
      </c>
      <c r="D104" s="134">
        <v>650</v>
      </c>
    </row>
    <row r="105" spans="1:4" ht="47.25">
      <c r="A105" s="2" t="s">
        <v>667</v>
      </c>
      <c r="B105" s="3" t="s">
        <v>663</v>
      </c>
      <c r="C105" s="134">
        <v>200</v>
      </c>
      <c r="D105" s="134">
        <v>150</v>
      </c>
    </row>
    <row r="106" spans="1:4" ht="47.25">
      <c r="A106" s="2" t="s">
        <v>745</v>
      </c>
      <c r="B106" s="3" t="s">
        <v>746</v>
      </c>
      <c r="C106" s="134">
        <v>2</v>
      </c>
      <c r="D106" s="134">
        <v>2</v>
      </c>
    </row>
    <row r="107" spans="1:4" ht="63">
      <c r="A107" s="2" t="s">
        <v>587</v>
      </c>
      <c r="B107" s="3" t="s">
        <v>619</v>
      </c>
      <c r="C107" s="134">
        <v>2</v>
      </c>
      <c r="D107" s="134">
        <v>2</v>
      </c>
    </row>
    <row r="108" spans="1:4" ht="31.5">
      <c r="A108" s="2" t="s">
        <v>747</v>
      </c>
      <c r="B108" s="3" t="s">
        <v>748</v>
      </c>
      <c r="C108" s="134">
        <v>1829</v>
      </c>
      <c r="D108" s="134">
        <v>1879</v>
      </c>
    </row>
    <row r="109" spans="1:4" ht="47.25">
      <c r="A109" s="2" t="s">
        <v>793</v>
      </c>
      <c r="B109" s="3" t="s">
        <v>620</v>
      </c>
      <c r="C109" s="134">
        <v>1829</v>
      </c>
      <c r="D109" s="134">
        <v>1879</v>
      </c>
    </row>
    <row r="110" spans="1:4" ht="15.75">
      <c r="A110" s="2" t="s">
        <v>469</v>
      </c>
      <c r="B110" s="3" t="s">
        <v>623</v>
      </c>
      <c r="C110" s="134">
        <f>C111</f>
        <v>48478</v>
      </c>
      <c r="D110" s="134">
        <f>D111</f>
        <v>68653</v>
      </c>
    </row>
    <row r="111" spans="1:4" ht="15.75">
      <c r="A111" s="2" t="s">
        <v>749</v>
      </c>
      <c r="B111" s="3" t="s">
        <v>750</v>
      </c>
      <c r="C111" s="134">
        <f>C112</f>
        <v>48478</v>
      </c>
      <c r="D111" s="134">
        <f>D112</f>
        <v>68653</v>
      </c>
    </row>
    <row r="112" spans="1:4" ht="31.5">
      <c r="A112" s="2" t="s">
        <v>464</v>
      </c>
      <c r="B112" s="3" t="s">
        <v>465</v>
      </c>
      <c r="C112" s="134">
        <v>48478</v>
      </c>
      <c r="D112" s="134">
        <v>68653</v>
      </c>
    </row>
    <row r="113" spans="1:4" ht="21" customHeight="1">
      <c r="A113" s="17" t="s">
        <v>698</v>
      </c>
      <c r="B113" s="309" t="s">
        <v>629</v>
      </c>
      <c r="C113" s="17">
        <f>C114</f>
        <v>933388.9</v>
      </c>
      <c r="D113" s="17">
        <f>D114</f>
        <v>967571.6</v>
      </c>
    </row>
    <row r="114" spans="1:4" ht="66" customHeight="1">
      <c r="A114" s="17" t="s">
        <v>214</v>
      </c>
      <c r="B114" s="309" t="s">
        <v>499</v>
      </c>
      <c r="C114" s="17">
        <f>C115+C138+C166+C120</f>
        <v>933388.9</v>
      </c>
      <c r="D114" s="17">
        <f>D115+D138+D166+D120</f>
        <v>967571.6</v>
      </c>
    </row>
    <row r="115" spans="1:4" ht="31.5">
      <c r="A115" s="17" t="s">
        <v>552</v>
      </c>
      <c r="B115" s="309" t="s">
        <v>569</v>
      </c>
      <c r="C115" s="17">
        <f>C116+C118</f>
        <v>76454.3</v>
      </c>
      <c r="D115" s="17">
        <f>D116+D118</f>
        <v>75648.8</v>
      </c>
    </row>
    <row r="116" spans="1:4" ht="15.75">
      <c r="A116" s="144" t="s">
        <v>544</v>
      </c>
      <c r="B116" s="309" t="s">
        <v>794</v>
      </c>
      <c r="C116" s="17">
        <f>C117</f>
        <v>11267.5</v>
      </c>
      <c r="D116" s="17">
        <f>D117</f>
        <v>5756</v>
      </c>
    </row>
    <row r="117" spans="1:4" ht="31.5">
      <c r="A117" s="144" t="s">
        <v>543</v>
      </c>
      <c r="B117" s="309" t="s">
        <v>767</v>
      </c>
      <c r="C117" s="17">
        <v>11267.5</v>
      </c>
      <c r="D117" s="17">
        <v>5756</v>
      </c>
    </row>
    <row r="118" spans="1:4" ht="31.5">
      <c r="A118" s="144" t="s">
        <v>546</v>
      </c>
      <c r="B118" s="309" t="s">
        <v>524</v>
      </c>
      <c r="C118" s="17">
        <f>C119</f>
        <v>65186.8</v>
      </c>
      <c r="D118" s="17">
        <f>D119</f>
        <v>69892.8</v>
      </c>
    </row>
    <row r="119" spans="1:4" ht="66.75" customHeight="1">
      <c r="A119" s="144" t="s">
        <v>545</v>
      </c>
      <c r="B119" s="309" t="s">
        <v>768</v>
      </c>
      <c r="C119" s="17">
        <v>65186.8</v>
      </c>
      <c r="D119" s="17">
        <v>69892.8</v>
      </c>
    </row>
    <row r="120" spans="1:4" ht="43.5" customHeight="1">
      <c r="A120" s="17" t="s">
        <v>556</v>
      </c>
      <c r="B120" s="309" t="s">
        <v>659</v>
      </c>
      <c r="C120" s="17">
        <f>C121+C125+C131+C127+C128+C130+C126+C123+C129</f>
        <v>113321.7</v>
      </c>
      <c r="D120" s="17">
        <f>D121+D125+D131+D127+D128+D130+D126+D123+D129</f>
        <v>130373.7</v>
      </c>
    </row>
    <row r="121" spans="1:4" ht="42" customHeight="1">
      <c r="A121" s="144" t="s">
        <v>553</v>
      </c>
      <c r="B121" s="143" t="s">
        <v>554</v>
      </c>
      <c r="C121" s="17">
        <f>C122</f>
        <v>477.3</v>
      </c>
      <c r="D121" s="17">
        <f>D122</f>
        <v>480.8</v>
      </c>
    </row>
    <row r="122" spans="1:4" ht="104.25" customHeight="1">
      <c r="A122" s="144" t="s">
        <v>66</v>
      </c>
      <c r="B122" s="143" t="s">
        <v>67</v>
      </c>
      <c r="C122" s="17">
        <v>477.3</v>
      </c>
      <c r="D122" s="17">
        <v>480.8</v>
      </c>
    </row>
    <row r="123" spans="1:4" ht="64.5" customHeight="1">
      <c r="A123" s="144" t="s">
        <v>310</v>
      </c>
      <c r="B123" s="143" t="s">
        <v>300</v>
      </c>
      <c r="C123" s="17">
        <f>C124</f>
        <v>4477</v>
      </c>
      <c r="D123" s="17">
        <v>0</v>
      </c>
    </row>
    <row r="124" spans="1:4" ht="90" customHeight="1">
      <c r="A124" s="144" t="s">
        <v>311</v>
      </c>
      <c r="B124" s="143" t="s">
        <v>312</v>
      </c>
      <c r="C124" s="17">
        <v>4477</v>
      </c>
      <c r="D124" s="17">
        <v>0</v>
      </c>
    </row>
    <row r="125" spans="1:4" ht="96" customHeight="1">
      <c r="A125" s="31" t="s">
        <v>307</v>
      </c>
      <c r="B125" s="3" t="s">
        <v>308</v>
      </c>
      <c r="C125" s="17">
        <v>58209</v>
      </c>
      <c r="D125" s="17">
        <v>59824</v>
      </c>
    </row>
    <row r="126" spans="1:4" ht="70.5" customHeight="1">
      <c r="A126" s="17" t="s">
        <v>180</v>
      </c>
      <c r="B126" s="143" t="s">
        <v>181</v>
      </c>
      <c r="C126" s="17">
        <v>0</v>
      </c>
      <c r="D126" s="17">
        <v>0</v>
      </c>
    </row>
    <row r="127" spans="1:4" ht="71.25" customHeight="1">
      <c r="A127" s="2" t="s">
        <v>752</v>
      </c>
      <c r="B127" s="3" t="s">
        <v>753</v>
      </c>
      <c r="C127" s="17">
        <v>25226.6</v>
      </c>
      <c r="D127" s="17">
        <v>25226.6</v>
      </c>
    </row>
    <row r="128" spans="1:4" ht="55.5" customHeight="1">
      <c r="A128" s="2" t="s">
        <v>757</v>
      </c>
      <c r="B128" s="3" t="s">
        <v>758</v>
      </c>
      <c r="C128" s="17">
        <v>1155.2</v>
      </c>
      <c r="D128" s="17">
        <v>1155.2</v>
      </c>
    </row>
    <row r="129" spans="1:4" ht="51.75" customHeight="1">
      <c r="A129" s="144" t="s">
        <v>317</v>
      </c>
      <c r="B129" s="143" t="s">
        <v>318</v>
      </c>
      <c r="C129" s="17">
        <v>108.9</v>
      </c>
      <c r="D129" s="17">
        <v>103.4</v>
      </c>
    </row>
    <row r="130" spans="1:4" ht="47.25" customHeight="1">
      <c r="A130" s="31" t="s">
        <v>754</v>
      </c>
      <c r="B130" s="3" t="s">
        <v>755</v>
      </c>
      <c r="C130" s="17">
        <v>2772.9</v>
      </c>
      <c r="D130" s="17">
        <v>2772.9</v>
      </c>
    </row>
    <row r="131" spans="1:4" ht="18.75" customHeight="1">
      <c r="A131" s="17" t="s">
        <v>566</v>
      </c>
      <c r="B131" s="143" t="s">
        <v>565</v>
      </c>
      <c r="C131" s="17">
        <f>C134+C136+C135+C132+C133+C137</f>
        <v>20894.8</v>
      </c>
      <c r="D131" s="17">
        <f>D134+D136+D135+D132+D133+D137</f>
        <v>40810.8</v>
      </c>
    </row>
    <row r="132" spans="1:4" ht="69.75" customHeight="1">
      <c r="A132" s="2" t="s">
        <v>297</v>
      </c>
      <c r="B132" s="3" t="s">
        <v>756</v>
      </c>
      <c r="C132" s="17">
        <v>3750</v>
      </c>
      <c r="D132" s="17">
        <v>1875</v>
      </c>
    </row>
    <row r="133" spans="1:4" ht="102.75" customHeight="1">
      <c r="A133" s="31" t="s">
        <v>294</v>
      </c>
      <c r="B133" s="3" t="s">
        <v>296</v>
      </c>
      <c r="C133" s="17">
        <v>7549.2</v>
      </c>
      <c r="D133" s="17">
        <v>7549.2</v>
      </c>
    </row>
    <row r="134" spans="1:4" ht="91.5" customHeight="1">
      <c r="A134" s="17" t="s">
        <v>295</v>
      </c>
      <c r="B134" s="143" t="s">
        <v>558</v>
      </c>
      <c r="C134" s="17">
        <v>270</v>
      </c>
      <c r="D134" s="17">
        <v>270</v>
      </c>
    </row>
    <row r="135" spans="1:4" ht="72" customHeight="1">
      <c r="A135" s="31" t="s">
        <v>185</v>
      </c>
      <c r="B135" s="3" t="s">
        <v>184</v>
      </c>
      <c r="C135" s="17">
        <v>6149.8</v>
      </c>
      <c r="D135" s="17">
        <v>6149.8</v>
      </c>
    </row>
    <row r="136" spans="1:4" ht="51" customHeight="1">
      <c r="A136" s="144" t="s">
        <v>182</v>
      </c>
      <c r="B136" s="143" t="s">
        <v>555</v>
      </c>
      <c r="C136" s="17">
        <v>3175.8</v>
      </c>
      <c r="D136" s="17">
        <v>3175.8</v>
      </c>
    </row>
    <row r="137" spans="1:4" ht="69" customHeight="1">
      <c r="A137" s="31" t="s">
        <v>298</v>
      </c>
      <c r="B137" s="3" t="s">
        <v>299</v>
      </c>
      <c r="C137" s="17">
        <v>0</v>
      </c>
      <c r="D137" s="17">
        <v>21791</v>
      </c>
    </row>
    <row r="138" spans="1:4" ht="31.5">
      <c r="A138" s="17" t="s">
        <v>550</v>
      </c>
      <c r="B138" s="309" t="s">
        <v>568</v>
      </c>
      <c r="C138" s="17">
        <f>C141+C162+C163+C164+C165</f>
        <v>730637.9</v>
      </c>
      <c r="D138" s="17">
        <f>D141+D162+D163+D164+D165</f>
        <v>752774.1</v>
      </c>
    </row>
    <row r="139" spans="1:4" ht="47.25" hidden="1">
      <c r="A139" s="17" t="s">
        <v>213</v>
      </c>
      <c r="B139" s="309" t="s">
        <v>787</v>
      </c>
      <c r="C139" s="17">
        <v>0</v>
      </c>
      <c r="D139" s="17">
        <v>0</v>
      </c>
    </row>
    <row r="140" spans="1:4" ht="63" hidden="1">
      <c r="A140" s="17" t="s">
        <v>212</v>
      </c>
      <c r="B140" s="309" t="s">
        <v>786</v>
      </c>
      <c r="C140" s="17"/>
      <c r="D140" s="17">
        <v>0</v>
      </c>
    </row>
    <row r="141" spans="1:4" ht="54.75" customHeight="1">
      <c r="A141" s="144" t="s">
        <v>567</v>
      </c>
      <c r="B141" s="143" t="s">
        <v>559</v>
      </c>
      <c r="C141" s="17">
        <f>C147+C148+C149+C150+C151+C152+C153+C154+C155+C157+C158+C159+C160+C142+C143+C144+C145+C146+C156+C161</f>
        <v>709807.0000000001</v>
      </c>
      <c r="D141" s="17">
        <f>D147+D148+D149+D150+D151+D152+D153+D154+D155+D157+D158+D159+D160+D142+D143+D144+D145+D146+D156+D161</f>
        <v>731966.2</v>
      </c>
    </row>
    <row r="142" spans="1:4" ht="300" customHeight="1">
      <c r="A142" s="2" t="s">
        <v>278</v>
      </c>
      <c r="B142" s="3" t="s">
        <v>280</v>
      </c>
      <c r="C142" s="17">
        <v>192370.4</v>
      </c>
      <c r="D142" s="17">
        <v>197746.5</v>
      </c>
    </row>
    <row r="143" spans="1:4" ht="299.25" customHeight="1">
      <c r="A143" s="2" t="s">
        <v>203</v>
      </c>
      <c r="B143" s="3" t="s">
        <v>560</v>
      </c>
      <c r="C143" s="17">
        <v>2562</v>
      </c>
      <c r="D143" s="17">
        <v>2562</v>
      </c>
    </row>
    <row r="144" spans="1:4" ht="270.75" customHeight="1">
      <c r="A144" s="2" t="s">
        <v>283</v>
      </c>
      <c r="B144" s="3" t="s">
        <v>282</v>
      </c>
      <c r="C144" s="17">
        <v>322603.8</v>
      </c>
      <c r="D144" s="17">
        <v>335076.4</v>
      </c>
    </row>
    <row r="145" spans="1:4" ht="279.75" customHeight="1">
      <c r="A145" s="2" t="s">
        <v>284</v>
      </c>
      <c r="B145" s="3" t="s">
        <v>561</v>
      </c>
      <c r="C145" s="17">
        <v>9720</v>
      </c>
      <c r="D145" s="17">
        <v>9720</v>
      </c>
    </row>
    <row r="146" spans="1:4" ht="90.75" customHeight="1">
      <c r="A146" s="2" t="s">
        <v>187</v>
      </c>
      <c r="B146" s="3" t="s">
        <v>186</v>
      </c>
      <c r="C146" s="17">
        <v>4594.9</v>
      </c>
      <c r="D146" s="17">
        <v>4718.9</v>
      </c>
    </row>
    <row r="147" spans="1:4" ht="101.25" customHeight="1">
      <c r="A147" s="2" t="s">
        <v>285</v>
      </c>
      <c r="B147" s="3" t="s">
        <v>286</v>
      </c>
      <c r="C147" s="17">
        <v>8014.5</v>
      </c>
      <c r="D147" s="17">
        <v>8014.5</v>
      </c>
    </row>
    <row r="148" spans="1:4" ht="129.75" customHeight="1">
      <c r="A148" s="2" t="s">
        <v>190</v>
      </c>
      <c r="B148" s="3" t="s">
        <v>191</v>
      </c>
      <c r="C148" s="17">
        <v>1177</v>
      </c>
      <c r="D148" s="17">
        <v>1210.8</v>
      </c>
    </row>
    <row r="149" spans="1:4" ht="90" customHeight="1">
      <c r="A149" s="2" t="s">
        <v>188</v>
      </c>
      <c r="B149" s="3" t="s">
        <v>189</v>
      </c>
      <c r="C149" s="17">
        <v>316.4</v>
      </c>
      <c r="D149" s="17">
        <v>325.5</v>
      </c>
    </row>
    <row r="150" spans="1:4" ht="247.5" customHeight="1">
      <c r="A150" s="2" t="s">
        <v>198</v>
      </c>
      <c r="B150" s="3" t="s">
        <v>199</v>
      </c>
      <c r="C150" s="17">
        <v>312</v>
      </c>
      <c r="D150" s="17">
        <v>312</v>
      </c>
    </row>
    <row r="151" spans="1:4" ht="109.5" customHeight="1">
      <c r="A151" s="2" t="s">
        <v>290</v>
      </c>
      <c r="B151" s="3" t="s">
        <v>291</v>
      </c>
      <c r="C151" s="17">
        <v>672.4</v>
      </c>
      <c r="D151" s="17">
        <v>672.4</v>
      </c>
    </row>
    <row r="152" spans="1:4" ht="310.5" customHeight="1">
      <c r="A152" s="2" t="s">
        <v>200</v>
      </c>
      <c r="B152" s="3" t="s">
        <v>563</v>
      </c>
      <c r="C152" s="17">
        <v>37949.3</v>
      </c>
      <c r="D152" s="17">
        <v>37949.3</v>
      </c>
    </row>
    <row r="153" spans="1:4" ht="125.25" customHeight="1">
      <c r="A153" s="2" t="s">
        <v>194</v>
      </c>
      <c r="B153" s="3" t="s">
        <v>195</v>
      </c>
      <c r="C153" s="17">
        <v>10478</v>
      </c>
      <c r="D153" s="17">
        <v>10473.4</v>
      </c>
    </row>
    <row r="154" spans="1:4" ht="132.75" customHeight="1">
      <c r="A154" s="2" t="s">
        <v>192</v>
      </c>
      <c r="B154" s="3" t="s">
        <v>193</v>
      </c>
      <c r="C154" s="17">
        <v>1787.5</v>
      </c>
      <c r="D154" s="17">
        <v>1787.5</v>
      </c>
    </row>
    <row r="155" spans="1:4" ht="89.25" customHeight="1">
      <c r="A155" s="2" t="s">
        <v>196</v>
      </c>
      <c r="B155" s="3" t="s">
        <v>197</v>
      </c>
      <c r="C155" s="17">
        <v>2625.6</v>
      </c>
      <c r="D155" s="17">
        <v>2712.2</v>
      </c>
    </row>
    <row r="156" spans="1:4" ht="110.25">
      <c r="A156" s="2" t="s">
        <v>288</v>
      </c>
      <c r="B156" s="3" t="s">
        <v>289</v>
      </c>
      <c r="C156" s="17">
        <v>15485.8</v>
      </c>
      <c r="D156" s="17">
        <v>15995.2</v>
      </c>
    </row>
    <row r="157" spans="1:4" ht="141.75">
      <c r="A157" s="2" t="s">
        <v>287</v>
      </c>
      <c r="B157" s="3" t="s">
        <v>562</v>
      </c>
      <c r="C157" s="17">
        <v>350</v>
      </c>
      <c r="D157" s="17">
        <v>400</v>
      </c>
    </row>
    <row r="158" spans="1:4" ht="279" customHeight="1">
      <c r="A158" s="2" t="s">
        <v>201</v>
      </c>
      <c r="B158" s="3" t="s">
        <v>202</v>
      </c>
      <c r="C158" s="17">
        <v>53254.8</v>
      </c>
      <c r="D158" s="17">
        <v>55374.9</v>
      </c>
    </row>
    <row r="159" spans="1:4" ht="291.75" customHeight="1">
      <c r="A159" s="2" t="s">
        <v>281</v>
      </c>
      <c r="B159" s="3" t="s">
        <v>279</v>
      </c>
      <c r="C159" s="17">
        <v>35093.7</v>
      </c>
      <c r="D159" s="17">
        <v>36490.8</v>
      </c>
    </row>
    <row r="160" spans="1:4" ht="83.25" customHeight="1">
      <c r="A160" s="2" t="s">
        <v>292</v>
      </c>
      <c r="B160" s="3" t="s">
        <v>293</v>
      </c>
      <c r="C160" s="157">
        <v>1489.9</v>
      </c>
      <c r="D160" s="17">
        <v>1489.9</v>
      </c>
    </row>
    <row r="161" spans="1:4" ht="99" customHeight="1">
      <c r="A161" s="2" t="s">
        <v>304</v>
      </c>
      <c r="B161" s="3" t="s">
        <v>301</v>
      </c>
      <c r="C161" s="17">
        <v>8949</v>
      </c>
      <c r="D161" s="17">
        <v>8934</v>
      </c>
    </row>
    <row r="162" spans="1:4" s="158" customFormat="1" ht="85.5" customHeight="1">
      <c r="A162" s="17" t="s">
        <v>542</v>
      </c>
      <c r="B162" s="143" t="s">
        <v>541</v>
      </c>
      <c r="C162" s="17">
        <v>14741.2</v>
      </c>
      <c r="D162" s="17">
        <v>14662.9</v>
      </c>
    </row>
    <row r="163" spans="1:4" ht="65.25" customHeight="1">
      <c r="A163" s="17" t="s">
        <v>604</v>
      </c>
      <c r="B163" s="143" t="s">
        <v>787</v>
      </c>
      <c r="C163" s="17">
        <v>1754.1</v>
      </c>
      <c r="D163" s="17">
        <v>1818.5</v>
      </c>
    </row>
    <row r="164" spans="1:4" ht="87.75" customHeight="1">
      <c r="A164" s="144" t="s">
        <v>547</v>
      </c>
      <c r="B164" s="3" t="s">
        <v>313</v>
      </c>
      <c r="C164" s="17">
        <v>3187</v>
      </c>
      <c r="D164" s="17">
        <v>3315</v>
      </c>
    </row>
    <row r="165" spans="1:4" ht="62.25" customHeight="1">
      <c r="A165" s="144" t="s">
        <v>548</v>
      </c>
      <c r="B165" s="143" t="s">
        <v>309</v>
      </c>
      <c r="C165" s="17">
        <v>1148.6</v>
      </c>
      <c r="D165" s="17">
        <v>1011.5</v>
      </c>
    </row>
    <row r="166" spans="1:4" ht="19.5" customHeight="1">
      <c r="A166" s="144" t="s">
        <v>549</v>
      </c>
      <c r="B166" s="309" t="s">
        <v>788</v>
      </c>
      <c r="C166" s="17">
        <f>C167+C168</f>
        <v>12975</v>
      </c>
      <c r="D166" s="17">
        <f>D167+D168</f>
        <v>8775</v>
      </c>
    </row>
    <row r="167" spans="1:4" ht="84.75" customHeight="1">
      <c r="A167" s="144" t="s">
        <v>319</v>
      </c>
      <c r="B167" s="3" t="s">
        <v>320</v>
      </c>
      <c r="C167" s="17">
        <v>4875</v>
      </c>
      <c r="D167" s="17">
        <v>675</v>
      </c>
    </row>
    <row r="168" spans="1:4" ht="117" customHeight="1">
      <c r="A168" s="31" t="s">
        <v>305</v>
      </c>
      <c r="B168" s="143" t="s">
        <v>564</v>
      </c>
      <c r="C168" s="157">
        <v>8100</v>
      </c>
      <c r="D168" s="17">
        <v>8100</v>
      </c>
    </row>
    <row r="169" spans="1:4" ht="15.75">
      <c r="A169" s="11"/>
      <c r="B169" s="310" t="s">
        <v>637</v>
      </c>
      <c r="C169" s="11">
        <f>C113+C16</f>
        <v>1537719.9</v>
      </c>
      <c r="D169" s="11">
        <f>D113+D16</f>
        <v>1607596.6</v>
      </c>
    </row>
    <row r="171" spans="1:4" ht="15.75">
      <c r="A171" s="330" t="s">
        <v>1391</v>
      </c>
      <c r="B171" s="330"/>
      <c r="C171" s="330"/>
      <c r="D171" s="330"/>
    </row>
  </sheetData>
  <sheetProtection/>
  <mergeCells count="14">
    <mergeCell ref="C13:D13"/>
    <mergeCell ref="A3:D3"/>
    <mergeCell ref="C14:D14"/>
    <mergeCell ref="B6:D6"/>
    <mergeCell ref="B7:D7"/>
    <mergeCell ref="A171:D171"/>
    <mergeCell ref="A1:D1"/>
    <mergeCell ref="A2:D2"/>
    <mergeCell ref="A4:D4"/>
    <mergeCell ref="A5:D5"/>
    <mergeCell ref="A11:D11"/>
    <mergeCell ref="A12:D12"/>
    <mergeCell ref="B8:D8"/>
    <mergeCell ref="B9:D9"/>
  </mergeCells>
  <printOptions/>
  <pageMargins left="0.5905511811023623" right="0.3937007874015748" top="0.3937007874015748" bottom="0.3937007874015748" header="0.5118110236220472" footer="0.5118110236220472"/>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rgb="FF92D050"/>
  </sheetPr>
  <dimension ref="A1:E792"/>
  <sheetViews>
    <sheetView zoomScalePageLayoutView="0" workbookViewId="0" topLeftCell="A502">
      <selection activeCell="L13" sqref="L13"/>
    </sheetView>
  </sheetViews>
  <sheetFormatPr defaultColWidth="9.00390625" defaultRowHeight="12.75"/>
  <cols>
    <col min="1" max="1" width="84.625" style="5" customWidth="1"/>
    <col min="2" max="2" width="6.125" style="6" customWidth="1"/>
    <col min="3" max="3" width="15.75390625" style="6" customWidth="1"/>
    <col min="4" max="4" width="5.00390625" style="6" customWidth="1"/>
    <col min="5" max="5" width="14.375" style="16" customWidth="1"/>
    <col min="6" max="16384" width="9.125" style="5" customWidth="1"/>
  </cols>
  <sheetData>
    <row r="1" spans="2:5" s="4" customFormat="1" ht="15">
      <c r="B1" s="359" t="s">
        <v>236</v>
      </c>
      <c r="C1" s="359"/>
      <c r="D1" s="359"/>
      <c r="E1" s="359"/>
    </row>
    <row r="2" spans="2:5" s="4" customFormat="1" ht="15">
      <c r="B2" s="359" t="s">
        <v>680</v>
      </c>
      <c r="C2" s="359"/>
      <c r="D2" s="359"/>
      <c r="E2" s="359"/>
    </row>
    <row r="3" spans="2:5" s="4" customFormat="1" ht="15">
      <c r="B3" s="359" t="s">
        <v>682</v>
      </c>
      <c r="C3" s="359"/>
      <c r="D3" s="359"/>
      <c r="E3" s="359"/>
    </row>
    <row r="4" spans="2:5" s="4" customFormat="1" ht="15">
      <c r="B4" s="359" t="s">
        <v>631</v>
      </c>
      <c r="C4" s="359"/>
      <c r="D4" s="359"/>
      <c r="E4" s="359"/>
    </row>
    <row r="5" spans="2:5" s="4" customFormat="1" ht="15">
      <c r="B5" s="358" t="s">
        <v>964</v>
      </c>
      <c r="C5" s="358"/>
      <c r="D5" s="358"/>
      <c r="E5" s="358"/>
    </row>
    <row r="6" spans="2:5" s="4" customFormat="1" ht="15">
      <c r="B6" s="358" t="s">
        <v>965</v>
      </c>
      <c r="C6" s="358"/>
      <c r="D6" s="358"/>
      <c r="E6" s="358"/>
    </row>
    <row r="7" spans="2:5" s="4" customFormat="1" ht="15.75" customHeight="1">
      <c r="B7" s="358" t="s">
        <v>966</v>
      </c>
      <c r="C7" s="352"/>
      <c r="D7" s="352"/>
      <c r="E7" s="352"/>
    </row>
    <row r="8" spans="2:5" s="4" customFormat="1" ht="15.75" customHeight="1">
      <c r="B8" s="358" t="s">
        <v>1395</v>
      </c>
      <c r="C8" s="353"/>
      <c r="D8" s="353"/>
      <c r="E8" s="353"/>
    </row>
    <row r="9" spans="2:5" s="4" customFormat="1" ht="15.75" customHeight="1">
      <c r="B9" s="358" t="s">
        <v>1410</v>
      </c>
      <c r="C9" s="353"/>
      <c r="D9" s="353"/>
      <c r="E9" s="353"/>
    </row>
    <row r="11" spans="1:5" ht="66.75" customHeight="1">
      <c r="A11" s="331" t="s">
        <v>168</v>
      </c>
      <c r="B11" s="331"/>
      <c r="C11" s="331"/>
      <c r="D11" s="331"/>
      <c r="E11" s="331"/>
    </row>
    <row r="12" spans="1:5" ht="15.75">
      <c r="A12" s="331"/>
      <c r="B12" s="331"/>
      <c r="C12" s="331"/>
      <c r="D12" s="331"/>
      <c r="E12" s="331"/>
    </row>
    <row r="13" spans="4:5" ht="15.75">
      <c r="D13" s="357" t="s">
        <v>704</v>
      </c>
      <c r="E13" s="357"/>
    </row>
    <row r="14" spans="1:5" s="36" customFormat="1" ht="15.75">
      <c r="A14" s="31" t="s">
        <v>649</v>
      </c>
      <c r="B14" s="31" t="s">
        <v>20</v>
      </c>
      <c r="C14" s="31" t="s">
        <v>589</v>
      </c>
      <c r="D14" s="31" t="s">
        <v>21</v>
      </c>
      <c r="E14" s="35" t="s">
        <v>590</v>
      </c>
    </row>
    <row r="15" spans="1:5" s="36" customFormat="1" ht="15.75">
      <c r="A15" s="31">
        <v>1</v>
      </c>
      <c r="B15" s="37">
        <v>2</v>
      </c>
      <c r="C15" s="31">
        <v>3</v>
      </c>
      <c r="D15" s="31">
        <v>4</v>
      </c>
      <c r="E15" s="35">
        <v>5</v>
      </c>
    </row>
    <row r="16" spans="1:5" s="7" customFormat="1" ht="15.75">
      <c r="A16" s="9" t="s">
        <v>22</v>
      </c>
      <c r="B16" s="21" t="s">
        <v>638</v>
      </c>
      <c r="C16" s="21"/>
      <c r="D16" s="21"/>
      <c r="E16" s="97">
        <f>E17+E24+E56+E61+E46+E51</f>
        <v>115800.111</v>
      </c>
    </row>
    <row r="17" spans="1:5" s="7" customFormat="1" ht="47.25">
      <c r="A17" s="22" t="s">
        <v>800</v>
      </c>
      <c r="B17" s="23" t="s">
        <v>42</v>
      </c>
      <c r="C17" s="21"/>
      <c r="D17" s="21"/>
      <c r="E17" s="96">
        <f>E20</f>
        <v>4190.3</v>
      </c>
    </row>
    <row r="18" spans="1:5" s="7" customFormat="1" ht="31.5">
      <c r="A18" s="22" t="s">
        <v>220</v>
      </c>
      <c r="B18" s="23" t="s">
        <v>42</v>
      </c>
      <c r="C18" s="23" t="s">
        <v>398</v>
      </c>
      <c r="D18" s="21"/>
      <c r="E18" s="96">
        <f>E19</f>
        <v>4190.3</v>
      </c>
    </row>
    <row r="19" spans="1:5" s="7" customFormat="1" ht="31.5">
      <c r="A19" s="22" t="s">
        <v>399</v>
      </c>
      <c r="B19" s="23" t="s">
        <v>42</v>
      </c>
      <c r="C19" s="23" t="s">
        <v>400</v>
      </c>
      <c r="D19" s="21"/>
      <c r="E19" s="96">
        <f>E20</f>
        <v>4190.3</v>
      </c>
    </row>
    <row r="20" spans="1:5" s="7" customFormat="1" ht="15.75">
      <c r="A20" s="22" t="s">
        <v>802</v>
      </c>
      <c r="B20" s="23" t="s">
        <v>42</v>
      </c>
      <c r="C20" s="23" t="s">
        <v>401</v>
      </c>
      <c r="D20" s="23"/>
      <c r="E20" s="96">
        <f>E21+E22+E23</f>
        <v>4190.3</v>
      </c>
    </row>
    <row r="21" spans="1:5" s="7" customFormat="1" ht="47.25">
      <c r="A21" s="22" t="s">
        <v>770</v>
      </c>
      <c r="B21" s="23" t="s">
        <v>42</v>
      </c>
      <c r="C21" s="23" t="s">
        <v>401</v>
      </c>
      <c r="D21" s="23" t="s">
        <v>771</v>
      </c>
      <c r="E21" s="96">
        <v>3473.3</v>
      </c>
    </row>
    <row r="22" spans="1:5" s="7" customFormat="1" ht="31.5">
      <c r="A22" s="22" t="s">
        <v>801</v>
      </c>
      <c r="B22" s="23" t="s">
        <v>42</v>
      </c>
      <c r="C22" s="23" t="s">
        <v>401</v>
      </c>
      <c r="D22" s="23" t="s">
        <v>772</v>
      </c>
      <c r="E22" s="96">
        <v>505</v>
      </c>
    </row>
    <row r="23" spans="1:5" s="7" customFormat="1" ht="15.75">
      <c r="A23" s="22" t="s">
        <v>773</v>
      </c>
      <c r="B23" s="23" t="s">
        <v>42</v>
      </c>
      <c r="C23" s="23" t="s">
        <v>401</v>
      </c>
      <c r="D23" s="23" t="s">
        <v>774</v>
      </c>
      <c r="E23" s="96">
        <v>212</v>
      </c>
    </row>
    <row r="24" spans="1:5" ht="47.25">
      <c r="A24" s="22" t="s">
        <v>690</v>
      </c>
      <c r="B24" s="23" t="s">
        <v>23</v>
      </c>
      <c r="C24" s="23"/>
      <c r="D24" s="23"/>
      <c r="E24" s="96">
        <f>E25+E31+E38</f>
        <v>87592.29999999999</v>
      </c>
    </row>
    <row r="25" spans="1:5" ht="47.25">
      <c r="A25" s="22" t="s">
        <v>207</v>
      </c>
      <c r="B25" s="23" t="s">
        <v>23</v>
      </c>
      <c r="C25" s="23" t="s">
        <v>361</v>
      </c>
      <c r="D25" s="23"/>
      <c r="E25" s="96">
        <f>E26</f>
        <v>16052.7</v>
      </c>
    </row>
    <row r="26" spans="1:5" ht="63">
      <c r="A26" s="22" t="s">
        <v>803</v>
      </c>
      <c r="B26" s="23" t="s">
        <v>23</v>
      </c>
      <c r="C26" s="23" t="s">
        <v>363</v>
      </c>
      <c r="D26" s="23"/>
      <c r="E26" s="96">
        <f>E27</f>
        <v>16052.7</v>
      </c>
    </row>
    <row r="27" spans="1:5" ht="15.75">
      <c r="A27" s="22" t="s">
        <v>802</v>
      </c>
      <c r="B27" s="23" t="s">
        <v>23</v>
      </c>
      <c r="C27" s="23" t="s">
        <v>533</v>
      </c>
      <c r="D27" s="23"/>
      <c r="E27" s="96">
        <f>E28+E29+E30</f>
        <v>16052.7</v>
      </c>
    </row>
    <row r="28" spans="1:5" ht="47.25">
      <c r="A28" s="22" t="s">
        <v>770</v>
      </c>
      <c r="B28" s="23" t="s">
        <v>23</v>
      </c>
      <c r="C28" s="23" t="s">
        <v>533</v>
      </c>
      <c r="D28" s="23" t="s">
        <v>771</v>
      </c>
      <c r="E28" s="96">
        <v>14521.7</v>
      </c>
    </row>
    <row r="29" spans="1:5" ht="31.5">
      <c r="A29" s="22" t="s">
        <v>801</v>
      </c>
      <c r="B29" s="23" t="s">
        <v>23</v>
      </c>
      <c r="C29" s="23" t="s">
        <v>533</v>
      </c>
      <c r="D29" s="23" t="s">
        <v>772</v>
      </c>
      <c r="E29" s="96">
        <v>1528</v>
      </c>
    </row>
    <row r="30" spans="1:5" ht="15.75">
      <c r="A30" s="22" t="s">
        <v>773</v>
      </c>
      <c r="B30" s="23" t="s">
        <v>23</v>
      </c>
      <c r="C30" s="23" t="s">
        <v>533</v>
      </c>
      <c r="D30" s="23" t="s">
        <v>774</v>
      </c>
      <c r="E30" s="96">
        <v>3</v>
      </c>
    </row>
    <row r="31" spans="1:5" ht="47.25">
      <c r="A31" s="22" t="s">
        <v>1</v>
      </c>
      <c r="B31" s="23" t="s">
        <v>23</v>
      </c>
      <c r="C31" s="23" t="s">
        <v>384</v>
      </c>
      <c r="D31" s="23"/>
      <c r="E31" s="96">
        <f>E32</f>
        <v>11415.9</v>
      </c>
    </row>
    <row r="32" spans="1:5" ht="31.5">
      <c r="A32" s="22" t="s">
        <v>511</v>
      </c>
      <c r="B32" s="23" t="s">
        <v>23</v>
      </c>
      <c r="C32" s="23" t="s">
        <v>500</v>
      </c>
      <c r="D32" s="23"/>
      <c r="E32" s="96">
        <f>E33</f>
        <v>11415.9</v>
      </c>
    </row>
    <row r="33" spans="1:5" ht="63">
      <c r="A33" s="22" t="s">
        <v>119</v>
      </c>
      <c r="B33" s="23" t="s">
        <v>23</v>
      </c>
      <c r="C33" s="23" t="s">
        <v>515</v>
      </c>
      <c r="D33" s="23"/>
      <c r="E33" s="96">
        <f>E34</f>
        <v>11415.9</v>
      </c>
    </row>
    <row r="34" spans="1:5" ht="15.75">
      <c r="A34" s="22" t="s">
        <v>802</v>
      </c>
      <c r="B34" s="23" t="s">
        <v>23</v>
      </c>
      <c r="C34" s="23" t="s">
        <v>516</v>
      </c>
      <c r="D34" s="23"/>
      <c r="E34" s="96">
        <f>E35+E36+E37</f>
        <v>11415.9</v>
      </c>
    </row>
    <row r="35" spans="1:5" ht="47.25">
      <c r="A35" s="22" t="s">
        <v>770</v>
      </c>
      <c r="B35" s="23" t="s">
        <v>23</v>
      </c>
      <c r="C35" s="23" t="s">
        <v>516</v>
      </c>
      <c r="D35" s="23" t="s">
        <v>771</v>
      </c>
      <c r="E35" s="96">
        <v>8047.9</v>
      </c>
    </row>
    <row r="36" spans="1:5" ht="31.5">
      <c r="A36" s="22" t="s">
        <v>801</v>
      </c>
      <c r="B36" s="23" t="s">
        <v>23</v>
      </c>
      <c r="C36" s="23" t="s">
        <v>516</v>
      </c>
      <c r="D36" s="23" t="s">
        <v>772</v>
      </c>
      <c r="E36" s="96">
        <v>3203</v>
      </c>
    </row>
    <row r="37" spans="1:5" ht="15.75">
      <c r="A37" s="22" t="s">
        <v>773</v>
      </c>
      <c r="B37" s="23" t="s">
        <v>23</v>
      </c>
      <c r="C37" s="23" t="s">
        <v>516</v>
      </c>
      <c r="D37" s="23" t="s">
        <v>774</v>
      </c>
      <c r="E37" s="96">
        <v>165</v>
      </c>
    </row>
    <row r="38" spans="1:5" ht="31.5">
      <c r="A38" s="22" t="s">
        <v>220</v>
      </c>
      <c r="B38" s="23" t="s">
        <v>23</v>
      </c>
      <c r="C38" s="23" t="s">
        <v>398</v>
      </c>
      <c r="D38" s="23"/>
      <c r="E38" s="96">
        <f>E39</f>
        <v>60123.7</v>
      </c>
    </row>
    <row r="39" spans="1:5" ht="47.25">
      <c r="A39" s="22" t="s">
        <v>804</v>
      </c>
      <c r="B39" s="23" t="s">
        <v>23</v>
      </c>
      <c r="C39" s="23" t="s">
        <v>402</v>
      </c>
      <c r="D39" s="23"/>
      <c r="E39" s="96">
        <f>E40+E44</f>
        <v>60123.7</v>
      </c>
    </row>
    <row r="40" spans="1:5" ht="15.75">
      <c r="A40" s="22" t="s">
        <v>802</v>
      </c>
      <c r="B40" s="23" t="s">
        <v>23</v>
      </c>
      <c r="C40" s="23" t="s">
        <v>403</v>
      </c>
      <c r="D40" s="23"/>
      <c r="E40" s="96">
        <f>E41+E42+E43</f>
        <v>56642.7</v>
      </c>
    </row>
    <row r="41" spans="1:5" ht="47.25">
      <c r="A41" s="22" t="s">
        <v>770</v>
      </c>
      <c r="B41" s="23" t="s">
        <v>23</v>
      </c>
      <c r="C41" s="23" t="s">
        <v>403</v>
      </c>
      <c r="D41" s="23" t="s">
        <v>771</v>
      </c>
      <c r="E41" s="96">
        <v>42068.7</v>
      </c>
    </row>
    <row r="42" spans="1:5" ht="31.5">
      <c r="A42" s="22" t="s">
        <v>801</v>
      </c>
      <c r="B42" s="23" t="s">
        <v>23</v>
      </c>
      <c r="C42" s="23" t="s">
        <v>403</v>
      </c>
      <c r="D42" s="23" t="s">
        <v>772</v>
      </c>
      <c r="E42" s="96">
        <v>13963</v>
      </c>
    </row>
    <row r="43" spans="1:5" ht="15.75">
      <c r="A43" s="22" t="s">
        <v>773</v>
      </c>
      <c r="B43" s="23" t="s">
        <v>23</v>
      </c>
      <c r="C43" s="23" t="s">
        <v>403</v>
      </c>
      <c r="D43" s="23" t="s">
        <v>774</v>
      </c>
      <c r="E43" s="96">
        <v>611</v>
      </c>
    </row>
    <row r="44" spans="1:5" ht="31.5">
      <c r="A44" s="22" t="s">
        <v>43</v>
      </c>
      <c r="B44" s="23" t="s">
        <v>23</v>
      </c>
      <c r="C44" s="23" t="s">
        <v>404</v>
      </c>
      <c r="D44" s="23"/>
      <c r="E44" s="96">
        <f>E45</f>
        <v>3481</v>
      </c>
    </row>
    <row r="45" spans="1:5" ht="47.25">
      <c r="A45" s="22" t="s">
        <v>770</v>
      </c>
      <c r="B45" s="23" t="s">
        <v>23</v>
      </c>
      <c r="C45" s="23" t="s">
        <v>404</v>
      </c>
      <c r="D45" s="23" t="s">
        <v>771</v>
      </c>
      <c r="E45" s="96">
        <v>3481</v>
      </c>
    </row>
    <row r="46" spans="1:5" ht="15.75">
      <c r="A46" s="22" t="s">
        <v>898</v>
      </c>
      <c r="B46" s="23" t="s">
        <v>899</v>
      </c>
      <c r="C46" s="23"/>
      <c r="D46" s="23"/>
      <c r="E46" s="96">
        <f>E47</f>
        <v>187.611</v>
      </c>
    </row>
    <row r="47" spans="1:5" ht="31.5">
      <c r="A47" s="22" t="s">
        <v>220</v>
      </c>
      <c r="B47" s="23" t="s">
        <v>899</v>
      </c>
      <c r="C47" s="23" t="s">
        <v>398</v>
      </c>
      <c r="D47" s="23"/>
      <c r="E47" s="96">
        <f>E48</f>
        <v>187.611</v>
      </c>
    </row>
    <row r="48" spans="1:5" ht="31.5">
      <c r="A48" s="22" t="s">
        <v>900</v>
      </c>
      <c r="B48" s="23" t="s">
        <v>899</v>
      </c>
      <c r="C48" s="23" t="s">
        <v>405</v>
      </c>
      <c r="D48" s="23"/>
      <c r="E48" s="96">
        <f>E49</f>
        <v>187.611</v>
      </c>
    </row>
    <row r="49" spans="1:5" ht="47.25">
      <c r="A49" s="3" t="s">
        <v>901</v>
      </c>
      <c r="B49" s="23" t="s">
        <v>899</v>
      </c>
      <c r="C49" s="23" t="s">
        <v>902</v>
      </c>
      <c r="D49" s="23"/>
      <c r="E49" s="96">
        <f>E50</f>
        <v>187.611</v>
      </c>
    </row>
    <row r="50" spans="1:5" ht="31.5">
      <c r="A50" s="22" t="s">
        <v>801</v>
      </c>
      <c r="B50" s="23" t="s">
        <v>899</v>
      </c>
      <c r="C50" s="23" t="s">
        <v>902</v>
      </c>
      <c r="D50" s="23" t="s">
        <v>772</v>
      </c>
      <c r="E50" s="96">
        <v>187.611</v>
      </c>
    </row>
    <row r="51" spans="1:5" ht="15.75">
      <c r="A51" s="3" t="s">
        <v>910</v>
      </c>
      <c r="B51" s="23" t="s">
        <v>911</v>
      </c>
      <c r="C51" s="23"/>
      <c r="D51" s="23"/>
      <c r="E51" s="96">
        <f>E52</f>
        <v>518</v>
      </c>
    </row>
    <row r="52" spans="1:5" ht="31.5">
      <c r="A52" s="3" t="s">
        <v>220</v>
      </c>
      <c r="B52" s="23" t="s">
        <v>911</v>
      </c>
      <c r="C52" s="23" t="s">
        <v>398</v>
      </c>
      <c r="D52" s="23"/>
      <c r="E52" s="96">
        <f>E53</f>
        <v>518</v>
      </c>
    </row>
    <row r="53" spans="1:5" ht="31.5">
      <c r="A53" s="3" t="s">
        <v>920</v>
      </c>
      <c r="B53" s="23" t="s">
        <v>911</v>
      </c>
      <c r="C53" s="23" t="s">
        <v>912</v>
      </c>
      <c r="D53" s="23"/>
      <c r="E53" s="96">
        <f>E55</f>
        <v>518</v>
      </c>
    </row>
    <row r="54" spans="1:5" ht="15.75">
      <c r="A54" s="3" t="s">
        <v>913</v>
      </c>
      <c r="B54" s="23" t="s">
        <v>911</v>
      </c>
      <c r="C54" s="23" t="s">
        <v>914</v>
      </c>
      <c r="D54" s="23"/>
      <c r="E54" s="96">
        <f>E55</f>
        <v>518</v>
      </c>
    </row>
    <row r="55" spans="1:5" ht="31.5">
      <c r="A55" s="3" t="s">
        <v>801</v>
      </c>
      <c r="B55" s="23" t="s">
        <v>911</v>
      </c>
      <c r="C55" s="23" t="s">
        <v>914</v>
      </c>
      <c r="D55" s="23" t="s">
        <v>772</v>
      </c>
      <c r="E55" s="96">
        <v>518</v>
      </c>
    </row>
    <row r="56" spans="1:5" ht="15.75">
      <c r="A56" s="22" t="s">
        <v>647</v>
      </c>
      <c r="B56" s="23" t="s">
        <v>223</v>
      </c>
      <c r="C56" s="23"/>
      <c r="D56" s="23"/>
      <c r="E56" s="96">
        <f>E57</f>
        <v>800</v>
      </c>
    </row>
    <row r="57" spans="1:5" ht="47.25">
      <c r="A57" s="22" t="s">
        <v>429</v>
      </c>
      <c r="B57" s="23" t="s">
        <v>223</v>
      </c>
      <c r="C57" s="23" t="s">
        <v>430</v>
      </c>
      <c r="D57" s="23"/>
      <c r="E57" s="96">
        <f>E58</f>
        <v>800</v>
      </c>
    </row>
    <row r="58" spans="1:5" ht="47.25">
      <c r="A58" s="22" t="s">
        <v>122</v>
      </c>
      <c r="B58" s="23" t="s">
        <v>223</v>
      </c>
      <c r="C58" s="23" t="s">
        <v>431</v>
      </c>
      <c r="D58" s="23"/>
      <c r="E58" s="96">
        <f>E59</f>
        <v>800</v>
      </c>
    </row>
    <row r="59" spans="1:5" ht="15.75">
      <c r="A59" s="22" t="s">
        <v>237</v>
      </c>
      <c r="B59" s="23" t="s">
        <v>223</v>
      </c>
      <c r="C59" s="23" t="s">
        <v>432</v>
      </c>
      <c r="D59" s="23"/>
      <c r="E59" s="96">
        <f>E60</f>
        <v>800</v>
      </c>
    </row>
    <row r="60" spans="1:5" ht="15.75">
      <c r="A60" s="22" t="s">
        <v>773</v>
      </c>
      <c r="B60" s="23" t="s">
        <v>223</v>
      </c>
      <c r="C60" s="23" t="s">
        <v>432</v>
      </c>
      <c r="D60" s="23" t="s">
        <v>774</v>
      </c>
      <c r="E60" s="96">
        <v>800</v>
      </c>
    </row>
    <row r="61" spans="1:5" ht="15.75">
      <c r="A61" s="22" t="s">
        <v>204</v>
      </c>
      <c r="B61" s="23" t="s">
        <v>224</v>
      </c>
      <c r="C61" s="23"/>
      <c r="D61" s="23"/>
      <c r="E61" s="96">
        <f>E82+E72+E66+E62</f>
        <v>22511.9</v>
      </c>
    </row>
    <row r="62" spans="1:5" ht="31.5">
      <c r="A62" s="22" t="s">
        <v>206</v>
      </c>
      <c r="B62" s="23" t="s">
        <v>224</v>
      </c>
      <c r="C62" s="23" t="s">
        <v>140</v>
      </c>
      <c r="D62" s="23"/>
      <c r="E62" s="96">
        <f>E63</f>
        <v>280</v>
      </c>
    </row>
    <row r="63" spans="1:5" ht="47.25">
      <c r="A63" s="22" t="s">
        <v>155</v>
      </c>
      <c r="B63" s="23" t="s">
        <v>224</v>
      </c>
      <c r="C63" s="23" t="s">
        <v>360</v>
      </c>
      <c r="D63" s="23"/>
      <c r="E63" s="96">
        <f>E64</f>
        <v>280</v>
      </c>
    </row>
    <row r="64" spans="1:5" ht="31.5">
      <c r="A64" s="22" t="s">
        <v>805</v>
      </c>
      <c r="B64" s="23" t="s">
        <v>224</v>
      </c>
      <c r="C64" s="23" t="s">
        <v>145</v>
      </c>
      <c r="D64" s="23"/>
      <c r="E64" s="96">
        <f>E65</f>
        <v>280</v>
      </c>
    </row>
    <row r="65" spans="1:5" ht="31.5">
      <c r="A65" s="22" t="s">
        <v>801</v>
      </c>
      <c r="B65" s="23" t="s">
        <v>224</v>
      </c>
      <c r="C65" s="23" t="s">
        <v>145</v>
      </c>
      <c r="D65" s="23" t="s">
        <v>772</v>
      </c>
      <c r="E65" s="96">
        <v>280</v>
      </c>
    </row>
    <row r="66" spans="1:5" ht="47.25">
      <c r="A66" s="22" t="s">
        <v>207</v>
      </c>
      <c r="B66" s="23" t="s">
        <v>224</v>
      </c>
      <c r="C66" s="23" t="s">
        <v>361</v>
      </c>
      <c r="D66" s="23"/>
      <c r="E66" s="96">
        <f>E67</f>
        <v>10974</v>
      </c>
    </row>
    <row r="67" spans="1:5" ht="31.5">
      <c r="A67" s="22" t="s">
        <v>364</v>
      </c>
      <c r="B67" s="23" t="s">
        <v>224</v>
      </c>
      <c r="C67" s="23" t="s">
        <v>535</v>
      </c>
      <c r="D67" s="23"/>
      <c r="E67" s="96">
        <f>E68</f>
        <v>10974</v>
      </c>
    </row>
    <row r="68" spans="1:5" ht="15.75">
      <c r="A68" s="22" t="s">
        <v>327</v>
      </c>
      <c r="B68" s="23" t="s">
        <v>224</v>
      </c>
      <c r="C68" s="23" t="s">
        <v>536</v>
      </c>
      <c r="D68" s="23"/>
      <c r="E68" s="96">
        <f>E69+E70+E71</f>
        <v>10974</v>
      </c>
    </row>
    <row r="69" spans="1:5" ht="47.25">
      <c r="A69" s="22" t="s">
        <v>770</v>
      </c>
      <c r="B69" s="23" t="s">
        <v>224</v>
      </c>
      <c r="C69" s="23" t="s">
        <v>536</v>
      </c>
      <c r="D69" s="23" t="s">
        <v>771</v>
      </c>
      <c r="E69" s="96">
        <v>9704</v>
      </c>
    </row>
    <row r="70" spans="1:5" ht="31.5">
      <c r="A70" s="22" t="s">
        <v>801</v>
      </c>
      <c r="B70" s="23" t="s">
        <v>224</v>
      </c>
      <c r="C70" s="23" t="s">
        <v>536</v>
      </c>
      <c r="D70" s="23" t="s">
        <v>772</v>
      </c>
      <c r="E70" s="96">
        <v>1269</v>
      </c>
    </row>
    <row r="71" spans="1:5" ht="15.75">
      <c r="A71" s="22" t="s">
        <v>773</v>
      </c>
      <c r="B71" s="23" t="s">
        <v>224</v>
      </c>
      <c r="C71" s="23" t="s">
        <v>536</v>
      </c>
      <c r="D71" s="23" t="s">
        <v>774</v>
      </c>
      <c r="E71" s="96">
        <v>1</v>
      </c>
    </row>
    <row r="72" spans="1:5" ht="31.5">
      <c r="A72" s="22" t="s">
        <v>220</v>
      </c>
      <c r="B72" s="23" t="s">
        <v>224</v>
      </c>
      <c r="C72" s="23" t="s">
        <v>398</v>
      </c>
      <c r="D72" s="23"/>
      <c r="E72" s="96">
        <f>E73</f>
        <v>5521.900000000001</v>
      </c>
    </row>
    <row r="73" spans="1:5" ht="31.5">
      <c r="A73" s="22" t="s">
        <v>806</v>
      </c>
      <c r="B73" s="23" t="s">
        <v>224</v>
      </c>
      <c r="C73" s="23" t="s">
        <v>405</v>
      </c>
      <c r="D73" s="23"/>
      <c r="E73" s="96">
        <f>E74+E77+E79</f>
        <v>5521.900000000001</v>
      </c>
    </row>
    <row r="74" spans="1:5" ht="31.5">
      <c r="A74" s="22" t="s">
        <v>805</v>
      </c>
      <c r="B74" s="23" t="s">
        <v>224</v>
      </c>
      <c r="C74" s="23" t="s">
        <v>409</v>
      </c>
      <c r="D74" s="23"/>
      <c r="E74" s="96">
        <f>E75+E76</f>
        <v>4100</v>
      </c>
    </row>
    <row r="75" spans="1:5" ht="47.25">
      <c r="A75" s="22" t="s">
        <v>770</v>
      </c>
      <c r="B75" s="23" t="s">
        <v>224</v>
      </c>
      <c r="C75" s="23" t="s">
        <v>409</v>
      </c>
      <c r="D75" s="23" t="s">
        <v>771</v>
      </c>
      <c r="E75" s="96">
        <v>3482.313</v>
      </c>
    </row>
    <row r="76" spans="1:5" ht="31.5">
      <c r="A76" s="22" t="s">
        <v>801</v>
      </c>
      <c r="B76" s="23" t="s">
        <v>224</v>
      </c>
      <c r="C76" s="23" t="s">
        <v>409</v>
      </c>
      <c r="D76" s="23" t="s">
        <v>772</v>
      </c>
      <c r="E76" s="96">
        <v>617.687</v>
      </c>
    </row>
    <row r="77" spans="1:5" ht="47.25">
      <c r="A77" s="22" t="s">
        <v>807</v>
      </c>
      <c r="B77" s="23" t="s">
        <v>224</v>
      </c>
      <c r="C77" s="23" t="s">
        <v>407</v>
      </c>
      <c r="D77" s="23"/>
      <c r="E77" s="96">
        <f>E78</f>
        <v>1120.6</v>
      </c>
    </row>
    <row r="78" spans="1:5" ht="47.25">
      <c r="A78" s="22" t="s">
        <v>770</v>
      </c>
      <c r="B78" s="23" t="s">
        <v>224</v>
      </c>
      <c r="C78" s="23" t="s">
        <v>407</v>
      </c>
      <c r="D78" s="23" t="s">
        <v>771</v>
      </c>
      <c r="E78" s="96">
        <v>1120.6</v>
      </c>
    </row>
    <row r="79" spans="1:5" ht="31.5">
      <c r="A79" s="22" t="s">
        <v>808</v>
      </c>
      <c r="B79" s="23" t="s">
        <v>224</v>
      </c>
      <c r="C79" s="23" t="s">
        <v>408</v>
      </c>
      <c r="D79" s="23"/>
      <c r="E79" s="96">
        <f>E80+E81</f>
        <v>301.3</v>
      </c>
    </row>
    <row r="80" spans="1:5" ht="47.25">
      <c r="A80" s="22" t="s">
        <v>770</v>
      </c>
      <c r="B80" s="23" t="s">
        <v>224</v>
      </c>
      <c r="C80" s="23" t="s">
        <v>408</v>
      </c>
      <c r="D80" s="23" t="s">
        <v>771</v>
      </c>
      <c r="E80" s="96">
        <v>242.891</v>
      </c>
    </row>
    <row r="81" spans="1:5" ht="31.5" customHeight="1">
      <c r="A81" s="22" t="s">
        <v>801</v>
      </c>
      <c r="B81" s="23" t="s">
        <v>224</v>
      </c>
      <c r="C81" s="23" t="s">
        <v>408</v>
      </c>
      <c r="D81" s="23" t="s">
        <v>772</v>
      </c>
      <c r="E81" s="96">
        <v>58.409</v>
      </c>
    </row>
    <row r="82" spans="1:5" ht="53.25" customHeight="1">
      <c r="A82" s="22" t="s">
        <v>410</v>
      </c>
      <c r="B82" s="23" t="s">
        <v>224</v>
      </c>
      <c r="C82" s="23" t="s">
        <v>411</v>
      </c>
      <c r="D82" s="23"/>
      <c r="E82" s="96">
        <f>E83</f>
        <v>5736</v>
      </c>
    </row>
    <row r="83" spans="1:5" ht="31.5">
      <c r="A83" s="22" t="s">
        <v>443</v>
      </c>
      <c r="B83" s="23" t="s">
        <v>224</v>
      </c>
      <c r="C83" s="23" t="s">
        <v>444</v>
      </c>
      <c r="D83" s="23"/>
      <c r="E83" s="96">
        <f>E84+E86</f>
        <v>5736</v>
      </c>
    </row>
    <row r="84" spans="1:5" ht="31.5">
      <c r="A84" s="22" t="s">
        <v>205</v>
      </c>
      <c r="B84" s="23" t="s">
        <v>224</v>
      </c>
      <c r="C84" s="23" t="s">
        <v>113</v>
      </c>
      <c r="D84" s="23"/>
      <c r="E84" s="96">
        <f>E85</f>
        <v>1200</v>
      </c>
    </row>
    <row r="85" spans="1:5" ht="31.5">
      <c r="A85" s="22" t="s">
        <v>801</v>
      </c>
      <c r="B85" s="23" t="s">
        <v>224</v>
      </c>
      <c r="C85" s="23" t="s">
        <v>113</v>
      </c>
      <c r="D85" s="23" t="s">
        <v>772</v>
      </c>
      <c r="E85" s="96">
        <v>1200</v>
      </c>
    </row>
    <row r="86" spans="1:5" ht="15.75">
      <c r="A86" s="22" t="s">
        <v>466</v>
      </c>
      <c r="B86" s="23" t="s">
        <v>224</v>
      </c>
      <c r="C86" s="23" t="s">
        <v>114</v>
      </c>
      <c r="D86" s="23"/>
      <c r="E86" s="96">
        <f>E87+E88</f>
        <v>4536</v>
      </c>
    </row>
    <row r="87" spans="1:5" ht="31.5">
      <c r="A87" s="22" t="s">
        <v>801</v>
      </c>
      <c r="B87" s="23" t="s">
        <v>224</v>
      </c>
      <c r="C87" s="23" t="s">
        <v>114</v>
      </c>
      <c r="D87" s="23" t="s">
        <v>772</v>
      </c>
      <c r="E87" s="96">
        <v>3780</v>
      </c>
    </row>
    <row r="88" spans="1:5" ht="15.75">
      <c r="A88" s="22" t="s">
        <v>773</v>
      </c>
      <c r="B88" s="23" t="s">
        <v>224</v>
      </c>
      <c r="C88" s="23" t="s">
        <v>114</v>
      </c>
      <c r="D88" s="23" t="s">
        <v>774</v>
      </c>
      <c r="E88" s="96">
        <v>756</v>
      </c>
    </row>
    <row r="89" spans="1:5" s="7" customFormat="1" ht="15.75">
      <c r="A89" s="9" t="s">
        <v>699</v>
      </c>
      <c r="B89" s="21" t="s">
        <v>700</v>
      </c>
      <c r="C89" s="21"/>
      <c r="D89" s="21"/>
      <c r="E89" s="97">
        <f>E90</f>
        <v>1735.3</v>
      </c>
    </row>
    <row r="90" spans="1:5" ht="15.75">
      <c r="A90" s="22" t="s">
        <v>702</v>
      </c>
      <c r="B90" s="23" t="s">
        <v>701</v>
      </c>
      <c r="C90" s="23"/>
      <c r="D90" s="23"/>
      <c r="E90" s="96">
        <f>E91</f>
        <v>1735.3</v>
      </c>
    </row>
    <row r="91" spans="1:5" ht="31.5">
      <c r="A91" s="22" t="s">
        <v>220</v>
      </c>
      <c r="B91" s="23" t="s">
        <v>701</v>
      </c>
      <c r="C91" s="23" t="s">
        <v>398</v>
      </c>
      <c r="D91" s="23"/>
      <c r="E91" s="96">
        <f>E92</f>
        <v>1735.3</v>
      </c>
    </row>
    <row r="92" spans="1:5" ht="31.5">
      <c r="A92" s="22" t="s">
        <v>806</v>
      </c>
      <c r="B92" s="23" t="s">
        <v>701</v>
      </c>
      <c r="C92" s="23" t="s">
        <v>405</v>
      </c>
      <c r="D92" s="23"/>
      <c r="E92" s="96">
        <f>E93</f>
        <v>1735.3</v>
      </c>
    </row>
    <row r="93" spans="1:5" ht="31.5">
      <c r="A93" s="22" t="s">
        <v>809</v>
      </c>
      <c r="B93" s="23" t="s">
        <v>701</v>
      </c>
      <c r="C93" s="23" t="s">
        <v>406</v>
      </c>
      <c r="D93" s="23"/>
      <c r="E93" s="96">
        <f>E94</f>
        <v>1735.3</v>
      </c>
    </row>
    <row r="94" spans="1:5" ht="15.75">
      <c r="A94" s="22" t="s">
        <v>616</v>
      </c>
      <c r="B94" s="23" t="s">
        <v>701</v>
      </c>
      <c r="C94" s="23" t="s">
        <v>406</v>
      </c>
      <c r="D94" s="23" t="s">
        <v>781</v>
      </c>
      <c r="E94" s="96">
        <v>1735.3</v>
      </c>
    </row>
    <row r="95" spans="1:5" s="7" customFormat="1" ht="31.5">
      <c r="A95" s="9" t="s">
        <v>24</v>
      </c>
      <c r="B95" s="21" t="s">
        <v>25</v>
      </c>
      <c r="C95" s="21"/>
      <c r="D95" s="21"/>
      <c r="E95" s="97">
        <f>E96+E114+E110</f>
        <v>7676.9619999999995</v>
      </c>
    </row>
    <row r="96" spans="1:5" ht="31.5">
      <c r="A96" s="22" t="s">
        <v>459</v>
      </c>
      <c r="B96" s="23" t="s">
        <v>693</v>
      </c>
      <c r="C96" s="23"/>
      <c r="D96" s="23"/>
      <c r="E96" s="96">
        <f>E97+E106</f>
        <v>3161</v>
      </c>
    </row>
    <row r="97" spans="1:5" ht="47.25">
      <c r="A97" s="22" t="s">
        <v>429</v>
      </c>
      <c r="B97" s="23" t="s">
        <v>693</v>
      </c>
      <c r="C97" s="23" t="s">
        <v>430</v>
      </c>
      <c r="D97" s="23"/>
      <c r="E97" s="96">
        <f>E98+E103</f>
        <v>2475.05</v>
      </c>
    </row>
    <row r="98" spans="1:5" ht="63">
      <c r="A98" s="22" t="s">
        <v>810</v>
      </c>
      <c r="B98" s="23" t="s">
        <v>693</v>
      </c>
      <c r="C98" s="23" t="s">
        <v>433</v>
      </c>
      <c r="D98" s="23"/>
      <c r="E98" s="96">
        <f>E99</f>
        <v>2375.05</v>
      </c>
    </row>
    <row r="99" spans="1:5" ht="15.75">
      <c r="A99" s="22" t="s">
        <v>684</v>
      </c>
      <c r="B99" s="23" t="s">
        <v>693</v>
      </c>
      <c r="C99" s="23" t="s">
        <v>434</v>
      </c>
      <c r="D99" s="23"/>
      <c r="E99" s="96">
        <f>E100+E101+E102</f>
        <v>2375.05</v>
      </c>
    </row>
    <row r="100" spans="1:5" ht="47.25">
      <c r="A100" s="22" t="s">
        <v>770</v>
      </c>
      <c r="B100" s="23" t="s">
        <v>693</v>
      </c>
      <c r="C100" s="23" t="s">
        <v>434</v>
      </c>
      <c r="D100" s="23" t="s">
        <v>771</v>
      </c>
      <c r="E100" s="96">
        <v>1859</v>
      </c>
    </row>
    <row r="101" spans="1:5" ht="31.5">
      <c r="A101" s="22" t="s">
        <v>801</v>
      </c>
      <c r="B101" s="23" t="s">
        <v>693</v>
      </c>
      <c r="C101" s="23" t="s">
        <v>434</v>
      </c>
      <c r="D101" s="23" t="s">
        <v>772</v>
      </c>
      <c r="E101" s="96">
        <v>413.05</v>
      </c>
    </row>
    <row r="102" spans="1:5" ht="15.75">
      <c r="A102" s="22" t="s">
        <v>773</v>
      </c>
      <c r="B102" s="23" t="s">
        <v>693</v>
      </c>
      <c r="C102" s="23" t="s">
        <v>434</v>
      </c>
      <c r="D102" s="23" t="s">
        <v>774</v>
      </c>
      <c r="E102" s="96">
        <v>103</v>
      </c>
    </row>
    <row r="103" spans="1:5" ht="47.25">
      <c r="A103" s="22" t="s">
        <v>10</v>
      </c>
      <c r="B103" s="23" t="s">
        <v>693</v>
      </c>
      <c r="C103" s="23" t="s">
        <v>497</v>
      </c>
      <c r="D103" s="23"/>
      <c r="E103" s="96">
        <f>E104</f>
        <v>100</v>
      </c>
    </row>
    <row r="104" spans="1:5" ht="31.5">
      <c r="A104" s="22" t="s">
        <v>521</v>
      </c>
      <c r="B104" s="23" t="s">
        <v>693</v>
      </c>
      <c r="C104" s="23" t="s">
        <v>498</v>
      </c>
      <c r="D104" s="23"/>
      <c r="E104" s="96">
        <f>E105</f>
        <v>100</v>
      </c>
    </row>
    <row r="105" spans="1:5" ht="31.5">
      <c r="A105" s="22" t="s">
        <v>801</v>
      </c>
      <c r="B105" s="23" t="s">
        <v>693</v>
      </c>
      <c r="C105" s="23" t="s">
        <v>498</v>
      </c>
      <c r="D105" s="23" t="s">
        <v>772</v>
      </c>
      <c r="E105" s="96">
        <v>100</v>
      </c>
    </row>
    <row r="106" spans="1:5" ht="31.5">
      <c r="A106" s="22" t="s">
        <v>435</v>
      </c>
      <c r="B106" s="23" t="s">
        <v>693</v>
      </c>
      <c r="C106" s="23" t="s">
        <v>436</v>
      </c>
      <c r="D106" s="23"/>
      <c r="E106" s="96">
        <f>E107</f>
        <v>685.95</v>
      </c>
    </row>
    <row r="107" spans="1:5" ht="47.25">
      <c r="A107" s="22" t="s">
        <v>123</v>
      </c>
      <c r="B107" s="23" t="s">
        <v>693</v>
      </c>
      <c r="C107" s="23" t="s">
        <v>437</v>
      </c>
      <c r="D107" s="23"/>
      <c r="E107" s="96">
        <f>E108</f>
        <v>685.95</v>
      </c>
    </row>
    <row r="108" spans="1:5" ht="15.75">
      <c r="A108" s="22" t="s">
        <v>684</v>
      </c>
      <c r="B108" s="23" t="s">
        <v>693</v>
      </c>
      <c r="C108" s="23" t="s">
        <v>438</v>
      </c>
      <c r="D108" s="23"/>
      <c r="E108" s="96">
        <f>E109</f>
        <v>685.95</v>
      </c>
    </row>
    <row r="109" spans="1:5" ht="31.5">
      <c r="A109" s="22" t="s">
        <v>801</v>
      </c>
      <c r="B109" s="23" t="s">
        <v>693</v>
      </c>
      <c r="C109" s="23" t="s">
        <v>438</v>
      </c>
      <c r="D109" s="23" t="s">
        <v>772</v>
      </c>
      <c r="E109" s="96">
        <v>685.95</v>
      </c>
    </row>
    <row r="110" spans="1:5" ht="15.75">
      <c r="A110" s="22" t="s">
        <v>843</v>
      </c>
      <c r="B110" s="23" t="s">
        <v>844</v>
      </c>
      <c r="C110" s="23"/>
      <c r="D110" s="23"/>
      <c r="E110" s="96">
        <f>E111</f>
        <v>1177.4</v>
      </c>
    </row>
    <row r="111" spans="1:5" ht="47.25">
      <c r="A111" s="22" t="s">
        <v>10</v>
      </c>
      <c r="B111" s="23" t="s">
        <v>844</v>
      </c>
      <c r="C111" s="23" t="s">
        <v>497</v>
      </c>
      <c r="D111" s="23"/>
      <c r="E111" s="96">
        <f>E112</f>
        <v>1177.4</v>
      </c>
    </row>
    <row r="112" spans="1:5" ht="31.5">
      <c r="A112" s="22" t="s">
        <v>926</v>
      </c>
      <c r="B112" s="23" t="s">
        <v>844</v>
      </c>
      <c r="C112" s="23" t="s">
        <v>927</v>
      </c>
      <c r="D112" s="23"/>
      <c r="E112" s="96">
        <f>E113</f>
        <v>1177.4</v>
      </c>
    </row>
    <row r="113" spans="1:5" ht="15.75">
      <c r="A113" s="22" t="s">
        <v>616</v>
      </c>
      <c r="B113" s="23" t="s">
        <v>844</v>
      </c>
      <c r="C113" s="23" t="s">
        <v>927</v>
      </c>
      <c r="D113" s="23" t="s">
        <v>781</v>
      </c>
      <c r="E113" s="96">
        <v>1177.4</v>
      </c>
    </row>
    <row r="114" spans="1:5" ht="31.5">
      <c r="A114" s="22" t="s">
        <v>68</v>
      </c>
      <c r="B114" s="23" t="s">
        <v>69</v>
      </c>
      <c r="C114" s="23"/>
      <c r="D114" s="23"/>
      <c r="E114" s="96">
        <f>E115</f>
        <v>3338.562</v>
      </c>
    </row>
    <row r="115" spans="1:5" ht="31.5">
      <c r="A115" s="22" t="s">
        <v>435</v>
      </c>
      <c r="B115" s="23" t="s">
        <v>69</v>
      </c>
      <c r="C115" s="23" t="s">
        <v>436</v>
      </c>
      <c r="D115" s="23"/>
      <c r="E115" s="96">
        <f>E116</f>
        <v>3338.562</v>
      </c>
    </row>
    <row r="116" spans="1:5" ht="47.25">
      <c r="A116" s="22" t="s">
        <v>123</v>
      </c>
      <c r="B116" s="23" t="s">
        <v>69</v>
      </c>
      <c r="C116" s="23" t="s">
        <v>437</v>
      </c>
      <c r="D116" s="23"/>
      <c r="E116" s="96">
        <f>E117</f>
        <v>3338.562</v>
      </c>
    </row>
    <row r="117" spans="1:5" ht="15.75">
      <c r="A117" s="22" t="s">
        <v>70</v>
      </c>
      <c r="B117" s="23" t="s">
        <v>69</v>
      </c>
      <c r="C117" s="23" t="s">
        <v>71</v>
      </c>
      <c r="D117" s="23"/>
      <c r="E117" s="96">
        <f>E118</f>
        <v>3338.562</v>
      </c>
    </row>
    <row r="118" spans="1:5" ht="31.5">
      <c r="A118" s="22" t="s">
        <v>801</v>
      </c>
      <c r="B118" s="23" t="s">
        <v>69</v>
      </c>
      <c r="C118" s="23" t="s">
        <v>71</v>
      </c>
      <c r="D118" s="23" t="s">
        <v>772</v>
      </c>
      <c r="E118" s="96">
        <v>3338.562</v>
      </c>
    </row>
    <row r="119" spans="1:5" s="7" customFormat="1" ht="15.75">
      <c r="A119" s="9" t="s">
        <v>26</v>
      </c>
      <c r="B119" s="21" t="s">
        <v>27</v>
      </c>
      <c r="C119" s="21"/>
      <c r="D119" s="21"/>
      <c r="E119" s="97">
        <f>E126+E152+E157+E174+E120</f>
        <v>132200.835</v>
      </c>
    </row>
    <row r="120" spans="1:5" ht="15.75">
      <c r="A120" s="22" t="s">
        <v>608</v>
      </c>
      <c r="B120" s="23" t="s">
        <v>607</v>
      </c>
      <c r="C120" s="23"/>
      <c r="D120" s="23"/>
      <c r="E120" s="96">
        <f>E121</f>
        <v>250</v>
      </c>
    </row>
    <row r="121" spans="1:5" ht="31.5">
      <c r="A121" s="22" t="s">
        <v>206</v>
      </c>
      <c r="B121" s="23" t="s">
        <v>607</v>
      </c>
      <c r="C121" s="23" t="s">
        <v>140</v>
      </c>
      <c r="D121" s="23"/>
      <c r="E121" s="96">
        <f>E122</f>
        <v>250</v>
      </c>
    </row>
    <row r="122" spans="1:5" s="7" customFormat="1" ht="31.5">
      <c r="A122" s="22" t="s">
        <v>496</v>
      </c>
      <c r="B122" s="23" t="s">
        <v>607</v>
      </c>
      <c r="C122" s="23" t="s">
        <v>352</v>
      </c>
      <c r="D122" s="21"/>
      <c r="E122" s="96">
        <f>E123</f>
        <v>250</v>
      </c>
    </row>
    <row r="123" spans="1:5" s="7" customFormat="1" ht="15.75">
      <c r="A123" s="22" t="s">
        <v>609</v>
      </c>
      <c r="B123" s="23" t="s">
        <v>607</v>
      </c>
      <c r="C123" s="23" t="s">
        <v>557</v>
      </c>
      <c r="D123" s="21"/>
      <c r="E123" s="96">
        <f>E124+E125</f>
        <v>250</v>
      </c>
    </row>
    <row r="124" spans="1:5" s="7" customFormat="1" ht="31.5">
      <c r="A124" s="22" t="s">
        <v>801</v>
      </c>
      <c r="B124" s="23" t="s">
        <v>607</v>
      </c>
      <c r="C124" s="23" t="s">
        <v>557</v>
      </c>
      <c r="D124" s="23" t="s">
        <v>772</v>
      </c>
      <c r="E124" s="96">
        <v>0</v>
      </c>
    </row>
    <row r="125" spans="1:5" s="7" customFormat="1" ht="31.5">
      <c r="A125" s="22" t="s">
        <v>778</v>
      </c>
      <c r="B125" s="23" t="s">
        <v>607</v>
      </c>
      <c r="C125" s="23" t="s">
        <v>557</v>
      </c>
      <c r="D125" s="23" t="s">
        <v>779</v>
      </c>
      <c r="E125" s="96">
        <v>250</v>
      </c>
    </row>
    <row r="126" spans="1:5" ht="15.75">
      <c r="A126" s="22" t="s">
        <v>216</v>
      </c>
      <c r="B126" s="23" t="s">
        <v>215</v>
      </c>
      <c r="C126" s="23"/>
      <c r="D126" s="23"/>
      <c r="E126" s="96">
        <f>E127+E148</f>
        <v>11452.3</v>
      </c>
    </row>
    <row r="127" spans="1:5" ht="47.25">
      <c r="A127" s="22" t="s">
        <v>1</v>
      </c>
      <c r="B127" s="23" t="s">
        <v>215</v>
      </c>
      <c r="C127" s="23" t="s">
        <v>384</v>
      </c>
      <c r="D127" s="23"/>
      <c r="E127" s="96">
        <f>E128+E138+E142</f>
        <v>8952.3</v>
      </c>
    </row>
    <row r="128" spans="1:5" ht="31.5">
      <c r="A128" s="39" t="s">
        <v>511</v>
      </c>
      <c r="B128" s="23" t="s">
        <v>215</v>
      </c>
      <c r="C128" s="40" t="s">
        <v>500</v>
      </c>
      <c r="D128" s="40"/>
      <c r="E128" s="98">
        <f>E129+E132+E135</f>
        <v>6290</v>
      </c>
    </row>
    <row r="129" spans="1:5" ht="31.5">
      <c r="A129" s="22" t="s">
        <v>811</v>
      </c>
      <c r="B129" s="23" t="s">
        <v>215</v>
      </c>
      <c r="C129" s="23" t="s">
        <v>501</v>
      </c>
      <c r="D129" s="23"/>
      <c r="E129" s="96">
        <f>E130</f>
        <v>2600</v>
      </c>
    </row>
    <row r="130" spans="1:5" ht="15.75">
      <c r="A130" s="22" t="s">
        <v>217</v>
      </c>
      <c r="B130" s="23" t="s">
        <v>215</v>
      </c>
      <c r="C130" s="23" t="s">
        <v>502</v>
      </c>
      <c r="D130" s="23"/>
      <c r="E130" s="96">
        <f>E131</f>
        <v>2600</v>
      </c>
    </row>
    <row r="131" spans="1:5" ht="15.75">
      <c r="A131" s="22" t="s">
        <v>773</v>
      </c>
      <c r="B131" s="23" t="s">
        <v>215</v>
      </c>
      <c r="C131" s="23" t="s">
        <v>502</v>
      </c>
      <c r="D131" s="23" t="s">
        <v>774</v>
      </c>
      <c r="E131" s="96">
        <v>2600</v>
      </c>
    </row>
    <row r="132" spans="1:5" ht="31.5">
      <c r="A132" s="22" t="s">
        <v>118</v>
      </c>
      <c r="B132" s="23" t="s">
        <v>215</v>
      </c>
      <c r="C132" s="23" t="s">
        <v>513</v>
      </c>
      <c r="D132" s="23"/>
      <c r="E132" s="96">
        <f>E133</f>
        <v>2690</v>
      </c>
    </row>
    <row r="133" spans="1:5" ht="31.5">
      <c r="A133" s="22" t="s">
        <v>775</v>
      </c>
      <c r="B133" s="23" t="s">
        <v>215</v>
      </c>
      <c r="C133" s="23" t="s">
        <v>514</v>
      </c>
      <c r="D133" s="23"/>
      <c r="E133" s="96">
        <f>E134</f>
        <v>2690</v>
      </c>
    </row>
    <row r="134" spans="1:5" ht="31.5">
      <c r="A134" s="22" t="s">
        <v>778</v>
      </c>
      <c r="B134" s="23" t="s">
        <v>215</v>
      </c>
      <c r="C134" s="23" t="s">
        <v>514</v>
      </c>
      <c r="D134" s="23" t="s">
        <v>779</v>
      </c>
      <c r="E134" s="96">
        <v>2690</v>
      </c>
    </row>
    <row r="135" spans="1:5" ht="63">
      <c r="A135" s="22" t="s">
        <v>119</v>
      </c>
      <c r="B135" s="23" t="s">
        <v>215</v>
      </c>
      <c r="C135" s="23" t="s">
        <v>515</v>
      </c>
      <c r="D135" s="23"/>
      <c r="E135" s="96">
        <f>E136</f>
        <v>1000</v>
      </c>
    </row>
    <row r="136" spans="1:5" ht="15.75">
      <c r="A136" s="22" t="s">
        <v>217</v>
      </c>
      <c r="B136" s="23" t="s">
        <v>215</v>
      </c>
      <c r="C136" s="23" t="s">
        <v>520</v>
      </c>
      <c r="D136" s="23"/>
      <c r="E136" s="96">
        <f>E137</f>
        <v>1000</v>
      </c>
    </row>
    <row r="137" spans="1:5" ht="32.25" customHeight="1">
      <c r="A137" s="22" t="s">
        <v>801</v>
      </c>
      <c r="B137" s="23" t="s">
        <v>215</v>
      </c>
      <c r="C137" s="23" t="s">
        <v>520</v>
      </c>
      <c r="D137" s="23" t="s">
        <v>772</v>
      </c>
      <c r="E137" s="96">
        <v>1000</v>
      </c>
    </row>
    <row r="138" spans="1:5" ht="15.75">
      <c r="A138" s="22" t="s">
        <v>506</v>
      </c>
      <c r="B138" s="23" t="s">
        <v>215</v>
      </c>
      <c r="C138" s="23" t="s">
        <v>503</v>
      </c>
      <c r="D138" s="23"/>
      <c r="E138" s="96">
        <f>E139</f>
        <v>500</v>
      </c>
    </row>
    <row r="139" spans="1:5" ht="15.75">
      <c r="A139" s="22" t="s">
        <v>509</v>
      </c>
      <c r="B139" s="23" t="s">
        <v>215</v>
      </c>
      <c r="C139" s="23" t="s">
        <v>504</v>
      </c>
      <c r="D139" s="23"/>
      <c r="E139" s="96">
        <f>E140</f>
        <v>500</v>
      </c>
    </row>
    <row r="140" spans="1:5" ht="15.75">
      <c r="A140" s="22" t="s">
        <v>217</v>
      </c>
      <c r="B140" s="23" t="s">
        <v>215</v>
      </c>
      <c r="C140" s="23" t="s">
        <v>505</v>
      </c>
      <c r="D140" s="23"/>
      <c r="E140" s="96">
        <f>E141</f>
        <v>500</v>
      </c>
    </row>
    <row r="141" spans="1:5" ht="15.75">
      <c r="A141" s="22" t="s">
        <v>773</v>
      </c>
      <c r="B141" s="23" t="s">
        <v>215</v>
      </c>
      <c r="C141" s="23" t="s">
        <v>505</v>
      </c>
      <c r="D141" s="23" t="s">
        <v>774</v>
      </c>
      <c r="E141" s="96">
        <v>500</v>
      </c>
    </row>
    <row r="142" spans="1:5" ht="24.75" customHeight="1">
      <c r="A142" s="39" t="s">
        <v>510</v>
      </c>
      <c r="B142" s="23" t="s">
        <v>215</v>
      </c>
      <c r="C142" s="40" t="s">
        <v>507</v>
      </c>
      <c r="D142" s="40"/>
      <c r="E142" s="98">
        <f>E143</f>
        <v>2162.3</v>
      </c>
    </row>
    <row r="143" spans="1:5" ht="31.5">
      <c r="A143" s="22" t="s">
        <v>156</v>
      </c>
      <c r="B143" s="23" t="s">
        <v>215</v>
      </c>
      <c r="C143" s="23" t="s">
        <v>508</v>
      </c>
      <c r="D143" s="23"/>
      <c r="E143" s="96">
        <f>E144+E146</f>
        <v>2162.3</v>
      </c>
    </row>
    <row r="144" spans="1:5" ht="47.25">
      <c r="A144" s="22" t="s">
        <v>812</v>
      </c>
      <c r="B144" s="23" t="s">
        <v>215</v>
      </c>
      <c r="C144" s="23" t="s">
        <v>517</v>
      </c>
      <c r="D144" s="23"/>
      <c r="E144" s="96">
        <f>E145</f>
        <v>672.4</v>
      </c>
    </row>
    <row r="145" spans="1:5" ht="31.5">
      <c r="A145" s="22" t="s">
        <v>801</v>
      </c>
      <c r="B145" s="23" t="s">
        <v>215</v>
      </c>
      <c r="C145" s="23" t="s">
        <v>517</v>
      </c>
      <c r="D145" s="23" t="s">
        <v>772</v>
      </c>
      <c r="E145" s="96">
        <v>672.4</v>
      </c>
    </row>
    <row r="146" spans="1:5" ht="31.5">
      <c r="A146" s="22" t="s">
        <v>813</v>
      </c>
      <c r="B146" s="23" t="s">
        <v>215</v>
      </c>
      <c r="C146" s="23" t="s">
        <v>518</v>
      </c>
      <c r="D146" s="23"/>
      <c r="E146" s="96">
        <f>E147</f>
        <v>1489.9</v>
      </c>
    </row>
    <row r="147" spans="1:5" ht="31.5">
      <c r="A147" s="22" t="s">
        <v>801</v>
      </c>
      <c r="B147" s="23" t="s">
        <v>215</v>
      </c>
      <c r="C147" s="23" t="s">
        <v>518</v>
      </c>
      <c r="D147" s="23" t="s">
        <v>772</v>
      </c>
      <c r="E147" s="96">
        <v>1489.9</v>
      </c>
    </row>
    <row r="148" spans="1:5" ht="63">
      <c r="A148" s="22" t="s">
        <v>410</v>
      </c>
      <c r="B148" s="23" t="s">
        <v>215</v>
      </c>
      <c r="C148" s="23" t="s">
        <v>411</v>
      </c>
      <c r="D148" s="23"/>
      <c r="E148" s="96">
        <f>E149</f>
        <v>2500</v>
      </c>
    </row>
    <row r="149" spans="1:5" ht="63">
      <c r="A149" s="22" t="s">
        <v>814</v>
      </c>
      <c r="B149" s="23" t="s">
        <v>215</v>
      </c>
      <c r="C149" s="23" t="s">
        <v>413</v>
      </c>
      <c r="D149" s="23"/>
      <c r="E149" s="96">
        <f>E150</f>
        <v>2500</v>
      </c>
    </row>
    <row r="150" spans="1:5" ht="31.5">
      <c r="A150" s="22" t="s">
        <v>525</v>
      </c>
      <c r="B150" s="23" t="s">
        <v>215</v>
      </c>
      <c r="C150" s="23" t="s">
        <v>526</v>
      </c>
      <c r="D150" s="23"/>
      <c r="E150" s="96">
        <f>E151</f>
        <v>2500</v>
      </c>
    </row>
    <row r="151" spans="1:5" ht="31.5">
      <c r="A151" s="22" t="s">
        <v>328</v>
      </c>
      <c r="B151" s="23" t="s">
        <v>215</v>
      </c>
      <c r="C151" s="23" t="s">
        <v>526</v>
      </c>
      <c r="D151" s="23" t="s">
        <v>785</v>
      </c>
      <c r="E151" s="96">
        <v>2500</v>
      </c>
    </row>
    <row r="152" spans="1:5" ht="15.75">
      <c r="A152" s="22" t="s">
        <v>790</v>
      </c>
      <c r="B152" s="23" t="s">
        <v>789</v>
      </c>
      <c r="C152" s="41"/>
      <c r="D152" s="41"/>
      <c r="E152" s="96">
        <f>E153</f>
        <v>270</v>
      </c>
    </row>
    <row r="153" spans="1:5" ht="31.5">
      <c r="A153" s="22" t="s">
        <v>3</v>
      </c>
      <c r="B153" s="23" t="s">
        <v>789</v>
      </c>
      <c r="C153" s="31" t="s">
        <v>421</v>
      </c>
      <c r="D153" s="31"/>
      <c r="E153" s="96">
        <f>E154</f>
        <v>270</v>
      </c>
    </row>
    <row r="154" spans="1:5" ht="31.5">
      <c r="A154" s="22" t="s">
        <v>424</v>
      </c>
      <c r="B154" s="23" t="s">
        <v>789</v>
      </c>
      <c r="C154" s="31" t="s">
        <v>425</v>
      </c>
      <c r="D154" s="31"/>
      <c r="E154" s="96">
        <f>E155</f>
        <v>270</v>
      </c>
    </row>
    <row r="155" spans="1:5" ht="15.75">
      <c r="A155" s="22" t="s">
        <v>791</v>
      </c>
      <c r="B155" s="23" t="s">
        <v>789</v>
      </c>
      <c r="C155" s="31" t="s">
        <v>426</v>
      </c>
      <c r="D155" s="41"/>
      <c r="E155" s="96">
        <f>E156</f>
        <v>270</v>
      </c>
    </row>
    <row r="156" spans="1:5" ht="15.75">
      <c r="A156" s="22" t="s">
        <v>773</v>
      </c>
      <c r="B156" s="23" t="s">
        <v>789</v>
      </c>
      <c r="C156" s="31" t="s">
        <v>426</v>
      </c>
      <c r="D156" s="23" t="s">
        <v>774</v>
      </c>
      <c r="E156" s="96">
        <v>270</v>
      </c>
    </row>
    <row r="157" spans="1:5" ht="15.75">
      <c r="A157" s="22" t="s">
        <v>615</v>
      </c>
      <c r="B157" s="23" t="s">
        <v>35</v>
      </c>
      <c r="C157" s="31"/>
      <c r="D157" s="23"/>
      <c r="E157" s="96">
        <f>E158</f>
        <v>101756</v>
      </c>
    </row>
    <row r="158" spans="1:5" ht="31.5">
      <c r="A158" s="22" t="s">
        <v>3</v>
      </c>
      <c r="B158" s="23" t="s">
        <v>35</v>
      </c>
      <c r="C158" s="31" t="s">
        <v>421</v>
      </c>
      <c r="D158" s="23"/>
      <c r="E158" s="96">
        <f>E159</f>
        <v>101756</v>
      </c>
    </row>
    <row r="159" spans="1:5" ht="31.5">
      <c r="A159" s="22" t="s">
        <v>815</v>
      </c>
      <c r="B159" s="23" t="s">
        <v>35</v>
      </c>
      <c r="C159" s="31" t="s">
        <v>422</v>
      </c>
      <c r="D159" s="23"/>
      <c r="E159" s="96">
        <f>E160+E163+E168+E170+E172+E166</f>
        <v>101756</v>
      </c>
    </row>
    <row r="160" spans="1:5" ht="15.75">
      <c r="A160" s="22" t="s">
        <v>683</v>
      </c>
      <c r="B160" s="23" t="s">
        <v>35</v>
      </c>
      <c r="C160" s="23" t="s">
        <v>423</v>
      </c>
      <c r="D160" s="23"/>
      <c r="E160" s="96">
        <f>E161+E162</f>
        <v>34797.21</v>
      </c>
    </row>
    <row r="161" spans="1:5" ht="31.5">
      <c r="A161" s="22" t="s">
        <v>801</v>
      </c>
      <c r="B161" s="23" t="s">
        <v>35</v>
      </c>
      <c r="C161" s="23" t="s">
        <v>423</v>
      </c>
      <c r="D161" s="23" t="s">
        <v>772</v>
      </c>
      <c r="E161" s="96">
        <v>20807.21</v>
      </c>
    </row>
    <row r="162" spans="1:5" ht="15.75">
      <c r="A162" s="22" t="s">
        <v>616</v>
      </c>
      <c r="B162" s="23" t="s">
        <v>35</v>
      </c>
      <c r="C162" s="23" t="s">
        <v>423</v>
      </c>
      <c r="D162" s="23" t="s">
        <v>781</v>
      </c>
      <c r="E162" s="96">
        <v>13990</v>
      </c>
    </row>
    <row r="163" spans="1:5" ht="47.25">
      <c r="A163" s="22" t="s">
        <v>816</v>
      </c>
      <c r="B163" s="23" t="s">
        <v>35</v>
      </c>
      <c r="C163" s="23" t="s">
        <v>537</v>
      </c>
      <c r="D163" s="23"/>
      <c r="E163" s="96">
        <f>E164+E165</f>
        <v>56207</v>
      </c>
    </row>
    <row r="164" spans="1:5" ht="31.5">
      <c r="A164" s="22" t="s">
        <v>801</v>
      </c>
      <c r="B164" s="23" t="s">
        <v>35</v>
      </c>
      <c r="C164" s="23" t="s">
        <v>537</v>
      </c>
      <c r="D164" s="23" t="s">
        <v>772</v>
      </c>
      <c r="E164" s="96">
        <v>34207</v>
      </c>
    </row>
    <row r="165" spans="1:5" ht="15.75">
      <c r="A165" s="22" t="s">
        <v>616</v>
      </c>
      <c r="B165" s="23" t="s">
        <v>35</v>
      </c>
      <c r="C165" s="23" t="s">
        <v>537</v>
      </c>
      <c r="D165" s="23" t="s">
        <v>781</v>
      </c>
      <c r="E165" s="96">
        <v>22000</v>
      </c>
    </row>
    <row r="166" spans="1:5" ht="31.5">
      <c r="A166" s="22" t="s">
        <v>845</v>
      </c>
      <c r="B166" s="23" t="s">
        <v>35</v>
      </c>
      <c r="C166" s="23" t="s">
        <v>846</v>
      </c>
      <c r="D166" s="23"/>
      <c r="E166" s="96">
        <f>E167</f>
        <v>3014.16</v>
      </c>
    </row>
    <row r="167" spans="1:5" ht="31.5">
      <c r="A167" s="22" t="s">
        <v>801</v>
      </c>
      <c r="B167" s="23" t="s">
        <v>35</v>
      </c>
      <c r="C167" s="23" t="s">
        <v>846</v>
      </c>
      <c r="D167" s="23" t="s">
        <v>772</v>
      </c>
      <c r="E167" s="96">
        <v>3014.16</v>
      </c>
    </row>
    <row r="168" spans="1:5" ht="31.5">
      <c r="A168" s="22" t="s">
        <v>817</v>
      </c>
      <c r="B168" s="23" t="s">
        <v>35</v>
      </c>
      <c r="C168" s="23" t="s">
        <v>72</v>
      </c>
      <c r="D168" s="23"/>
      <c r="E168" s="96">
        <f>E169</f>
        <v>6427.63</v>
      </c>
    </row>
    <row r="169" spans="1:5" ht="31.5">
      <c r="A169" s="22" t="s">
        <v>801</v>
      </c>
      <c r="B169" s="23" t="s">
        <v>35</v>
      </c>
      <c r="C169" s="23" t="s">
        <v>72</v>
      </c>
      <c r="D169" s="23" t="s">
        <v>772</v>
      </c>
      <c r="E169" s="96">
        <v>6427.63</v>
      </c>
    </row>
    <row r="170" spans="1:5" ht="31.5">
      <c r="A170" s="22" t="s">
        <v>73</v>
      </c>
      <c r="B170" s="23" t="s">
        <v>35</v>
      </c>
      <c r="C170" s="23" t="s">
        <v>74</v>
      </c>
      <c r="D170" s="23"/>
      <c r="E170" s="96">
        <f>E171</f>
        <v>350</v>
      </c>
    </row>
    <row r="171" spans="1:5" ht="31.5">
      <c r="A171" s="22" t="s">
        <v>801</v>
      </c>
      <c r="B171" s="23" t="s">
        <v>35</v>
      </c>
      <c r="C171" s="23" t="s">
        <v>74</v>
      </c>
      <c r="D171" s="23" t="s">
        <v>772</v>
      </c>
      <c r="E171" s="96">
        <v>350</v>
      </c>
    </row>
    <row r="172" spans="1:5" ht="31.5">
      <c r="A172" s="22" t="s">
        <v>75</v>
      </c>
      <c r="B172" s="23" t="s">
        <v>35</v>
      </c>
      <c r="C172" s="23" t="s">
        <v>76</v>
      </c>
      <c r="D172" s="23"/>
      <c r="E172" s="96">
        <f>E173</f>
        <v>960</v>
      </c>
    </row>
    <row r="173" spans="1:5" ht="31.5">
      <c r="A173" s="22" t="s">
        <v>801</v>
      </c>
      <c r="B173" s="23" t="s">
        <v>35</v>
      </c>
      <c r="C173" s="23" t="s">
        <v>76</v>
      </c>
      <c r="D173" s="23" t="s">
        <v>772</v>
      </c>
      <c r="E173" s="96">
        <v>960</v>
      </c>
    </row>
    <row r="174" spans="1:5" ht="15.75">
      <c r="A174" s="22" t="s">
        <v>28</v>
      </c>
      <c r="B174" s="23" t="s">
        <v>792</v>
      </c>
      <c r="C174" s="23"/>
      <c r="D174" s="23"/>
      <c r="E174" s="96">
        <f>E175+E185+E181</f>
        <v>18472.535</v>
      </c>
    </row>
    <row r="175" spans="1:5" ht="47.25">
      <c r="A175" s="22" t="s">
        <v>0</v>
      </c>
      <c r="B175" s="23" t="s">
        <v>792</v>
      </c>
      <c r="C175" s="23" t="s">
        <v>381</v>
      </c>
      <c r="D175" s="23"/>
      <c r="E175" s="96">
        <f>E176</f>
        <v>4661.482</v>
      </c>
    </row>
    <row r="176" spans="1:5" ht="31.5">
      <c r="A176" s="22" t="s">
        <v>818</v>
      </c>
      <c r="B176" s="23" t="s">
        <v>792</v>
      </c>
      <c r="C176" s="23" t="s">
        <v>382</v>
      </c>
      <c r="D176" s="23"/>
      <c r="E176" s="96">
        <f>E179+E177</f>
        <v>4661.482</v>
      </c>
    </row>
    <row r="177" spans="1:5" ht="31.5">
      <c r="A177" s="22" t="s">
        <v>1396</v>
      </c>
      <c r="B177" s="23" t="s">
        <v>792</v>
      </c>
      <c r="C177" s="23" t="s">
        <v>1397</v>
      </c>
      <c r="D177" s="23"/>
      <c r="E177" s="96">
        <f>E178</f>
        <v>2561.482</v>
      </c>
    </row>
    <row r="178" spans="1:5" ht="15.75">
      <c r="A178" s="22" t="s">
        <v>773</v>
      </c>
      <c r="B178" s="23" t="s">
        <v>792</v>
      </c>
      <c r="C178" s="23" t="s">
        <v>1397</v>
      </c>
      <c r="D178" s="23" t="s">
        <v>774</v>
      </c>
      <c r="E178" s="96">
        <v>2561.482</v>
      </c>
    </row>
    <row r="179" spans="1:5" ht="15.75">
      <c r="A179" s="22" t="s">
        <v>610</v>
      </c>
      <c r="B179" s="23" t="s">
        <v>792</v>
      </c>
      <c r="C179" s="23" t="s">
        <v>126</v>
      </c>
      <c r="D179" s="23"/>
      <c r="E179" s="96">
        <f>E180</f>
        <v>2100</v>
      </c>
    </row>
    <row r="180" spans="1:5" ht="15.75">
      <c r="A180" s="22" t="s">
        <v>773</v>
      </c>
      <c r="B180" s="23" t="s">
        <v>792</v>
      </c>
      <c r="C180" s="23" t="s">
        <v>126</v>
      </c>
      <c r="D180" s="23" t="s">
        <v>774</v>
      </c>
      <c r="E180" s="96">
        <v>2100</v>
      </c>
    </row>
    <row r="181" spans="1:5" ht="31.5">
      <c r="A181" s="22" t="s">
        <v>220</v>
      </c>
      <c r="B181" s="23" t="s">
        <v>792</v>
      </c>
      <c r="C181" s="23" t="s">
        <v>398</v>
      </c>
      <c r="D181" s="23"/>
      <c r="E181" s="96">
        <f>E182</f>
        <v>1850</v>
      </c>
    </row>
    <row r="182" spans="1:5" ht="47.25">
      <c r="A182" s="22" t="s">
        <v>804</v>
      </c>
      <c r="B182" s="23" t="s">
        <v>792</v>
      </c>
      <c r="C182" s="23" t="s">
        <v>402</v>
      </c>
      <c r="D182" s="23"/>
      <c r="E182" s="96">
        <f>E183</f>
        <v>1850</v>
      </c>
    </row>
    <row r="183" spans="1:5" ht="31.5">
      <c r="A183" s="22" t="s">
        <v>847</v>
      </c>
      <c r="B183" s="23" t="s">
        <v>792</v>
      </c>
      <c r="C183" s="23" t="s">
        <v>848</v>
      </c>
      <c r="D183" s="23"/>
      <c r="E183" s="96">
        <f>E184</f>
        <v>1850</v>
      </c>
    </row>
    <row r="184" spans="1:5" ht="31.5">
      <c r="A184" s="22" t="s">
        <v>801</v>
      </c>
      <c r="B184" s="23" t="s">
        <v>792</v>
      </c>
      <c r="C184" s="23" t="s">
        <v>848</v>
      </c>
      <c r="D184" s="23" t="s">
        <v>772</v>
      </c>
      <c r="E184" s="96">
        <v>1850</v>
      </c>
    </row>
    <row r="185" spans="1:5" ht="54" customHeight="1">
      <c r="A185" s="22" t="s">
        <v>410</v>
      </c>
      <c r="B185" s="23" t="s">
        <v>792</v>
      </c>
      <c r="C185" s="23" t="s">
        <v>411</v>
      </c>
      <c r="D185" s="22"/>
      <c r="E185" s="96">
        <f>E186+E193</f>
        <v>11961.053</v>
      </c>
    </row>
    <row r="186" spans="1:5" ht="31.5">
      <c r="A186" s="22" t="s">
        <v>111</v>
      </c>
      <c r="B186" s="23" t="s">
        <v>792</v>
      </c>
      <c r="C186" s="23" t="s">
        <v>115</v>
      </c>
      <c r="D186" s="22"/>
      <c r="E186" s="96">
        <f>E189+E191+E187</f>
        <v>2820</v>
      </c>
    </row>
    <row r="187" spans="1:5" ht="15.75">
      <c r="A187" s="22" t="s">
        <v>527</v>
      </c>
      <c r="B187" s="23" t="s">
        <v>792</v>
      </c>
      <c r="C187" s="23" t="s">
        <v>528</v>
      </c>
      <c r="D187" s="23"/>
      <c r="E187" s="96">
        <f>E188</f>
        <v>2500</v>
      </c>
    </row>
    <row r="188" spans="1:5" ht="31.5">
      <c r="A188" s="22" t="s">
        <v>801</v>
      </c>
      <c r="B188" s="23" t="s">
        <v>792</v>
      </c>
      <c r="C188" s="23" t="s">
        <v>528</v>
      </c>
      <c r="D188" s="23" t="s">
        <v>772</v>
      </c>
      <c r="E188" s="96">
        <v>2500</v>
      </c>
    </row>
    <row r="189" spans="1:5" ht="47.25">
      <c r="A189" s="22" t="s">
        <v>819</v>
      </c>
      <c r="B189" s="23" t="s">
        <v>792</v>
      </c>
      <c r="C189" s="23" t="s">
        <v>116</v>
      </c>
      <c r="D189" s="23"/>
      <c r="E189" s="96">
        <f>E190</f>
        <v>270</v>
      </c>
    </row>
    <row r="190" spans="1:5" ht="31.5">
      <c r="A190" s="22" t="s">
        <v>801</v>
      </c>
      <c r="B190" s="23" t="s">
        <v>792</v>
      </c>
      <c r="C190" s="23" t="s">
        <v>116</v>
      </c>
      <c r="D190" s="23" t="s">
        <v>772</v>
      </c>
      <c r="E190" s="96">
        <v>270</v>
      </c>
    </row>
    <row r="191" spans="1:5" ht="47.25">
      <c r="A191" s="22" t="s">
        <v>160</v>
      </c>
      <c r="B191" s="23" t="s">
        <v>792</v>
      </c>
      <c r="C191" s="23" t="s">
        <v>531</v>
      </c>
      <c r="D191" s="23"/>
      <c r="E191" s="96">
        <f>E192</f>
        <v>50</v>
      </c>
    </row>
    <row r="192" spans="1:5" ht="31.5">
      <c r="A192" s="22" t="s">
        <v>801</v>
      </c>
      <c r="B192" s="23" t="s">
        <v>792</v>
      </c>
      <c r="C192" s="23" t="s">
        <v>531</v>
      </c>
      <c r="D192" s="23" t="s">
        <v>772</v>
      </c>
      <c r="E192" s="96">
        <v>50</v>
      </c>
    </row>
    <row r="193" spans="1:5" ht="31.5">
      <c r="A193" s="22" t="s">
        <v>169</v>
      </c>
      <c r="B193" s="23" t="s">
        <v>792</v>
      </c>
      <c r="C193" s="23" t="s">
        <v>170</v>
      </c>
      <c r="D193" s="23"/>
      <c r="E193" s="96">
        <f>E194+E196+E198</f>
        <v>9141.053</v>
      </c>
    </row>
    <row r="194" spans="1:5" ht="15.75">
      <c r="A194" s="22" t="s">
        <v>171</v>
      </c>
      <c r="B194" s="23" t="s">
        <v>792</v>
      </c>
      <c r="C194" s="23" t="s">
        <v>172</v>
      </c>
      <c r="D194" s="23"/>
      <c r="E194" s="96">
        <f>E195</f>
        <v>4720</v>
      </c>
    </row>
    <row r="195" spans="1:5" ht="31.5">
      <c r="A195" s="22" t="s">
        <v>801</v>
      </c>
      <c r="B195" s="23" t="s">
        <v>792</v>
      </c>
      <c r="C195" s="23" t="s">
        <v>172</v>
      </c>
      <c r="D195" s="23" t="s">
        <v>772</v>
      </c>
      <c r="E195" s="96">
        <v>4720</v>
      </c>
    </row>
    <row r="196" spans="1:5" ht="47.25">
      <c r="A196" s="22" t="s">
        <v>860</v>
      </c>
      <c r="B196" s="23" t="s">
        <v>792</v>
      </c>
      <c r="C196" s="23" t="s">
        <v>861</v>
      </c>
      <c r="D196" s="23"/>
      <c r="E196" s="96">
        <f>E197</f>
        <v>4200</v>
      </c>
    </row>
    <row r="197" spans="1:5" ht="31.5">
      <c r="A197" s="22" t="s">
        <v>328</v>
      </c>
      <c r="B197" s="23" t="s">
        <v>792</v>
      </c>
      <c r="C197" s="23" t="s">
        <v>861</v>
      </c>
      <c r="D197" s="23" t="s">
        <v>785</v>
      </c>
      <c r="E197" s="96">
        <v>4200</v>
      </c>
    </row>
    <row r="198" spans="1:5" ht="47.25">
      <c r="A198" s="22" t="s">
        <v>860</v>
      </c>
      <c r="B198" s="23" t="s">
        <v>792</v>
      </c>
      <c r="C198" s="23" t="s">
        <v>862</v>
      </c>
      <c r="D198" s="23"/>
      <c r="E198" s="96">
        <f>E199</f>
        <v>221.053</v>
      </c>
    </row>
    <row r="199" spans="1:5" ht="31.5">
      <c r="A199" s="22" t="s">
        <v>328</v>
      </c>
      <c r="B199" s="23" t="s">
        <v>792</v>
      </c>
      <c r="C199" s="23" t="s">
        <v>862</v>
      </c>
      <c r="D199" s="23" t="s">
        <v>785</v>
      </c>
      <c r="E199" s="96">
        <v>221.053</v>
      </c>
    </row>
    <row r="200" spans="1:5" s="7" customFormat="1" ht="15.75">
      <c r="A200" s="9" t="s">
        <v>687</v>
      </c>
      <c r="B200" s="21" t="s">
        <v>685</v>
      </c>
      <c r="C200" s="21"/>
      <c r="D200" s="21"/>
      <c r="E200" s="97">
        <f>E201+E220+E256+E245</f>
        <v>101882.994</v>
      </c>
    </row>
    <row r="201" spans="1:5" s="7" customFormat="1" ht="15.75">
      <c r="A201" s="22" t="s">
        <v>722</v>
      </c>
      <c r="B201" s="23" t="s">
        <v>721</v>
      </c>
      <c r="C201" s="23"/>
      <c r="D201" s="23"/>
      <c r="E201" s="96">
        <f>E202</f>
        <v>7244.348</v>
      </c>
    </row>
    <row r="202" spans="1:5" s="7" customFormat="1" ht="63">
      <c r="A202" s="22" t="s">
        <v>410</v>
      </c>
      <c r="B202" s="23" t="s">
        <v>721</v>
      </c>
      <c r="C202" s="23" t="s">
        <v>411</v>
      </c>
      <c r="D202" s="23"/>
      <c r="E202" s="96">
        <f>E214+E203+E208+E217+E211</f>
        <v>7244.348</v>
      </c>
    </row>
    <row r="203" spans="1:5" s="7" customFormat="1" ht="15.75">
      <c r="A203" s="22" t="s">
        <v>77</v>
      </c>
      <c r="B203" s="23" t="s">
        <v>721</v>
      </c>
      <c r="C203" s="23" t="s">
        <v>78</v>
      </c>
      <c r="D203" s="23"/>
      <c r="E203" s="96">
        <f>E206+E204</f>
        <v>5594.348</v>
      </c>
    </row>
    <row r="204" spans="1:5" s="7" customFormat="1" ht="63">
      <c r="A204" s="22" t="s">
        <v>1398</v>
      </c>
      <c r="B204" s="23" t="s">
        <v>721</v>
      </c>
      <c r="C204" s="23" t="s">
        <v>1399</v>
      </c>
      <c r="D204" s="23"/>
      <c r="E204" s="96">
        <f>E205</f>
        <v>1354.056</v>
      </c>
    </row>
    <row r="205" spans="1:5" s="7" customFormat="1" ht="15.75">
      <c r="A205" s="22" t="s">
        <v>616</v>
      </c>
      <c r="B205" s="23" t="s">
        <v>721</v>
      </c>
      <c r="C205" s="23" t="s">
        <v>1399</v>
      </c>
      <c r="D205" s="23"/>
      <c r="E205" s="96">
        <v>1354.056</v>
      </c>
    </row>
    <row r="206" spans="1:5" s="7" customFormat="1" ht="47.25">
      <c r="A206" s="22" t="s">
        <v>79</v>
      </c>
      <c r="B206" s="23" t="s">
        <v>721</v>
      </c>
      <c r="C206" s="23" t="s">
        <v>50</v>
      </c>
      <c r="D206" s="23"/>
      <c r="E206" s="96">
        <f>E207</f>
        <v>4240.292</v>
      </c>
    </row>
    <row r="207" spans="1:5" s="7" customFormat="1" ht="15.75">
      <c r="A207" s="22" t="s">
        <v>616</v>
      </c>
      <c r="B207" s="23" t="s">
        <v>721</v>
      </c>
      <c r="C207" s="23" t="s">
        <v>50</v>
      </c>
      <c r="D207" s="23" t="s">
        <v>781</v>
      </c>
      <c r="E207" s="96">
        <v>4240.292</v>
      </c>
    </row>
    <row r="208" spans="1:5" s="7" customFormat="1" ht="31.5">
      <c r="A208" s="22" t="s">
        <v>416</v>
      </c>
      <c r="B208" s="23" t="s">
        <v>721</v>
      </c>
      <c r="C208" s="23" t="s">
        <v>417</v>
      </c>
      <c r="D208" s="23"/>
      <c r="E208" s="96">
        <f>E209</f>
        <v>100</v>
      </c>
    </row>
    <row r="209" spans="1:5" s="7" customFormat="1" ht="31.5">
      <c r="A209" s="22" t="s">
        <v>903</v>
      </c>
      <c r="B209" s="23" t="s">
        <v>721</v>
      </c>
      <c r="C209" s="23" t="s">
        <v>904</v>
      </c>
      <c r="D209" s="21"/>
      <c r="E209" s="96">
        <f>E210</f>
        <v>100</v>
      </c>
    </row>
    <row r="210" spans="1:5" s="7" customFormat="1" ht="15.75">
      <c r="A210" s="22" t="s">
        <v>773</v>
      </c>
      <c r="B210" s="23" t="s">
        <v>721</v>
      </c>
      <c r="C210" s="23" t="s">
        <v>904</v>
      </c>
      <c r="D210" s="23" t="s">
        <v>774</v>
      </c>
      <c r="E210" s="96">
        <v>100</v>
      </c>
    </row>
    <row r="211" spans="1:5" s="7" customFormat="1" ht="47.25">
      <c r="A211" s="22" t="s">
        <v>418</v>
      </c>
      <c r="B211" s="23" t="s">
        <v>721</v>
      </c>
      <c r="C211" s="23" t="s">
        <v>419</v>
      </c>
      <c r="D211" s="23"/>
      <c r="E211" s="96">
        <f>E212</f>
        <v>300</v>
      </c>
    </row>
    <row r="212" spans="1:5" s="7" customFormat="1" ht="31.5">
      <c r="A212" s="22" t="s">
        <v>525</v>
      </c>
      <c r="B212" s="23" t="s">
        <v>721</v>
      </c>
      <c r="C212" s="23" t="s">
        <v>1400</v>
      </c>
      <c r="D212" s="23"/>
      <c r="E212" s="96">
        <f>E213</f>
        <v>300</v>
      </c>
    </row>
    <row r="213" spans="1:5" s="7" customFormat="1" ht="31.5">
      <c r="A213" s="22" t="s">
        <v>328</v>
      </c>
      <c r="B213" s="23" t="s">
        <v>721</v>
      </c>
      <c r="C213" s="23" t="s">
        <v>1400</v>
      </c>
      <c r="D213" s="23" t="s">
        <v>785</v>
      </c>
      <c r="E213" s="96">
        <v>300</v>
      </c>
    </row>
    <row r="214" spans="1:5" s="7" customFormat="1" ht="31.5">
      <c r="A214" s="22" t="s">
        <v>443</v>
      </c>
      <c r="B214" s="23" t="s">
        <v>721</v>
      </c>
      <c r="C214" s="23" t="s">
        <v>444</v>
      </c>
      <c r="D214" s="23"/>
      <c r="E214" s="96">
        <f>E215</f>
        <v>1050</v>
      </c>
    </row>
    <row r="215" spans="1:5" s="7" customFormat="1" ht="31.5">
      <c r="A215" s="22" t="s">
        <v>723</v>
      </c>
      <c r="B215" s="23" t="s">
        <v>721</v>
      </c>
      <c r="C215" s="23" t="s">
        <v>112</v>
      </c>
      <c r="D215" s="23"/>
      <c r="E215" s="96">
        <f>E216</f>
        <v>1050</v>
      </c>
    </row>
    <row r="216" spans="1:5" s="7" customFormat="1" ht="31.5">
      <c r="A216" s="22" t="s">
        <v>801</v>
      </c>
      <c r="B216" s="23" t="s">
        <v>721</v>
      </c>
      <c r="C216" s="23" t="s">
        <v>112</v>
      </c>
      <c r="D216" s="23" t="s">
        <v>772</v>
      </c>
      <c r="E216" s="96">
        <v>1050</v>
      </c>
    </row>
    <row r="217" spans="1:5" s="7" customFormat="1" ht="31.5">
      <c r="A217" s="22" t="s">
        <v>1401</v>
      </c>
      <c r="B217" s="23" t="s">
        <v>721</v>
      </c>
      <c r="C217" s="23" t="s">
        <v>1402</v>
      </c>
      <c r="D217" s="23"/>
      <c r="E217" s="96">
        <f>E218</f>
        <v>200</v>
      </c>
    </row>
    <row r="218" spans="1:5" s="7" customFormat="1" ht="15.75">
      <c r="A218" s="22" t="s">
        <v>1403</v>
      </c>
      <c r="B218" s="23" t="s">
        <v>721</v>
      </c>
      <c r="C218" s="23" t="s">
        <v>1404</v>
      </c>
      <c r="D218" s="23"/>
      <c r="E218" s="96">
        <f>E219</f>
        <v>200</v>
      </c>
    </row>
    <row r="219" spans="1:5" s="7" customFormat="1" ht="15.75">
      <c r="A219" s="22" t="s">
        <v>616</v>
      </c>
      <c r="B219" s="23" t="s">
        <v>721</v>
      </c>
      <c r="C219" s="23" t="s">
        <v>1404</v>
      </c>
      <c r="D219" s="23" t="s">
        <v>781</v>
      </c>
      <c r="E219" s="96">
        <v>200</v>
      </c>
    </row>
    <row r="220" spans="1:5" ht="15.75">
      <c r="A220" s="22" t="s">
        <v>688</v>
      </c>
      <c r="B220" s="23" t="s">
        <v>686</v>
      </c>
      <c r="C220" s="23"/>
      <c r="D220" s="23"/>
      <c r="E220" s="96">
        <f>E221</f>
        <v>54314.526000000005</v>
      </c>
    </row>
    <row r="221" spans="1:5" s="7" customFormat="1" ht="48.75" customHeight="1">
      <c r="A221" s="22" t="s">
        <v>410</v>
      </c>
      <c r="B221" s="23" t="s">
        <v>686</v>
      </c>
      <c r="C221" s="23" t="s">
        <v>411</v>
      </c>
      <c r="D221" s="23"/>
      <c r="E221" s="96">
        <f>E229+E222+E232+E242</f>
        <v>54314.526000000005</v>
      </c>
    </row>
    <row r="222" spans="1:5" s="7" customFormat="1" ht="31.5">
      <c r="A222" s="22" t="s">
        <v>919</v>
      </c>
      <c r="B222" s="23" t="s">
        <v>686</v>
      </c>
      <c r="C222" s="23" t="s">
        <v>412</v>
      </c>
      <c r="D222" s="23"/>
      <c r="E222" s="96">
        <f>E225+E227+E223</f>
        <v>4014.931</v>
      </c>
    </row>
    <row r="223" spans="1:5" s="7" customFormat="1" ht="15.75">
      <c r="A223" s="3" t="s">
        <v>81</v>
      </c>
      <c r="B223" s="23" t="s">
        <v>686</v>
      </c>
      <c r="C223" s="23" t="s">
        <v>915</v>
      </c>
      <c r="D223" s="21"/>
      <c r="E223" s="96">
        <f>E224</f>
        <v>535</v>
      </c>
    </row>
    <row r="224" spans="1:5" s="7" customFormat="1" ht="15.75">
      <c r="A224" s="3" t="s">
        <v>616</v>
      </c>
      <c r="B224" s="23" t="s">
        <v>686</v>
      </c>
      <c r="C224" s="23" t="s">
        <v>915</v>
      </c>
      <c r="D224" s="23" t="s">
        <v>781</v>
      </c>
      <c r="E224" s="96">
        <v>535</v>
      </c>
    </row>
    <row r="225" spans="1:5" s="7" customFormat="1" ht="31.5">
      <c r="A225" s="22" t="s">
        <v>525</v>
      </c>
      <c r="B225" s="23" t="s">
        <v>686</v>
      </c>
      <c r="C225" s="23" t="s">
        <v>321</v>
      </c>
      <c r="D225" s="23"/>
      <c r="E225" s="96">
        <f>E226</f>
        <v>2576.515</v>
      </c>
    </row>
    <row r="226" spans="1:5" s="7" customFormat="1" ht="31.5">
      <c r="A226" s="22" t="s">
        <v>328</v>
      </c>
      <c r="B226" s="23" t="s">
        <v>686</v>
      </c>
      <c r="C226" s="23" t="s">
        <v>321</v>
      </c>
      <c r="D226" s="23" t="s">
        <v>785</v>
      </c>
      <c r="E226" s="96">
        <v>2576.515</v>
      </c>
    </row>
    <row r="227" spans="1:5" s="7" customFormat="1" ht="31.5">
      <c r="A227" s="22" t="s">
        <v>926</v>
      </c>
      <c r="B227" s="23" t="s">
        <v>686</v>
      </c>
      <c r="C227" s="23" t="s">
        <v>928</v>
      </c>
      <c r="D227" s="23"/>
      <c r="E227" s="96">
        <f>E228</f>
        <v>903.416</v>
      </c>
    </row>
    <row r="228" spans="1:5" s="7" customFormat="1" ht="15.75">
      <c r="A228" s="22" t="s">
        <v>616</v>
      </c>
      <c r="B228" s="23" t="s">
        <v>686</v>
      </c>
      <c r="C228" s="23" t="s">
        <v>928</v>
      </c>
      <c r="D228" s="23" t="s">
        <v>781</v>
      </c>
      <c r="E228" s="96">
        <v>903.416</v>
      </c>
    </row>
    <row r="229" spans="1:5" s="7" customFormat="1" ht="63">
      <c r="A229" s="22" t="s">
        <v>814</v>
      </c>
      <c r="B229" s="23" t="s">
        <v>686</v>
      </c>
      <c r="C229" s="23" t="s">
        <v>413</v>
      </c>
      <c r="D229" s="23"/>
      <c r="E229" s="96">
        <f>E230</f>
        <v>5972.242</v>
      </c>
    </row>
    <row r="230" spans="1:5" s="7" customFormat="1" ht="31.5">
      <c r="A230" s="22" t="s">
        <v>525</v>
      </c>
      <c r="B230" s="23" t="s">
        <v>686</v>
      </c>
      <c r="C230" s="23" t="s">
        <v>526</v>
      </c>
      <c r="D230" s="23"/>
      <c r="E230" s="96">
        <f>E231</f>
        <v>5972.242</v>
      </c>
    </row>
    <row r="231" spans="1:5" s="7" customFormat="1" ht="31.5">
      <c r="A231" s="22" t="s">
        <v>328</v>
      </c>
      <c r="B231" s="23" t="s">
        <v>686</v>
      </c>
      <c r="C231" s="23" t="s">
        <v>526</v>
      </c>
      <c r="D231" s="23" t="s">
        <v>785</v>
      </c>
      <c r="E231" s="96">
        <v>5972.242</v>
      </c>
    </row>
    <row r="232" spans="1:5" s="7" customFormat="1" ht="31.5">
      <c r="A232" s="22" t="s">
        <v>416</v>
      </c>
      <c r="B232" s="23" t="s">
        <v>686</v>
      </c>
      <c r="C232" s="23" t="s">
        <v>417</v>
      </c>
      <c r="D232" s="23"/>
      <c r="E232" s="96">
        <f>E235+E239+E237+E233</f>
        <v>42570.353</v>
      </c>
    </row>
    <row r="233" spans="1:5" s="7" customFormat="1" ht="15.75">
      <c r="A233" s="3" t="s">
        <v>81</v>
      </c>
      <c r="B233" s="23" t="s">
        <v>686</v>
      </c>
      <c r="C233" s="23" t="s">
        <v>1405</v>
      </c>
      <c r="D233" s="23"/>
      <c r="E233" s="96">
        <f>E234</f>
        <v>472.912</v>
      </c>
    </row>
    <row r="234" spans="1:5" s="7" customFormat="1" ht="31.5">
      <c r="A234" s="22" t="s">
        <v>801</v>
      </c>
      <c r="B234" s="23" t="s">
        <v>686</v>
      </c>
      <c r="C234" s="23" t="s">
        <v>1405</v>
      </c>
      <c r="D234" s="23" t="s">
        <v>772</v>
      </c>
      <c r="E234" s="96">
        <v>472.912</v>
      </c>
    </row>
    <row r="235" spans="1:5" s="7" customFormat="1" ht="31.5">
      <c r="A235" s="22" t="s">
        <v>525</v>
      </c>
      <c r="B235" s="23" t="s">
        <v>686</v>
      </c>
      <c r="C235" s="23" t="s">
        <v>51</v>
      </c>
      <c r="D235" s="23"/>
      <c r="E235" s="96">
        <f>E236</f>
        <v>3161.231</v>
      </c>
    </row>
    <row r="236" spans="1:5" s="7" customFormat="1" ht="31.5">
      <c r="A236" s="22" t="s">
        <v>328</v>
      </c>
      <c r="B236" s="23" t="s">
        <v>686</v>
      </c>
      <c r="C236" s="23" t="s">
        <v>51</v>
      </c>
      <c r="D236" s="23" t="s">
        <v>785</v>
      </c>
      <c r="E236" s="96">
        <v>3161.231</v>
      </c>
    </row>
    <row r="237" spans="1:5" s="7" customFormat="1" ht="31.5">
      <c r="A237" s="22" t="s">
        <v>6</v>
      </c>
      <c r="B237" s="23" t="s">
        <v>686</v>
      </c>
      <c r="C237" s="23" t="s">
        <v>491</v>
      </c>
      <c r="D237" s="23"/>
      <c r="E237" s="96">
        <f>E238</f>
        <v>21060</v>
      </c>
    </row>
    <row r="238" spans="1:5" s="7" customFormat="1" ht="31.5">
      <c r="A238" s="22" t="s">
        <v>328</v>
      </c>
      <c r="B238" s="23" t="s">
        <v>686</v>
      </c>
      <c r="C238" s="23" t="s">
        <v>491</v>
      </c>
      <c r="D238" s="23" t="s">
        <v>785</v>
      </c>
      <c r="E238" s="96">
        <v>21060</v>
      </c>
    </row>
    <row r="239" spans="1:5" s="7" customFormat="1" ht="31.5">
      <c r="A239" s="22" t="s">
        <v>80</v>
      </c>
      <c r="B239" s="23" t="s">
        <v>686</v>
      </c>
      <c r="C239" s="23" t="s">
        <v>52</v>
      </c>
      <c r="D239" s="23"/>
      <c r="E239" s="96">
        <f>E241+E240</f>
        <v>17876.210000000003</v>
      </c>
    </row>
    <row r="240" spans="1:5" s="7" customFormat="1" ht="31.5">
      <c r="A240" s="22" t="s">
        <v>801</v>
      </c>
      <c r="B240" s="23" t="s">
        <v>686</v>
      </c>
      <c r="C240" s="23" t="s">
        <v>52</v>
      </c>
      <c r="D240" s="23" t="s">
        <v>772</v>
      </c>
      <c r="E240" s="96">
        <v>17296.471</v>
      </c>
    </row>
    <row r="241" spans="1:5" s="7" customFormat="1" ht="31.5">
      <c r="A241" s="22" t="s">
        <v>328</v>
      </c>
      <c r="B241" s="23" t="s">
        <v>686</v>
      </c>
      <c r="C241" s="23" t="s">
        <v>52</v>
      </c>
      <c r="D241" s="23" t="s">
        <v>785</v>
      </c>
      <c r="E241" s="96">
        <v>579.739</v>
      </c>
    </row>
    <row r="242" spans="1:5" s="7" customFormat="1" ht="31.5">
      <c r="A242" s="22" t="s">
        <v>443</v>
      </c>
      <c r="B242" s="23" t="s">
        <v>686</v>
      </c>
      <c r="C242" s="23" t="s">
        <v>444</v>
      </c>
      <c r="D242" s="23"/>
      <c r="E242" s="96">
        <f>E243</f>
        <v>1757</v>
      </c>
    </row>
    <row r="243" spans="1:5" s="7" customFormat="1" ht="15.75">
      <c r="A243" s="22" t="s">
        <v>81</v>
      </c>
      <c r="B243" s="23" t="s">
        <v>686</v>
      </c>
      <c r="C243" s="23" t="s">
        <v>53</v>
      </c>
      <c r="D243" s="23"/>
      <c r="E243" s="96">
        <f>E244</f>
        <v>1757</v>
      </c>
    </row>
    <row r="244" spans="1:5" s="7" customFormat="1" ht="31.5">
      <c r="A244" s="22" t="s">
        <v>801</v>
      </c>
      <c r="B244" s="23" t="s">
        <v>686</v>
      </c>
      <c r="C244" s="23" t="s">
        <v>53</v>
      </c>
      <c r="D244" s="23" t="s">
        <v>772</v>
      </c>
      <c r="E244" s="96">
        <v>1757</v>
      </c>
    </row>
    <row r="245" spans="1:5" s="7" customFormat="1" ht="15.75">
      <c r="A245" s="22" t="s">
        <v>717</v>
      </c>
      <c r="B245" s="23" t="s">
        <v>716</v>
      </c>
      <c r="C245" s="23"/>
      <c r="D245" s="23"/>
      <c r="E245" s="96">
        <f>E246</f>
        <v>32083.17</v>
      </c>
    </row>
    <row r="246" spans="1:5" s="7" customFormat="1" ht="63">
      <c r="A246" s="22" t="s">
        <v>410</v>
      </c>
      <c r="B246" s="23" t="s">
        <v>716</v>
      </c>
      <c r="C246" s="23" t="s">
        <v>411</v>
      </c>
      <c r="D246" s="23"/>
      <c r="E246" s="96">
        <f>E247</f>
        <v>32083.17</v>
      </c>
    </row>
    <row r="247" spans="1:5" s="7" customFormat="1" ht="47.25">
      <c r="A247" s="22" t="s">
        <v>121</v>
      </c>
      <c r="B247" s="23" t="s">
        <v>716</v>
      </c>
      <c r="C247" s="23" t="s">
        <v>414</v>
      </c>
      <c r="D247" s="23"/>
      <c r="E247" s="96">
        <f>E248+E254+E250+E252</f>
        <v>32083.17</v>
      </c>
    </row>
    <row r="248" spans="1:5" s="7" customFormat="1" ht="15.75">
      <c r="A248" s="22" t="s">
        <v>821</v>
      </c>
      <c r="B248" s="23" t="s">
        <v>716</v>
      </c>
      <c r="C248" s="23" t="s">
        <v>54</v>
      </c>
      <c r="D248" s="23"/>
      <c r="E248" s="96">
        <f>E249</f>
        <v>1900</v>
      </c>
    </row>
    <row r="249" spans="1:5" s="7" customFormat="1" ht="15.75">
      <c r="A249" s="22" t="s">
        <v>616</v>
      </c>
      <c r="B249" s="23" t="s">
        <v>716</v>
      </c>
      <c r="C249" s="23" t="s">
        <v>54</v>
      </c>
      <c r="D249" s="23" t="s">
        <v>781</v>
      </c>
      <c r="E249" s="96">
        <v>1900</v>
      </c>
    </row>
    <row r="250" spans="1:5" s="7" customFormat="1" ht="31.5">
      <c r="A250" s="22" t="s">
        <v>918</v>
      </c>
      <c r="B250" s="23" t="s">
        <v>716</v>
      </c>
      <c r="C250" s="23" t="s">
        <v>905</v>
      </c>
      <c r="D250" s="23"/>
      <c r="E250" s="96">
        <f>E251</f>
        <v>25312</v>
      </c>
    </row>
    <row r="251" spans="1:5" s="7" customFormat="1" ht="15.75">
      <c r="A251" s="22" t="s">
        <v>616</v>
      </c>
      <c r="B251" s="23" t="s">
        <v>716</v>
      </c>
      <c r="C251" s="23" t="s">
        <v>905</v>
      </c>
      <c r="D251" s="23" t="s">
        <v>781</v>
      </c>
      <c r="E251" s="96">
        <v>25312</v>
      </c>
    </row>
    <row r="252" spans="1:5" s="7" customFormat="1" ht="31.5">
      <c r="A252" s="22" t="s">
        <v>923</v>
      </c>
      <c r="B252" s="23" t="s">
        <v>716</v>
      </c>
      <c r="C252" s="23" t="s">
        <v>924</v>
      </c>
      <c r="D252" s="23"/>
      <c r="E252" s="96">
        <f>E253</f>
        <v>3067</v>
      </c>
    </row>
    <row r="253" spans="1:5" s="7" customFormat="1" ht="15.75">
      <c r="A253" s="22" t="s">
        <v>616</v>
      </c>
      <c r="B253" s="23" t="s">
        <v>716</v>
      </c>
      <c r="C253" s="23" t="s">
        <v>924</v>
      </c>
      <c r="D253" s="23" t="s">
        <v>781</v>
      </c>
      <c r="E253" s="96">
        <v>3067</v>
      </c>
    </row>
    <row r="254" spans="1:5" s="7" customFormat="1" ht="31.5">
      <c r="A254" s="22" t="s">
        <v>926</v>
      </c>
      <c r="B254" s="23" t="s">
        <v>716</v>
      </c>
      <c r="C254" s="23" t="s">
        <v>929</v>
      </c>
      <c r="D254" s="23"/>
      <c r="E254" s="96">
        <f>E255</f>
        <v>1804.17</v>
      </c>
    </row>
    <row r="255" spans="1:5" s="7" customFormat="1" ht="15.75">
      <c r="A255" s="22" t="s">
        <v>616</v>
      </c>
      <c r="B255" s="23" t="s">
        <v>716</v>
      </c>
      <c r="C255" s="23" t="s">
        <v>929</v>
      </c>
      <c r="D255" s="23" t="s">
        <v>781</v>
      </c>
      <c r="E255" s="96">
        <v>1804.17</v>
      </c>
    </row>
    <row r="256" spans="1:5" ht="15.75">
      <c r="A256" s="22" t="s">
        <v>796</v>
      </c>
      <c r="B256" s="23" t="s">
        <v>795</v>
      </c>
      <c r="C256" s="23"/>
      <c r="D256" s="23"/>
      <c r="E256" s="96">
        <f>E257</f>
        <v>8240.95</v>
      </c>
    </row>
    <row r="257" spans="1:5" ht="63">
      <c r="A257" s="22" t="s">
        <v>410</v>
      </c>
      <c r="B257" s="23" t="s">
        <v>795</v>
      </c>
      <c r="C257" s="23" t="s">
        <v>411</v>
      </c>
      <c r="D257" s="23"/>
      <c r="E257" s="96">
        <f>E258+E261</f>
        <v>8240.95</v>
      </c>
    </row>
    <row r="258" spans="1:5" ht="50.25" customHeight="1">
      <c r="A258" s="22" t="s">
        <v>121</v>
      </c>
      <c r="B258" s="23" t="s">
        <v>795</v>
      </c>
      <c r="C258" s="23" t="s">
        <v>414</v>
      </c>
      <c r="D258" s="23"/>
      <c r="E258" s="96">
        <f>E259</f>
        <v>8100</v>
      </c>
    </row>
    <row r="259" spans="1:5" ht="63">
      <c r="A259" s="22" t="s">
        <v>538</v>
      </c>
      <c r="B259" s="23" t="s">
        <v>795</v>
      </c>
      <c r="C259" s="23" t="s">
        <v>415</v>
      </c>
      <c r="D259" s="23"/>
      <c r="E259" s="96">
        <f>E260</f>
        <v>8100</v>
      </c>
    </row>
    <row r="260" spans="1:5" ht="15.75">
      <c r="A260" s="22" t="s">
        <v>616</v>
      </c>
      <c r="B260" s="23" t="s">
        <v>795</v>
      </c>
      <c r="C260" s="23" t="s">
        <v>415</v>
      </c>
      <c r="D260" s="23" t="s">
        <v>781</v>
      </c>
      <c r="E260" s="96">
        <v>8100</v>
      </c>
    </row>
    <row r="261" spans="1:5" ht="31.5">
      <c r="A261" s="22" t="s">
        <v>824</v>
      </c>
      <c r="B261" s="23" t="s">
        <v>795</v>
      </c>
      <c r="C261" s="23" t="s">
        <v>127</v>
      </c>
      <c r="D261" s="23"/>
      <c r="E261" s="96">
        <f>E264+E262</f>
        <v>140.95</v>
      </c>
    </row>
    <row r="262" spans="1:5" ht="78.75">
      <c r="A262" s="91" t="s">
        <v>863</v>
      </c>
      <c r="B262" s="127" t="s">
        <v>795</v>
      </c>
      <c r="C262" s="127" t="s">
        <v>864</v>
      </c>
      <c r="D262" s="127"/>
      <c r="E262" s="128">
        <f>E263</f>
        <v>40.95</v>
      </c>
    </row>
    <row r="263" spans="1:5" ht="31.5">
      <c r="A263" s="22" t="s">
        <v>801</v>
      </c>
      <c r="B263" s="127" t="s">
        <v>795</v>
      </c>
      <c r="C263" s="127" t="s">
        <v>864</v>
      </c>
      <c r="D263" s="127" t="s">
        <v>772</v>
      </c>
      <c r="E263" s="128">
        <v>40.95</v>
      </c>
    </row>
    <row r="264" spans="1:5" ht="68.25" customHeight="1">
      <c r="A264" s="22" t="s">
        <v>161</v>
      </c>
      <c r="B264" s="127" t="s">
        <v>795</v>
      </c>
      <c r="C264" s="127" t="s">
        <v>532</v>
      </c>
      <c r="D264" s="127"/>
      <c r="E264" s="128">
        <f>E265</f>
        <v>100</v>
      </c>
    </row>
    <row r="265" spans="1:5" ht="31.5">
      <c r="A265" s="22" t="s">
        <v>801</v>
      </c>
      <c r="B265" s="23" t="s">
        <v>795</v>
      </c>
      <c r="C265" s="127" t="s">
        <v>532</v>
      </c>
      <c r="D265" s="23" t="s">
        <v>772</v>
      </c>
      <c r="E265" s="96">
        <v>100</v>
      </c>
    </row>
    <row r="266" spans="1:5" ht="15.75">
      <c r="A266" s="9" t="s">
        <v>29</v>
      </c>
      <c r="B266" s="21" t="s">
        <v>639</v>
      </c>
      <c r="C266" s="21"/>
      <c r="D266" s="21"/>
      <c r="E266" s="97">
        <f>E267+E288+E369+E348+E321</f>
        <v>1085472.7040000001</v>
      </c>
    </row>
    <row r="267" spans="1:5" ht="15.75">
      <c r="A267" s="22" t="s">
        <v>643</v>
      </c>
      <c r="B267" s="23" t="s">
        <v>640</v>
      </c>
      <c r="C267" s="23"/>
      <c r="D267" s="23"/>
      <c r="E267" s="96">
        <f>E268</f>
        <v>381246.7</v>
      </c>
    </row>
    <row r="268" spans="1:5" ht="31.5">
      <c r="A268" s="22" t="s">
        <v>206</v>
      </c>
      <c r="B268" s="23" t="s">
        <v>640</v>
      </c>
      <c r="C268" s="23" t="s">
        <v>140</v>
      </c>
      <c r="D268" s="23"/>
      <c r="E268" s="96">
        <f>E269+E282+E285</f>
        <v>381246.7</v>
      </c>
    </row>
    <row r="269" spans="1:5" ht="31.5">
      <c r="A269" s="22" t="s">
        <v>337</v>
      </c>
      <c r="B269" s="23" t="s">
        <v>640</v>
      </c>
      <c r="C269" s="23" t="s">
        <v>141</v>
      </c>
      <c r="D269" s="23"/>
      <c r="E269" s="96">
        <f>E270+E272+E274+E276+E278+E280</f>
        <v>378927.7</v>
      </c>
    </row>
    <row r="270" spans="1:5" ht="15.75">
      <c r="A270" s="22" t="s">
        <v>332</v>
      </c>
      <c r="B270" s="23" t="s">
        <v>640</v>
      </c>
      <c r="C270" s="23" t="s">
        <v>341</v>
      </c>
      <c r="D270" s="23"/>
      <c r="E270" s="96">
        <f>E271</f>
        <v>114020.2</v>
      </c>
    </row>
    <row r="271" spans="1:5" ht="31.5">
      <c r="A271" s="22" t="s">
        <v>778</v>
      </c>
      <c r="B271" s="23" t="s">
        <v>640</v>
      </c>
      <c r="C271" s="23" t="s">
        <v>341</v>
      </c>
      <c r="D271" s="23" t="s">
        <v>779</v>
      </c>
      <c r="E271" s="96">
        <v>114020.2</v>
      </c>
    </row>
    <row r="272" spans="1:5" ht="161.25" customHeight="1">
      <c r="A272" s="22" t="s">
        <v>825</v>
      </c>
      <c r="B272" s="23" t="s">
        <v>640</v>
      </c>
      <c r="C272" s="23" t="s">
        <v>338</v>
      </c>
      <c r="D272" s="23"/>
      <c r="E272" s="96">
        <f>E273</f>
        <v>188301.5</v>
      </c>
    </row>
    <row r="273" spans="1:5" ht="31.5">
      <c r="A273" s="22" t="s">
        <v>778</v>
      </c>
      <c r="B273" s="23" t="s">
        <v>640</v>
      </c>
      <c r="C273" s="23" t="s">
        <v>338</v>
      </c>
      <c r="D273" s="23" t="s">
        <v>779</v>
      </c>
      <c r="E273" s="96">
        <v>188301.5</v>
      </c>
    </row>
    <row r="274" spans="1:5" ht="157.5">
      <c r="A274" s="22" t="s">
        <v>825</v>
      </c>
      <c r="B274" s="23" t="s">
        <v>640</v>
      </c>
      <c r="C274" s="23" t="s">
        <v>339</v>
      </c>
      <c r="D274" s="23"/>
      <c r="E274" s="96">
        <f>E275</f>
        <v>2562</v>
      </c>
    </row>
    <row r="275" spans="1:5" ht="31.5">
      <c r="A275" s="22" t="s">
        <v>778</v>
      </c>
      <c r="B275" s="23" t="s">
        <v>640</v>
      </c>
      <c r="C275" s="23" t="s">
        <v>339</v>
      </c>
      <c r="D275" s="23" t="s">
        <v>779</v>
      </c>
      <c r="E275" s="96">
        <v>2562</v>
      </c>
    </row>
    <row r="276" spans="1:5" ht="177.75" customHeight="1">
      <c r="A276" s="22" t="s">
        <v>826</v>
      </c>
      <c r="B276" s="23" t="s">
        <v>640</v>
      </c>
      <c r="C276" s="23" t="s">
        <v>340</v>
      </c>
      <c r="D276" s="23"/>
      <c r="E276" s="96">
        <f>E277</f>
        <v>68324</v>
      </c>
    </row>
    <row r="277" spans="1:5" ht="31.5">
      <c r="A277" s="22" t="s">
        <v>778</v>
      </c>
      <c r="B277" s="23" t="s">
        <v>640</v>
      </c>
      <c r="C277" s="23" t="s">
        <v>340</v>
      </c>
      <c r="D277" s="23" t="s">
        <v>779</v>
      </c>
      <c r="E277" s="96">
        <v>68324</v>
      </c>
    </row>
    <row r="278" spans="1:5" ht="31.5">
      <c r="A278" s="22" t="s">
        <v>923</v>
      </c>
      <c r="B278" s="23" t="s">
        <v>640</v>
      </c>
      <c r="C278" s="23" t="s">
        <v>925</v>
      </c>
      <c r="D278" s="23"/>
      <c r="E278" s="96">
        <f>E279</f>
        <v>5558</v>
      </c>
    </row>
    <row r="279" spans="1:5" ht="31.5">
      <c r="A279" s="22" t="s">
        <v>778</v>
      </c>
      <c r="B279" s="23" t="s">
        <v>640</v>
      </c>
      <c r="C279" s="23" t="s">
        <v>925</v>
      </c>
      <c r="D279" s="23" t="s">
        <v>779</v>
      </c>
      <c r="E279" s="96">
        <v>5558</v>
      </c>
    </row>
    <row r="280" spans="1:5" ht="15.75">
      <c r="A280" s="22" t="s">
        <v>935</v>
      </c>
      <c r="B280" s="23" t="s">
        <v>640</v>
      </c>
      <c r="C280" s="23" t="s">
        <v>936</v>
      </c>
      <c r="D280" s="23"/>
      <c r="E280" s="96">
        <f>E281</f>
        <v>162</v>
      </c>
    </row>
    <row r="281" spans="1:5" ht="31.5">
      <c r="A281" s="22" t="s">
        <v>778</v>
      </c>
      <c r="B281" s="23" t="s">
        <v>640</v>
      </c>
      <c r="C281" s="23" t="s">
        <v>936</v>
      </c>
      <c r="D281" s="23" t="s">
        <v>779</v>
      </c>
      <c r="E281" s="96">
        <v>162</v>
      </c>
    </row>
    <row r="282" spans="1:5" ht="31.5">
      <c r="A282" s="22" t="s">
        <v>322</v>
      </c>
      <c r="B282" s="23" t="s">
        <v>640</v>
      </c>
      <c r="C282" s="23" t="s">
        <v>355</v>
      </c>
      <c r="D282" s="23"/>
      <c r="E282" s="96">
        <f>E283</f>
        <v>126</v>
      </c>
    </row>
    <row r="283" spans="1:5" ht="15.75">
      <c r="A283" s="22" t="s">
        <v>332</v>
      </c>
      <c r="B283" s="23" t="s">
        <v>640</v>
      </c>
      <c r="C283" s="23" t="s">
        <v>323</v>
      </c>
      <c r="D283" s="23"/>
      <c r="E283" s="96">
        <f>E284</f>
        <v>126</v>
      </c>
    </row>
    <row r="284" spans="1:5" ht="31.5">
      <c r="A284" s="22" t="s">
        <v>778</v>
      </c>
      <c r="B284" s="23" t="s">
        <v>640</v>
      </c>
      <c r="C284" s="23" t="s">
        <v>323</v>
      </c>
      <c r="D284" s="23" t="s">
        <v>779</v>
      </c>
      <c r="E284" s="96">
        <v>126</v>
      </c>
    </row>
    <row r="285" spans="1:5" ht="47.25">
      <c r="A285" s="22" t="s">
        <v>154</v>
      </c>
      <c r="B285" s="23" t="s">
        <v>640</v>
      </c>
      <c r="C285" s="23" t="s">
        <v>358</v>
      </c>
      <c r="D285" s="23"/>
      <c r="E285" s="96">
        <f>E286</f>
        <v>2193</v>
      </c>
    </row>
    <row r="286" spans="1:5" ht="15.75">
      <c r="A286" s="22" t="s">
        <v>332</v>
      </c>
      <c r="B286" s="23" t="s">
        <v>640</v>
      </c>
      <c r="C286" s="23" t="s">
        <v>529</v>
      </c>
      <c r="D286" s="23"/>
      <c r="E286" s="96">
        <f>E287</f>
        <v>2193</v>
      </c>
    </row>
    <row r="287" spans="1:5" ht="31.5">
      <c r="A287" s="22" t="s">
        <v>778</v>
      </c>
      <c r="B287" s="23" t="s">
        <v>640</v>
      </c>
      <c r="C287" s="23" t="s">
        <v>529</v>
      </c>
      <c r="D287" s="23" t="s">
        <v>779</v>
      </c>
      <c r="E287" s="96">
        <v>2193</v>
      </c>
    </row>
    <row r="288" spans="1:5" ht="15.75">
      <c r="A288" s="22" t="s">
        <v>644</v>
      </c>
      <c r="B288" s="23" t="s">
        <v>30</v>
      </c>
      <c r="C288" s="23"/>
      <c r="D288" s="23"/>
      <c r="E288" s="96">
        <f>E289</f>
        <v>536873.295</v>
      </c>
    </row>
    <row r="289" spans="1:5" ht="31.5">
      <c r="A289" s="22" t="s">
        <v>206</v>
      </c>
      <c r="B289" s="23" t="s">
        <v>30</v>
      </c>
      <c r="C289" s="23" t="s">
        <v>140</v>
      </c>
      <c r="D289" s="23"/>
      <c r="E289" s="96">
        <f>E290+E316+E313</f>
        <v>536873.295</v>
      </c>
    </row>
    <row r="290" spans="1:5" ht="31.5">
      <c r="A290" s="22" t="s">
        <v>152</v>
      </c>
      <c r="B290" s="23" t="s">
        <v>30</v>
      </c>
      <c r="C290" s="23" t="s">
        <v>343</v>
      </c>
      <c r="D290" s="23"/>
      <c r="E290" s="96">
        <f>E291+E293+E295+E297+E299+E305+E307+E309+E301+E303+E311</f>
        <v>514531.09500000003</v>
      </c>
    </row>
    <row r="291" spans="1:5" ht="31.5">
      <c r="A291" s="22" t="s">
        <v>333</v>
      </c>
      <c r="B291" s="23" t="s">
        <v>30</v>
      </c>
      <c r="C291" s="23" t="s">
        <v>347</v>
      </c>
      <c r="D291" s="23"/>
      <c r="E291" s="96">
        <f>E292</f>
        <v>149162.931</v>
      </c>
    </row>
    <row r="292" spans="1:5" ht="31.5">
      <c r="A292" s="22" t="s">
        <v>778</v>
      </c>
      <c r="B292" s="23" t="s">
        <v>30</v>
      </c>
      <c r="C292" s="23" t="s">
        <v>347</v>
      </c>
      <c r="D292" s="23" t="s">
        <v>779</v>
      </c>
      <c r="E292" s="96">
        <v>149162.931</v>
      </c>
    </row>
    <row r="293" spans="1:5" ht="143.25" customHeight="1">
      <c r="A293" s="22" t="s">
        <v>827</v>
      </c>
      <c r="B293" s="23" t="s">
        <v>30</v>
      </c>
      <c r="C293" s="23" t="s">
        <v>344</v>
      </c>
      <c r="D293" s="23"/>
      <c r="E293" s="96">
        <f>E294</f>
        <v>308850.3</v>
      </c>
    </row>
    <row r="294" spans="1:5" ht="31.5">
      <c r="A294" s="22" t="s">
        <v>778</v>
      </c>
      <c r="B294" s="23" t="s">
        <v>30</v>
      </c>
      <c r="C294" s="23" t="s">
        <v>344</v>
      </c>
      <c r="D294" s="23" t="s">
        <v>779</v>
      </c>
      <c r="E294" s="96">
        <v>308850.3</v>
      </c>
    </row>
    <row r="295" spans="1:5" ht="156" customHeight="1">
      <c r="A295" s="22" t="s">
        <v>828</v>
      </c>
      <c r="B295" s="23" t="s">
        <v>30</v>
      </c>
      <c r="C295" s="23" t="s">
        <v>345</v>
      </c>
      <c r="D295" s="23"/>
      <c r="E295" s="96">
        <f>E296</f>
        <v>9956</v>
      </c>
    </row>
    <row r="296" spans="1:5" ht="31.5">
      <c r="A296" s="22" t="s">
        <v>778</v>
      </c>
      <c r="B296" s="23" t="s">
        <v>30</v>
      </c>
      <c r="C296" s="23" t="s">
        <v>345</v>
      </c>
      <c r="D296" s="23" t="s">
        <v>779</v>
      </c>
      <c r="E296" s="96">
        <v>9956</v>
      </c>
    </row>
    <row r="297" spans="1:5" ht="174.75" customHeight="1">
      <c r="A297" s="22" t="s">
        <v>829</v>
      </c>
      <c r="B297" s="23" t="s">
        <v>30</v>
      </c>
      <c r="C297" s="23" t="s">
        <v>346</v>
      </c>
      <c r="D297" s="23"/>
      <c r="E297" s="96">
        <f>E298</f>
        <v>36026.2</v>
      </c>
    </row>
    <row r="298" spans="1:5" ht="31.5">
      <c r="A298" s="22" t="s">
        <v>778</v>
      </c>
      <c r="B298" s="23" t="s">
        <v>30</v>
      </c>
      <c r="C298" s="23" t="s">
        <v>346</v>
      </c>
      <c r="D298" s="23" t="s">
        <v>779</v>
      </c>
      <c r="E298" s="96">
        <v>36026.2</v>
      </c>
    </row>
    <row r="299" spans="1:5" ht="31.5">
      <c r="A299" s="22" t="s">
        <v>162</v>
      </c>
      <c r="B299" s="23" t="s">
        <v>30</v>
      </c>
      <c r="C299" s="23" t="s">
        <v>173</v>
      </c>
      <c r="D299" s="23"/>
      <c r="E299" s="96">
        <f>E300</f>
        <v>650.864</v>
      </c>
    </row>
    <row r="300" spans="1:5" ht="31.5">
      <c r="A300" s="22" t="s">
        <v>778</v>
      </c>
      <c r="B300" s="23" t="s">
        <v>30</v>
      </c>
      <c r="C300" s="23" t="s">
        <v>173</v>
      </c>
      <c r="D300" s="23" t="s">
        <v>779</v>
      </c>
      <c r="E300" s="96">
        <v>650.864</v>
      </c>
    </row>
    <row r="301" spans="1:5" ht="31.5">
      <c r="A301" s="22" t="s">
        <v>923</v>
      </c>
      <c r="B301" s="23" t="s">
        <v>30</v>
      </c>
      <c r="C301" s="23" t="s">
        <v>933</v>
      </c>
      <c r="D301" s="23"/>
      <c r="E301" s="96">
        <f>E302</f>
        <v>7607.6</v>
      </c>
    </row>
    <row r="302" spans="1:5" ht="31.5">
      <c r="A302" s="22" t="s">
        <v>778</v>
      </c>
      <c r="B302" s="23" t="s">
        <v>30</v>
      </c>
      <c r="C302" s="23" t="s">
        <v>933</v>
      </c>
      <c r="D302" s="23" t="s">
        <v>779</v>
      </c>
      <c r="E302" s="96">
        <v>7607.6</v>
      </c>
    </row>
    <row r="303" spans="1:5" ht="31.5">
      <c r="A303" s="22" t="s">
        <v>940</v>
      </c>
      <c r="B303" s="23" t="s">
        <v>30</v>
      </c>
      <c r="C303" s="23" t="s">
        <v>941</v>
      </c>
      <c r="D303" s="23"/>
      <c r="E303" s="96">
        <f>E304</f>
        <v>810</v>
      </c>
    </row>
    <row r="304" spans="1:5" ht="31.5">
      <c r="A304" s="22" t="s">
        <v>778</v>
      </c>
      <c r="B304" s="23" t="s">
        <v>30</v>
      </c>
      <c r="C304" s="23" t="s">
        <v>941</v>
      </c>
      <c r="D304" s="23" t="s">
        <v>779</v>
      </c>
      <c r="E304" s="96">
        <v>810</v>
      </c>
    </row>
    <row r="305" spans="1:5" ht="31.5">
      <c r="A305" s="22" t="s">
        <v>817</v>
      </c>
      <c r="B305" s="23" t="s">
        <v>30</v>
      </c>
      <c r="C305" s="23" t="s">
        <v>881</v>
      </c>
      <c r="D305" s="23"/>
      <c r="E305" s="96">
        <f>E306</f>
        <v>662</v>
      </c>
    </row>
    <row r="306" spans="1:5" ht="31.5">
      <c r="A306" s="22" t="s">
        <v>778</v>
      </c>
      <c r="B306" s="23" t="s">
        <v>30</v>
      </c>
      <c r="C306" s="23" t="s">
        <v>881</v>
      </c>
      <c r="D306" s="23" t="s">
        <v>779</v>
      </c>
      <c r="E306" s="96">
        <v>662</v>
      </c>
    </row>
    <row r="307" spans="1:5" ht="31.5">
      <c r="A307" s="22" t="s">
        <v>73</v>
      </c>
      <c r="B307" s="23" t="s">
        <v>30</v>
      </c>
      <c r="C307" s="23" t="s">
        <v>882</v>
      </c>
      <c r="D307" s="23"/>
      <c r="E307" s="96">
        <f>E308</f>
        <v>75</v>
      </c>
    </row>
    <row r="308" spans="1:5" ht="31.5">
      <c r="A308" s="22" t="s">
        <v>778</v>
      </c>
      <c r="B308" s="23" t="s">
        <v>30</v>
      </c>
      <c r="C308" s="23" t="s">
        <v>882</v>
      </c>
      <c r="D308" s="23" t="s">
        <v>779</v>
      </c>
      <c r="E308" s="96">
        <v>75</v>
      </c>
    </row>
    <row r="309" spans="1:5" ht="31.5">
      <c r="A309" s="22" t="s">
        <v>75</v>
      </c>
      <c r="B309" s="23" t="s">
        <v>30</v>
      </c>
      <c r="C309" s="23" t="s">
        <v>883</v>
      </c>
      <c r="D309" s="23"/>
      <c r="E309" s="96">
        <f>E310</f>
        <v>113</v>
      </c>
    </row>
    <row r="310" spans="1:5" ht="31.5">
      <c r="A310" s="22" t="s">
        <v>778</v>
      </c>
      <c r="B310" s="23" t="s">
        <v>30</v>
      </c>
      <c r="C310" s="23" t="s">
        <v>883</v>
      </c>
      <c r="D310" s="23" t="s">
        <v>779</v>
      </c>
      <c r="E310" s="96">
        <v>113</v>
      </c>
    </row>
    <row r="311" spans="1:5" ht="15.75">
      <c r="A311" s="22" t="s">
        <v>935</v>
      </c>
      <c r="B311" s="23" t="s">
        <v>30</v>
      </c>
      <c r="C311" s="23" t="s">
        <v>937</v>
      </c>
      <c r="D311" s="23"/>
      <c r="E311" s="96">
        <f>E312</f>
        <v>617.2</v>
      </c>
    </row>
    <row r="312" spans="1:5" ht="31.5">
      <c r="A312" s="22" t="s">
        <v>778</v>
      </c>
      <c r="B312" s="23" t="s">
        <v>30</v>
      </c>
      <c r="C312" s="23" t="s">
        <v>937</v>
      </c>
      <c r="D312" s="23" t="s">
        <v>779</v>
      </c>
      <c r="E312" s="96">
        <v>617.2</v>
      </c>
    </row>
    <row r="313" spans="1:5" ht="31.5">
      <c r="A313" s="22" t="s">
        <v>322</v>
      </c>
      <c r="B313" s="23" t="s">
        <v>30</v>
      </c>
      <c r="C313" s="23" t="s">
        <v>355</v>
      </c>
      <c r="D313" s="23"/>
      <c r="E313" s="96">
        <f>E314</f>
        <v>305</v>
      </c>
    </row>
    <row r="314" spans="1:5" ht="31.5">
      <c r="A314" s="22" t="s">
        <v>333</v>
      </c>
      <c r="B314" s="23" t="s">
        <v>30</v>
      </c>
      <c r="C314" s="23" t="s">
        <v>324</v>
      </c>
      <c r="D314" s="23"/>
      <c r="E314" s="96">
        <f>E315</f>
        <v>305</v>
      </c>
    </row>
    <row r="315" spans="1:5" ht="31.5">
      <c r="A315" s="22" t="s">
        <v>778</v>
      </c>
      <c r="B315" s="23" t="s">
        <v>30</v>
      </c>
      <c r="C315" s="23" t="s">
        <v>324</v>
      </c>
      <c r="D315" s="23" t="s">
        <v>779</v>
      </c>
      <c r="E315" s="96">
        <v>305</v>
      </c>
    </row>
    <row r="316" spans="1:5" ht="47.25">
      <c r="A316" s="22" t="s">
        <v>154</v>
      </c>
      <c r="B316" s="23" t="s">
        <v>30</v>
      </c>
      <c r="C316" s="23" t="s">
        <v>358</v>
      </c>
      <c r="D316" s="23"/>
      <c r="E316" s="96">
        <f>E317+E319</f>
        <v>22037.2</v>
      </c>
    </row>
    <row r="317" spans="1:5" ht="31.5">
      <c r="A317" s="22" t="s">
        <v>333</v>
      </c>
      <c r="B317" s="23" t="s">
        <v>30</v>
      </c>
      <c r="C317" s="23" t="s">
        <v>530</v>
      </c>
      <c r="D317" s="23"/>
      <c r="E317" s="96">
        <f>E318</f>
        <v>13649.2</v>
      </c>
    </row>
    <row r="318" spans="1:5" ht="31.5">
      <c r="A318" s="22" t="s">
        <v>778</v>
      </c>
      <c r="B318" s="23" t="s">
        <v>30</v>
      </c>
      <c r="C318" s="23" t="s">
        <v>530</v>
      </c>
      <c r="D318" s="23" t="s">
        <v>779</v>
      </c>
      <c r="E318" s="96">
        <v>13649.2</v>
      </c>
    </row>
    <row r="319" spans="1:5" ht="31.5">
      <c r="A319" s="22" t="s">
        <v>82</v>
      </c>
      <c r="B319" s="23" t="s">
        <v>30</v>
      </c>
      <c r="C319" s="23" t="s">
        <v>55</v>
      </c>
      <c r="D319" s="23"/>
      <c r="E319" s="96">
        <f>E320</f>
        <v>8388</v>
      </c>
    </row>
    <row r="320" spans="1:5" ht="31.5">
      <c r="A320" s="22" t="s">
        <v>778</v>
      </c>
      <c r="B320" s="23" t="s">
        <v>30</v>
      </c>
      <c r="C320" s="23" t="s">
        <v>55</v>
      </c>
      <c r="D320" s="23" t="s">
        <v>779</v>
      </c>
      <c r="E320" s="96">
        <v>8388</v>
      </c>
    </row>
    <row r="321" spans="1:5" ht="15.75">
      <c r="A321" s="22" t="s">
        <v>606</v>
      </c>
      <c r="B321" s="23" t="s">
        <v>605</v>
      </c>
      <c r="C321" s="23"/>
      <c r="D321" s="23"/>
      <c r="E321" s="96">
        <f>E338+E322</f>
        <v>100816.109</v>
      </c>
    </row>
    <row r="322" spans="1:5" ht="31.5">
      <c r="A322" s="22" t="s">
        <v>206</v>
      </c>
      <c r="B322" s="23" t="s">
        <v>605</v>
      </c>
      <c r="C322" s="23" t="s">
        <v>140</v>
      </c>
      <c r="D322" s="23"/>
      <c r="E322" s="96">
        <f>E323+E332+E335</f>
        <v>65756.209</v>
      </c>
    </row>
    <row r="323" spans="1:5" ht="31.5">
      <c r="A323" s="22" t="s">
        <v>348</v>
      </c>
      <c r="B323" s="23" t="s">
        <v>605</v>
      </c>
      <c r="C323" s="23" t="s">
        <v>349</v>
      </c>
      <c r="D323" s="23"/>
      <c r="E323" s="96">
        <f>E324+E330+E328+E326</f>
        <v>64816.4</v>
      </c>
    </row>
    <row r="324" spans="1:5" ht="15.75">
      <c r="A324" s="22" t="s">
        <v>334</v>
      </c>
      <c r="B324" s="23" t="s">
        <v>605</v>
      </c>
      <c r="C324" s="23" t="s">
        <v>350</v>
      </c>
      <c r="D324" s="23"/>
      <c r="E324" s="96">
        <f>E325</f>
        <v>52203.4</v>
      </c>
    </row>
    <row r="325" spans="1:5" ht="31.5">
      <c r="A325" s="22" t="s">
        <v>778</v>
      </c>
      <c r="B325" s="23" t="s">
        <v>605</v>
      </c>
      <c r="C325" s="23" t="s">
        <v>350</v>
      </c>
      <c r="D325" s="23" t="s">
        <v>779</v>
      </c>
      <c r="E325" s="96">
        <v>52203.4</v>
      </c>
    </row>
    <row r="326" spans="1:5" ht="31.5">
      <c r="A326" s="22" t="s">
        <v>938</v>
      </c>
      <c r="B326" s="23" t="s">
        <v>605</v>
      </c>
      <c r="C326" s="23" t="s">
        <v>939</v>
      </c>
      <c r="D326" s="23"/>
      <c r="E326" s="96">
        <f>E327</f>
        <v>0</v>
      </c>
    </row>
    <row r="327" spans="1:5" ht="31.5">
      <c r="A327" s="22" t="s">
        <v>778</v>
      </c>
      <c r="B327" s="23" t="s">
        <v>605</v>
      </c>
      <c r="C327" s="23" t="s">
        <v>939</v>
      </c>
      <c r="D327" s="23" t="s">
        <v>779</v>
      </c>
      <c r="E327" s="96">
        <v>0</v>
      </c>
    </row>
    <row r="328" spans="1:5" ht="31.5">
      <c r="A328" s="22" t="s">
        <v>923</v>
      </c>
      <c r="B328" s="23" t="s">
        <v>605</v>
      </c>
      <c r="C328" s="23" t="s">
        <v>934</v>
      </c>
      <c r="D328" s="23"/>
      <c r="E328" s="96">
        <f>E329</f>
        <v>462</v>
      </c>
    </row>
    <row r="329" spans="1:5" ht="31.5">
      <c r="A329" s="22" t="s">
        <v>778</v>
      </c>
      <c r="B329" s="23" t="s">
        <v>605</v>
      </c>
      <c r="C329" s="23" t="s">
        <v>934</v>
      </c>
      <c r="D329" s="23" t="s">
        <v>779</v>
      </c>
      <c r="E329" s="96">
        <v>462</v>
      </c>
    </row>
    <row r="330" spans="1:5" ht="47.25">
      <c r="A330" s="3" t="s">
        <v>83</v>
      </c>
      <c r="B330" s="23" t="s">
        <v>605</v>
      </c>
      <c r="C330" s="23" t="s">
        <v>84</v>
      </c>
      <c r="D330" s="23"/>
      <c r="E330" s="96">
        <f>E331</f>
        <v>12151</v>
      </c>
    </row>
    <row r="331" spans="1:5" ht="31.5">
      <c r="A331" s="22" t="s">
        <v>778</v>
      </c>
      <c r="B331" s="23" t="s">
        <v>605</v>
      </c>
      <c r="C331" s="23" t="s">
        <v>84</v>
      </c>
      <c r="D331" s="23" t="s">
        <v>779</v>
      </c>
      <c r="E331" s="96">
        <v>12151</v>
      </c>
    </row>
    <row r="332" spans="1:5" ht="31.5">
      <c r="A332" s="22" t="s">
        <v>322</v>
      </c>
      <c r="B332" s="23" t="s">
        <v>605</v>
      </c>
      <c r="C332" s="23" t="s">
        <v>355</v>
      </c>
      <c r="D332" s="23"/>
      <c r="E332" s="96">
        <f>E333</f>
        <v>69</v>
      </c>
    </row>
    <row r="333" spans="1:5" ht="15.75">
      <c r="A333" s="22" t="s">
        <v>334</v>
      </c>
      <c r="B333" s="23" t="s">
        <v>605</v>
      </c>
      <c r="C333" s="23" t="s">
        <v>849</v>
      </c>
      <c r="D333" s="23"/>
      <c r="E333" s="96">
        <f>E334</f>
        <v>69</v>
      </c>
    </row>
    <row r="334" spans="1:5" ht="31.5">
      <c r="A334" s="22" t="s">
        <v>778</v>
      </c>
      <c r="B334" s="23" t="s">
        <v>605</v>
      </c>
      <c r="C334" s="23" t="s">
        <v>849</v>
      </c>
      <c r="D334" s="23" t="s">
        <v>779</v>
      </c>
      <c r="E334" s="96">
        <v>69</v>
      </c>
    </row>
    <row r="335" spans="1:5" ht="47.25">
      <c r="A335" s="22" t="s">
        <v>1406</v>
      </c>
      <c r="B335" s="23" t="s">
        <v>605</v>
      </c>
      <c r="C335" s="23" t="s">
        <v>165</v>
      </c>
      <c r="D335" s="23"/>
      <c r="E335" s="96">
        <f>E336</f>
        <v>870.809</v>
      </c>
    </row>
    <row r="336" spans="1:5" ht="31.5">
      <c r="A336" s="22" t="s">
        <v>938</v>
      </c>
      <c r="B336" s="23" t="s">
        <v>605</v>
      </c>
      <c r="C336" s="23" t="s">
        <v>1407</v>
      </c>
      <c r="D336" s="23"/>
      <c r="E336" s="96">
        <f>E337</f>
        <v>870.809</v>
      </c>
    </row>
    <row r="337" spans="1:5" ht="31.5">
      <c r="A337" s="22" t="s">
        <v>778</v>
      </c>
      <c r="B337" s="23" t="s">
        <v>605</v>
      </c>
      <c r="C337" s="23" t="s">
        <v>1407</v>
      </c>
      <c r="D337" s="23" t="s">
        <v>779</v>
      </c>
      <c r="E337" s="96">
        <v>870.809</v>
      </c>
    </row>
    <row r="338" spans="1:5" ht="31.5">
      <c r="A338" s="22" t="s">
        <v>2</v>
      </c>
      <c r="B338" s="23" t="s">
        <v>605</v>
      </c>
      <c r="C338" s="23" t="s">
        <v>385</v>
      </c>
      <c r="D338" s="23"/>
      <c r="E338" s="96">
        <f>E339</f>
        <v>35059.9</v>
      </c>
    </row>
    <row r="339" spans="1:5" ht="31.5">
      <c r="A339" s="22" t="s">
        <v>7</v>
      </c>
      <c r="B339" s="23" t="s">
        <v>605</v>
      </c>
      <c r="C339" s="23" t="s">
        <v>391</v>
      </c>
      <c r="D339" s="23"/>
      <c r="E339" s="96">
        <f>E340+E346+E342+E344</f>
        <v>35059.9</v>
      </c>
    </row>
    <row r="340" spans="1:5" ht="15.75">
      <c r="A340" s="22" t="s">
        <v>334</v>
      </c>
      <c r="B340" s="23" t="s">
        <v>605</v>
      </c>
      <c r="C340" s="23" t="s">
        <v>392</v>
      </c>
      <c r="D340" s="23"/>
      <c r="E340" s="96">
        <f>E341</f>
        <v>26342.4</v>
      </c>
    </row>
    <row r="341" spans="1:5" ht="31.5">
      <c r="A341" s="22" t="s">
        <v>778</v>
      </c>
      <c r="B341" s="23" t="s">
        <v>605</v>
      </c>
      <c r="C341" s="23" t="s">
        <v>392</v>
      </c>
      <c r="D341" s="23" t="s">
        <v>779</v>
      </c>
      <c r="E341" s="96">
        <v>26342.4</v>
      </c>
    </row>
    <row r="342" spans="1:5" ht="63">
      <c r="A342" s="3" t="s">
        <v>850</v>
      </c>
      <c r="B342" s="23" t="s">
        <v>605</v>
      </c>
      <c r="C342" s="23" t="s">
        <v>851</v>
      </c>
      <c r="D342" s="23"/>
      <c r="E342" s="96">
        <f>E343</f>
        <v>7989.9</v>
      </c>
    </row>
    <row r="343" spans="1:5" ht="31.5">
      <c r="A343" s="22" t="s">
        <v>778</v>
      </c>
      <c r="B343" s="23" t="s">
        <v>605</v>
      </c>
      <c r="C343" s="23" t="s">
        <v>851</v>
      </c>
      <c r="D343" s="23" t="s">
        <v>779</v>
      </c>
      <c r="E343" s="96">
        <v>7989.9</v>
      </c>
    </row>
    <row r="344" spans="1:5" ht="31.5">
      <c r="A344" s="22" t="s">
        <v>923</v>
      </c>
      <c r="B344" s="23" t="s">
        <v>605</v>
      </c>
      <c r="C344" s="23" t="s">
        <v>931</v>
      </c>
      <c r="D344" s="23"/>
      <c r="E344" s="96">
        <f>E345</f>
        <v>307</v>
      </c>
    </row>
    <row r="345" spans="1:5" ht="31.5">
      <c r="A345" s="22" t="s">
        <v>778</v>
      </c>
      <c r="B345" s="23" t="s">
        <v>605</v>
      </c>
      <c r="C345" s="23" t="s">
        <v>931</v>
      </c>
      <c r="D345" s="23" t="s">
        <v>779</v>
      </c>
      <c r="E345" s="96">
        <v>307</v>
      </c>
    </row>
    <row r="346" spans="1:5" ht="47.25">
      <c r="A346" s="3" t="s">
        <v>83</v>
      </c>
      <c r="B346" s="23" t="s">
        <v>605</v>
      </c>
      <c r="C346" s="23" t="s">
        <v>85</v>
      </c>
      <c r="D346" s="23"/>
      <c r="E346" s="96">
        <f>E347</f>
        <v>420.6</v>
      </c>
    </row>
    <row r="347" spans="1:5" ht="31.5">
      <c r="A347" s="22" t="s">
        <v>778</v>
      </c>
      <c r="B347" s="23" t="s">
        <v>605</v>
      </c>
      <c r="C347" s="23" t="s">
        <v>85</v>
      </c>
      <c r="D347" s="23" t="s">
        <v>779</v>
      </c>
      <c r="E347" s="96">
        <v>420.6</v>
      </c>
    </row>
    <row r="348" spans="1:5" ht="15.75">
      <c r="A348" s="22" t="s">
        <v>581</v>
      </c>
      <c r="B348" s="23" t="s">
        <v>31</v>
      </c>
      <c r="C348" s="23"/>
      <c r="D348" s="23"/>
      <c r="E348" s="96">
        <f>E349+E359+E365</f>
        <v>31691.6</v>
      </c>
    </row>
    <row r="349" spans="1:5" ht="31.5">
      <c r="A349" s="22" t="s">
        <v>206</v>
      </c>
      <c r="B349" s="23" t="s">
        <v>31</v>
      </c>
      <c r="C349" s="23" t="s">
        <v>140</v>
      </c>
      <c r="D349" s="23"/>
      <c r="E349" s="96">
        <f>E350</f>
        <v>19087.6</v>
      </c>
    </row>
    <row r="350" spans="1:5" ht="31.5">
      <c r="A350" s="22" t="s">
        <v>496</v>
      </c>
      <c r="B350" s="23" t="s">
        <v>31</v>
      </c>
      <c r="C350" s="23" t="s">
        <v>352</v>
      </c>
      <c r="D350" s="23"/>
      <c r="E350" s="96">
        <f>E351+E356+E354</f>
        <v>19087.6</v>
      </c>
    </row>
    <row r="351" spans="1:5" ht="15.75">
      <c r="A351" s="22" t="s">
        <v>694</v>
      </c>
      <c r="B351" s="23" t="s">
        <v>31</v>
      </c>
      <c r="C351" s="23" t="s">
        <v>128</v>
      </c>
      <c r="D351" s="23"/>
      <c r="E351" s="96">
        <f>E352+E353</f>
        <v>1900</v>
      </c>
    </row>
    <row r="352" spans="1:5" ht="15.75">
      <c r="A352" s="22" t="s">
        <v>783</v>
      </c>
      <c r="B352" s="23" t="s">
        <v>31</v>
      </c>
      <c r="C352" s="23" t="s">
        <v>128</v>
      </c>
      <c r="D352" s="23" t="s">
        <v>782</v>
      </c>
      <c r="E352" s="96">
        <v>425.244</v>
      </c>
    </row>
    <row r="353" spans="1:5" ht="31.5">
      <c r="A353" s="22" t="s">
        <v>778</v>
      </c>
      <c r="B353" s="23" t="s">
        <v>31</v>
      </c>
      <c r="C353" s="23" t="s">
        <v>128</v>
      </c>
      <c r="D353" s="23" t="s">
        <v>779</v>
      </c>
      <c r="E353" s="96">
        <v>1474.756</v>
      </c>
    </row>
    <row r="354" spans="1:5" ht="15.75">
      <c r="A354" s="22" t="s">
        <v>86</v>
      </c>
      <c r="B354" s="23" t="s">
        <v>31</v>
      </c>
      <c r="C354" s="23" t="s">
        <v>87</v>
      </c>
      <c r="D354" s="23"/>
      <c r="E354" s="96">
        <f>E355</f>
        <v>2210</v>
      </c>
    </row>
    <row r="355" spans="1:5" ht="31.5">
      <c r="A355" s="22" t="s">
        <v>778</v>
      </c>
      <c r="B355" s="23" t="s">
        <v>31</v>
      </c>
      <c r="C355" s="23" t="s">
        <v>87</v>
      </c>
      <c r="D355" s="23" t="s">
        <v>779</v>
      </c>
      <c r="E355" s="96">
        <v>2210</v>
      </c>
    </row>
    <row r="356" spans="1:5" ht="47.25">
      <c r="A356" s="22" t="s">
        <v>830</v>
      </c>
      <c r="B356" s="23" t="s">
        <v>31</v>
      </c>
      <c r="C356" s="23" t="s">
        <v>129</v>
      </c>
      <c r="D356" s="23"/>
      <c r="E356" s="96">
        <f>E357+E358</f>
        <v>14977.6</v>
      </c>
    </row>
    <row r="357" spans="1:5" ht="15.75">
      <c r="A357" s="22" t="s">
        <v>783</v>
      </c>
      <c r="B357" s="23" t="s">
        <v>31</v>
      </c>
      <c r="C357" s="23" t="s">
        <v>129</v>
      </c>
      <c r="D357" s="23" t="s">
        <v>782</v>
      </c>
      <c r="E357" s="96">
        <v>9307.6</v>
      </c>
    </row>
    <row r="358" spans="1:5" ht="31.5">
      <c r="A358" s="22" t="s">
        <v>778</v>
      </c>
      <c r="B358" s="23" t="s">
        <v>31</v>
      </c>
      <c r="C358" s="23" t="s">
        <v>129</v>
      </c>
      <c r="D358" s="23" t="s">
        <v>779</v>
      </c>
      <c r="E358" s="96">
        <v>5670</v>
      </c>
    </row>
    <row r="359" spans="1:5" ht="31.5">
      <c r="A359" s="22" t="s">
        <v>366</v>
      </c>
      <c r="B359" s="23" t="s">
        <v>31</v>
      </c>
      <c r="C359" s="23" t="s">
        <v>367</v>
      </c>
      <c r="D359" s="23"/>
      <c r="E359" s="96">
        <f>E360</f>
        <v>12404</v>
      </c>
    </row>
    <row r="360" spans="1:5" ht="31.5">
      <c r="A360" s="22" t="s">
        <v>368</v>
      </c>
      <c r="B360" s="23" t="s">
        <v>31</v>
      </c>
      <c r="C360" s="23" t="s">
        <v>369</v>
      </c>
      <c r="D360" s="23"/>
      <c r="E360" s="96">
        <f>E361+E363</f>
        <v>12404</v>
      </c>
    </row>
    <row r="361" spans="1:5" ht="15.75">
      <c r="A361" s="22" t="s">
        <v>784</v>
      </c>
      <c r="B361" s="23" t="s">
        <v>31</v>
      </c>
      <c r="C361" s="23" t="s">
        <v>370</v>
      </c>
      <c r="D361" s="23"/>
      <c r="E361" s="96">
        <f>E362</f>
        <v>11647</v>
      </c>
    </row>
    <row r="362" spans="1:5" ht="31.5">
      <c r="A362" s="22" t="s">
        <v>778</v>
      </c>
      <c r="B362" s="23" t="s">
        <v>31</v>
      </c>
      <c r="C362" s="23" t="s">
        <v>370</v>
      </c>
      <c r="D362" s="23" t="s">
        <v>779</v>
      </c>
      <c r="E362" s="96">
        <v>11647</v>
      </c>
    </row>
    <row r="363" spans="1:5" ht="31.5">
      <c r="A363" s="22" t="s">
        <v>923</v>
      </c>
      <c r="B363" s="23" t="s">
        <v>31</v>
      </c>
      <c r="C363" s="23" t="s">
        <v>951</v>
      </c>
      <c r="D363" s="23"/>
      <c r="E363" s="96">
        <f>E364</f>
        <v>757</v>
      </c>
    </row>
    <row r="364" spans="1:5" ht="31.5">
      <c r="A364" s="22" t="s">
        <v>778</v>
      </c>
      <c r="B364" s="23" t="s">
        <v>31</v>
      </c>
      <c r="C364" s="23" t="s">
        <v>951</v>
      </c>
      <c r="D364" s="23" t="s">
        <v>779</v>
      </c>
      <c r="E364" s="96">
        <v>757</v>
      </c>
    </row>
    <row r="365" spans="1:5" ht="31.5">
      <c r="A365" s="22" t="s">
        <v>435</v>
      </c>
      <c r="B365" s="23" t="s">
        <v>31</v>
      </c>
      <c r="C365" s="23" t="s">
        <v>436</v>
      </c>
      <c r="D365" s="23"/>
      <c r="E365" s="96">
        <f>E366</f>
        <v>200</v>
      </c>
    </row>
    <row r="366" spans="1:5" ht="31.5">
      <c r="A366" s="22" t="s">
        <v>440</v>
      </c>
      <c r="B366" s="23" t="s">
        <v>31</v>
      </c>
      <c r="C366" s="23" t="s">
        <v>442</v>
      </c>
      <c r="D366" s="23"/>
      <c r="E366" s="96">
        <f>E367</f>
        <v>200</v>
      </c>
    </row>
    <row r="367" spans="1:5" ht="15.75">
      <c r="A367" s="22" t="s">
        <v>694</v>
      </c>
      <c r="B367" s="23" t="s">
        <v>31</v>
      </c>
      <c r="C367" s="23" t="s">
        <v>441</v>
      </c>
      <c r="D367" s="23"/>
      <c r="E367" s="96">
        <f>E368</f>
        <v>200</v>
      </c>
    </row>
    <row r="368" spans="1:5" ht="31.5">
      <c r="A368" s="22" t="s">
        <v>778</v>
      </c>
      <c r="B368" s="23" t="s">
        <v>31</v>
      </c>
      <c r="C368" s="23" t="s">
        <v>441</v>
      </c>
      <c r="D368" s="23" t="s">
        <v>779</v>
      </c>
      <c r="E368" s="96">
        <v>200</v>
      </c>
    </row>
    <row r="369" spans="1:5" ht="15.75">
      <c r="A369" s="22" t="s">
        <v>32</v>
      </c>
      <c r="B369" s="23" t="s">
        <v>33</v>
      </c>
      <c r="C369" s="23"/>
      <c r="D369" s="23"/>
      <c r="E369" s="96">
        <f>E370</f>
        <v>34845</v>
      </c>
    </row>
    <row r="370" spans="1:5" ht="31.5">
      <c r="A370" s="22" t="s">
        <v>206</v>
      </c>
      <c r="B370" s="23" t="s">
        <v>33</v>
      </c>
      <c r="C370" s="23" t="s">
        <v>140</v>
      </c>
      <c r="D370" s="23"/>
      <c r="E370" s="96">
        <f>E371+E375</f>
        <v>34845</v>
      </c>
    </row>
    <row r="371" spans="1:5" ht="31.5">
      <c r="A371" s="22" t="s">
        <v>356</v>
      </c>
      <c r="B371" s="23" t="s">
        <v>33</v>
      </c>
      <c r="C371" s="23" t="s">
        <v>354</v>
      </c>
      <c r="D371" s="23"/>
      <c r="E371" s="96">
        <f>E372</f>
        <v>2100</v>
      </c>
    </row>
    <row r="372" spans="1:5" ht="15.75">
      <c r="A372" s="22" t="s">
        <v>335</v>
      </c>
      <c r="B372" s="23" t="s">
        <v>33</v>
      </c>
      <c r="C372" s="23" t="s">
        <v>131</v>
      </c>
      <c r="D372" s="23"/>
      <c r="E372" s="96">
        <f>E373+E374</f>
        <v>2100</v>
      </c>
    </row>
    <row r="373" spans="1:5" ht="47.25">
      <c r="A373" s="22" t="s">
        <v>770</v>
      </c>
      <c r="B373" s="23" t="s">
        <v>33</v>
      </c>
      <c r="C373" s="23" t="s">
        <v>131</v>
      </c>
      <c r="D373" s="23" t="s">
        <v>771</v>
      </c>
      <c r="E373" s="96">
        <v>840</v>
      </c>
    </row>
    <row r="374" spans="1:5" ht="31.5">
      <c r="A374" s="22" t="s">
        <v>801</v>
      </c>
      <c r="B374" s="23" t="s">
        <v>33</v>
      </c>
      <c r="C374" s="23" t="s">
        <v>131</v>
      </c>
      <c r="D374" s="23" t="s">
        <v>772</v>
      </c>
      <c r="E374" s="96">
        <v>1260</v>
      </c>
    </row>
    <row r="375" spans="1:5" ht="31.5">
      <c r="A375" s="22" t="s">
        <v>359</v>
      </c>
      <c r="B375" s="23" t="s">
        <v>33</v>
      </c>
      <c r="C375" s="23" t="s">
        <v>357</v>
      </c>
      <c r="D375" s="23"/>
      <c r="E375" s="96">
        <f>E376</f>
        <v>32745</v>
      </c>
    </row>
    <row r="376" spans="1:5" ht="47.25">
      <c r="A376" s="22" t="s">
        <v>692</v>
      </c>
      <c r="B376" s="23" t="s">
        <v>33</v>
      </c>
      <c r="C376" s="23" t="s">
        <v>132</v>
      </c>
      <c r="D376" s="23"/>
      <c r="E376" s="96">
        <f>E377+E378+E379</f>
        <v>32745</v>
      </c>
    </row>
    <row r="377" spans="1:5" ht="47.25">
      <c r="A377" s="22" t="s">
        <v>770</v>
      </c>
      <c r="B377" s="23" t="s">
        <v>33</v>
      </c>
      <c r="C377" s="23" t="s">
        <v>132</v>
      </c>
      <c r="D377" s="23" t="s">
        <v>771</v>
      </c>
      <c r="E377" s="96">
        <v>26933</v>
      </c>
    </row>
    <row r="378" spans="1:5" ht="31.5">
      <c r="A378" s="22" t="s">
        <v>801</v>
      </c>
      <c r="B378" s="23" t="s">
        <v>33</v>
      </c>
      <c r="C378" s="23" t="s">
        <v>132</v>
      </c>
      <c r="D378" s="23" t="s">
        <v>772</v>
      </c>
      <c r="E378" s="96">
        <v>5579</v>
      </c>
    </row>
    <row r="379" spans="1:5" ht="15.75">
      <c r="A379" s="22" t="s">
        <v>773</v>
      </c>
      <c r="B379" s="23" t="s">
        <v>33</v>
      </c>
      <c r="C379" s="23" t="s">
        <v>132</v>
      </c>
      <c r="D379" s="23" t="s">
        <v>774</v>
      </c>
      <c r="E379" s="96">
        <v>233</v>
      </c>
    </row>
    <row r="380" spans="1:5" ht="15.75">
      <c r="A380" s="9" t="s">
        <v>329</v>
      </c>
      <c r="B380" s="21" t="s">
        <v>641</v>
      </c>
      <c r="C380" s="21"/>
      <c r="D380" s="21"/>
      <c r="E380" s="97">
        <f>E381</f>
        <v>93375.985</v>
      </c>
    </row>
    <row r="381" spans="1:5" ht="15.75">
      <c r="A381" s="22" t="s">
        <v>34</v>
      </c>
      <c r="B381" s="23" t="s">
        <v>642</v>
      </c>
      <c r="C381" s="23"/>
      <c r="D381" s="23"/>
      <c r="E381" s="96">
        <f>E382</f>
        <v>93375.985</v>
      </c>
    </row>
    <row r="382" spans="1:5" ht="31.5">
      <c r="A382" s="22" t="s">
        <v>2</v>
      </c>
      <c r="B382" s="23" t="s">
        <v>642</v>
      </c>
      <c r="C382" s="23" t="s">
        <v>385</v>
      </c>
      <c r="D382" s="23"/>
      <c r="E382" s="96">
        <f>E383</f>
        <v>93375.985</v>
      </c>
    </row>
    <row r="383" spans="1:5" ht="47.25">
      <c r="A383" s="22" t="s">
        <v>387</v>
      </c>
      <c r="B383" s="23" t="s">
        <v>642</v>
      </c>
      <c r="C383" s="23" t="s">
        <v>386</v>
      </c>
      <c r="D383" s="23"/>
      <c r="E383" s="96">
        <f>E384+E386+E388+E402+E404+E406+E408+E390+E397+E399+E393+E395</f>
        <v>93375.985</v>
      </c>
    </row>
    <row r="384" spans="1:5" ht="15.75">
      <c r="A384" s="22" t="s">
        <v>798</v>
      </c>
      <c r="B384" s="23" t="s">
        <v>642</v>
      </c>
      <c r="C384" s="23" t="s">
        <v>388</v>
      </c>
      <c r="D384" s="23"/>
      <c r="E384" s="96">
        <f>E385</f>
        <v>29613.465</v>
      </c>
    </row>
    <row r="385" spans="1:5" ht="31.5">
      <c r="A385" s="22" t="s">
        <v>778</v>
      </c>
      <c r="B385" s="23" t="s">
        <v>642</v>
      </c>
      <c r="C385" s="23" t="s">
        <v>388</v>
      </c>
      <c r="D385" s="23" t="s">
        <v>779</v>
      </c>
      <c r="E385" s="96">
        <v>29613.465</v>
      </c>
    </row>
    <row r="386" spans="1:5" ht="15.75">
      <c r="A386" s="22" t="s">
        <v>650</v>
      </c>
      <c r="B386" s="23" t="s">
        <v>642</v>
      </c>
      <c r="C386" s="23" t="s">
        <v>389</v>
      </c>
      <c r="D386" s="23"/>
      <c r="E386" s="96">
        <f>E387</f>
        <v>16289.6</v>
      </c>
    </row>
    <row r="387" spans="1:5" ht="31.5">
      <c r="A387" s="22" t="s">
        <v>778</v>
      </c>
      <c r="B387" s="23" t="s">
        <v>642</v>
      </c>
      <c r="C387" s="23" t="s">
        <v>389</v>
      </c>
      <c r="D387" s="23" t="s">
        <v>779</v>
      </c>
      <c r="E387" s="96">
        <v>16289.6</v>
      </c>
    </row>
    <row r="388" spans="1:5" ht="15.75">
      <c r="A388" s="22" t="s">
        <v>799</v>
      </c>
      <c r="B388" s="23" t="s">
        <v>642</v>
      </c>
      <c r="C388" s="23" t="s">
        <v>390</v>
      </c>
      <c r="D388" s="23"/>
      <c r="E388" s="96">
        <f>E389</f>
        <v>1000</v>
      </c>
    </row>
    <row r="389" spans="1:5" ht="31.5">
      <c r="A389" s="22" t="s">
        <v>801</v>
      </c>
      <c r="B389" s="23" t="s">
        <v>642</v>
      </c>
      <c r="C389" s="23" t="s">
        <v>390</v>
      </c>
      <c r="D389" s="23" t="s">
        <v>772</v>
      </c>
      <c r="E389" s="96">
        <v>1000</v>
      </c>
    </row>
    <row r="390" spans="1:5" ht="47.25">
      <c r="A390" s="3" t="s">
        <v>852</v>
      </c>
      <c r="B390" s="23" t="s">
        <v>642</v>
      </c>
      <c r="C390" s="23" t="s">
        <v>853</v>
      </c>
      <c r="D390" s="23"/>
      <c r="E390" s="96">
        <f>E392+E391</f>
        <v>39831.7</v>
      </c>
    </row>
    <row r="391" spans="1:5" ht="15.75">
      <c r="A391" s="3" t="s">
        <v>616</v>
      </c>
      <c r="B391" s="23" t="s">
        <v>642</v>
      </c>
      <c r="C391" s="23" t="s">
        <v>853</v>
      </c>
      <c r="D391" s="23" t="s">
        <v>781</v>
      </c>
      <c r="E391" s="96">
        <v>11119</v>
      </c>
    </row>
    <row r="392" spans="1:5" ht="31.5">
      <c r="A392" s="22" t="s">
        <v>778</v>
      </c>
      <c r="B392" s="23" t="s">
        <v>642</v>
      </c>
      <c r="C392" s="23" t="s">
        <v>853</v>
      </c>
      <c r="D392" s="23" t="s">
        <v>779</v>
      </c>
      <c r="E392" s="96">
        <v>28712.7</v>
      </c>
    </row>
    <row r="393" spans="1:5" ht="15.75">
      <c r="A393" s="22" t="s">
        <v>950</v>
      </c>
      <c r="B393" s="23" t="s">
        <v>642</v>
      </c>
      <c r="C393" s="23" t="s">
        <v>949</v>
      </c>
      <c r="D393" s="23"/>
      <c r="E393" s="96">
        <f>E394</f>
        <v>750</v>
      </c>
    </row>
    <row r="394" spans="1:5" ht="31.5">
      <c r="A394" s="22" t="s">
        <v>778</v>
      </c>
      <c r="B394" s="23" t="s">
        <v>642</v>
      </c>
      <c r="C394" s="23" t="s">
        <v>949</v>
      </c>
      <c r="D394" s="23" t="s">
        <v>779</v>
      </c>
      <c r="E394" s="96">
        <v>750</v>
      </c>
    </row>
    <row r="395" spans="1:5" ht="31.5">
      <c r="A395" s="143" t="s">
        <v>906</v>
      </c>
      <c r="B395" s="23" t="s">
        <v>642</v>
      </c>
      <c r="C395" s="23" t="s">
        <v>1408</v>
      </c>
      <c r="D395" s="23"/>
      <c r="E395" s="96">
        <f>E396</f>
        <v>162.657</v>
      </c>
    </row>
    <row r="396" spans="1:5" ht="31.5">
      <c r="A396" s="22" t="s">
        <v>778</v>
      </c>
      <c r="B396" s="23" t="s">
        <v>642</v>
      </c>
      <c r="C396" s="23" t="s">
        <v>1408</v>
      </c>
      <c r="D396" s="23" t="s">
        <v>779</v>
      </c>
      <c r="E396" s="96">
        <v>162.657</v>
      </c>
    </row>
    <row r="397" spans="1:5" ht="31.5">
      <c r="A397" s="143" t="s">
        <v>906</v>
      </c>
      <c r="B397" s="23" t="s">
        <v>642</v>
      </c>
      <c r="C397" s="23" t="s">
        <v>907</v>
      </c>
      <c r="D397" s="23"/>
      <c r="E397" s="96">
        <f>E398</f>
        <v>0</v>
      </c>
    </row>
    <row r="398" spans="1:5" ht="31.5">
      <c r="A398" s="22" t="s">
        <v>778</v>
      </c>
      <c r="B398" s="23" t="s">
        <v>642</v>
      </c>
      <c r="C398" s="23" t="s">
        <v>907</v>
      </c>
      <c r="D398" s="23" t="s">
        <v>779</v>
      </c>
      <c r="E398" s="96">
        <v>0</v>
      </c>
    </row>
    <row r="399" spans="1:5" ht="31.5">
      <c r="A399" s="22" t="s">
        <v>923</v>
      </c>
      <c r="B399" s="23" t="s">
        <v>642</v>
      </c>
      <c r="C399" s="23" t="s">
        <v>930</v>
      </c>
      <c r="D399" s="23"/>
      <c r="E399" s="96">
        <f>E400+E401</f>
        <v>3204</v>
      </c>
    </row>
    <row r="400" spans="1:5" ht="15.75">
      <c r="A400" s="22" t="s">
        <v>616</v>
      </c>
      <c r="B400" s="23" t="s">
        <v>642</v>
      </c>
      <c r="C400" s="23" t="s">
        <v>930</v>
      </c>
      <c r="D400" s="23" t="s">
        <v>781</v>
      </c>
      <c r="E400" s="96">
        <v>304</v>
      </c>
    </row>
    <row r="401" spans="1:5" ht="31.5">
      <c r="A401" s="22" t="s">
        <v>778</v>
      </c>
      <c r="B401" s="23" t="s">
        <v>642</v>
      </c>
      <c r="C401" s="23" t="s">
        <v>930</v>
      </c>
      <c r="D401" s="23" t="s">
        <v>779</v>
      </c>
      <c r="E401" s="96">
        <v>2900</v>
      </c>
    </row>
    <row r="402" spans="1:5" ht="53.25" customHeight="1">
      <c r="A402" s="3" t="s">
        <v>89</v>
      </c>
      <c r="B402" s="23" t="s">
        <v>642</v>
      </c>
      <c r="C402" s="23" t="s">
        <v>90</v>
      </c>
      <c r="D402" s="23"/>
      <c r="E402" s="96">
        <f>E403</f>
        <v>1511.2</v>
      </c>
    </row>
    <row r="403" spans="1:5" ht="31.5">
      <c r="A403" s="22" t="s">
        <v>778</v>
      </c>
      <c r="B403" s="23" t="s">
        <v>642</v>
      </c>
      <c r="C403" s="23" t="s">
        <v>90</v>
      </c>
      <c r="D403" s="23" t="s">
        <v>779</v>
      </c>
      <c r="E403" s="96">
        <v>1511.2</v>
      </c>
    </row>
    <row r="404" spans="1:5" ht="31.5">
      <c r="A404" s="22" t="s">
        <v>817</v>
      </c>
      <c r="B404" s="23" t="s">
        <v>642</v>
      </c>
      <c r="C404" s="23" t="s">
        <v>91</v>
      </c>
      <c r="D404" s="23"/>
      <c r="E404" s="96">
        <f>E405</f>
        <v>860.538</v>
      </c>
    </row>
    <row r="405" spans="1:5" ht="31.5">
      <c r="A405" s="22" t="s">
        <v>778</v>
      </c>
      <c r="B405" s="23" t="s">
        <v>642</v>
      </c>
      <c r="C405" s="23" t="s">
        <v>91</v>
      </c>
      <c r="D405" s="23" t="s">
        <v>779</v>
      </c>
      <c r="E405" s="96">
        <v>860.538</v>
      </c>
    </row>
    <row r="406" spans="1:5" ht="31.5">
      <c r="A406" s="22" t="s">
        <v>73</v>
      </c>
      <c r="B406" s="23" t="s">
        <v>642</v>
      </c>
      <c r="C406" s="23" t="s">
        <v>92</v>
      </c>
      <c r="D406" s="23"/>
      <c r="E406" s="96">
        <f>E407</f>
        <v>88.5</v>
      </c>
    </row>
    <row r="407" spans="1:5" ht="31.5">
      <c r="A407" s="22" t="s">
        <v>778</v>
      </c>
      <c r="B407" s="23" t="s">
        <v>642</v>
      </c>
      <c r="C407" s="23" t="s">
        <v>92</v>
      </c>
      <c r="D407" s="23" t="s">
        <v>779</v>
      </c>
      <c r="E407" s="96">
        <v>88.5</v>
      </c>
    </row>
    <row r="408" spans="1:5" ht="31.5">
      <c r="A408" s="22" t="s">
        <v>75</v>
      </c>
      <c r="B408" s="23" t="s">
        <v>642</v>
      </c>
      <c r="C408" s="23" t="s">
        <v>93</v>
      </c>
      <c r="D408" s="23"/>
      <c r="E408" s="96">
        <f>E409</f>
        <v>64.325</v>
      </c>
    </row>
    <row r="409" spans="1:5" ht="31.5">
      <c r="A409" s="22" t="s">
        <v>778</v>
      </c>
      <c r="B409" s="23" t="s">
        <v>642</v>
      </c>
      <c r="C409" s="23" t="s">
        <v>93</v>
      </c>
      <c r="D409" s="23" t="s">
        <v>779</v>
      </c>
      <c r="E409" s="96">
        <v>64.325</v>
      </c>
    </row>
    <row r="410" spans="1:5" s="7" customFormat="1" ht="15.75">
      <c r="A410" s="9" t="s">
        <v>646</v>
      </c>
      <c r="B410" s="21" t="s">
        <v>36</v>
      </c>
      <c r="C410" s="21"/>
      <c r="D410" s="21"/>
      <c r="E410" s="97">
        <f>E416+E442+E411</f>
        <v>111984.93100000001</v>
      </c>
    </row>
    <row r="411" spans="1:5" s="7" customFormat="1" ht="15.75">
      <c r="A411" s="22" t="s">
        <v>239</v>
      </c>
      <c r="B411" s="23" t="s">
        <v>238</v>
      </c>
      <c r="C411" s="40"/>
      <c r="D411" s="40"/>
      <c r="E411" s="96">
        <f>E412</f>
        <v>805.587</v>
      </c>
    </row>
    <row r="412" spans="1:5" s="7" customFormat="1" ht="31.5">
      <c r="A412" s="22" t="s">
        <v>208</v>
      </c>
      <c r="B412" s="23" t="s">
        <v>238</v>
      </c>
      <c r="C412" s="23" t="s">
        <v>376</v>
      </c>
      <c r="D412" s="40"/>
      <c r="E412" s="96">
        <f>E413</f>
        <v>805.587</v>
      </c>
    </row>
    <row r="413" spans="1:5" s="7" customFormat="1" ht="31.5">
      <c r="A413" s="22" t="s">
        <v>142</v>
      </c>
      <c r="B413" s="23" t="s">
        <v>238</v>
      </c>
      <c r="C413" s="23" t="s">
        <v>377</v>
      </c>
      <c r="D413" s="40"/>
      <c r="E413" s="96">
        <f>E414</f>
        <v>805.587</v>
      </c>
    </row>
    <row r="414" spans="1:5" s="7" customFormat="1" ht="15.75">
      <c r="A414" s="22" t="s">
        <v>226</v>
      </c>
      <c r="B414" s="23" t="s">
        <v>238</v>
      </c>
      <c r="C414" s="23" t="s">
        <v>379</v>
      </c>
      <c r="D414" s="40"/>
      <c r="E414" s="96">
        <f>E415</f>
        <v>805.587</v>
      </c>
    </row>
    <row r="415" spans="1:5" s="7" customFormat="1" ht="15.75">
      <c r="A415" s="22" t="s">
        <v>783</v>
      </c>
      <c r="B415" s="23" t="s">
        <v>238</v>
      </c>
      <c r="C415" s="23" t="s">
        <v>379</v>
      </c>
      <c r="D415" s="23" t="s">
        <v>782</v>
      </c>
      <c r="E415" s="96">
        <v>805.587</v>
      </c>
    </row>
    <row r="416" spans="1:5" ht="15.75">
      <c r="A416" s="22" t="s">
        <v>38</v>
      </c>
      <c r="B416" s="23" t="s">
        <v>39</v>
      </c>
      <c r="C416" s="23"/>
      <c r="D416" s="23"/>
      <c r="E416" s="96">
        <f>E417+E423+E430</f>
        <v>34500.313</v>
      </c>
    </row>
    <row r="417" spans="1:5" ht="31.5">
      <c r="A417" s="22" t="s">
        <v>206</v>
      </c>
      <c r="B417" s="23" t="s">
        <v>39</v>
      </c>
      <c r="C417" s="23" t="s">
        <v>140</v>
      </c>
      <c r="D417" s="23"/>
      <c r="E417" s="96">
        <f>E418</f>
        <v>12261.6</v>
      </c>
    </row>
    <row r="418" spans="1:5" ht="47.25">
      <c r="A418" s="22" t="s">
        <v>351</v>
      </c>
      <c r="B418" s="23" t="s">
        <v>39</v>
      </c>
      <c r="C418" s="23" t="s">
        <v>358</v>
      </c>
      <c r="D418" s="23"/>
      <c r="E418" s="96">
        <f>E419+E421</f>
        <v>12261.6</v>
      </c>
    </row>
    <row r="419" spans="1:5" ht="47.25">
      <c r="A419" s="22" t="s">
        <v>831</v>
      </c>
      <c r="B419" s="23" t="s">
        <v>39</v>
      </c>
      <c r="C419" s="23" t="s">
        <v>134</v>
      </c>
      <c r="D419" s="23"/>
      <c r="E419" s="96">
        <f>E420</f>
        <v>10474.1</v>
      </c>
    </row>
    <row r="420" spans="1:5" ht="31.5">
      <c r="A420" s="22" t="s">
        <v>778</v>
      </c>
      <c r="B420" s="23" t="s">
        <v>39</v>
      </c>
      <c r="C420" s="23" t="s">
        <v>134</v>
      </c>
      <c r="D420" s="23" t="s">
        <v>779</v>
      </c>
      <c r="E420" s="96">
        <v>10474.1</v>
      </c>
    </row>
    <row r="421" spans="1:5" ht="63">
      <c r="A421" s="22" t="s">
        <v>832</v>
      </c>
      <c r="B421" s="23" t="s">
        <v>39</v>
      </c>
      <c r="C421" s="23" t="s">
        <v>135</v>
      </c>
      <c r="D421" s="23"/>
      <c r="E421" s="96">
        <f>E422</f>
        <v>1787.5</v>
      </c>
    </row>
    <row r="422" spans="1:5" ht="31.5">
      <c r="A422" s="22" t="s">
        <v>778</v>
      </c>
      <c r="B422" s="23" t="s">
        <v>39</v>
      </c>
      <c r="C422" s="23" t="s">
        <v>135</v>
      </c>
      <c r="D422" s="23" t="s">
        <v>782</v>
      </c>
      <c r="E422" s="96">
        <v>1787.5</v>
      </c>
    </row>
    <row r="423" spans="1:5" ht="31.5">
      <c r="A423" s="22" t="s">
        <v>208</v>
      </c>
      <c r="B423" s="23" t="s">
        <v>39</v>
      </c>
      <c r="C423" s="23" t="s">
        <v>376</v>
      </c>
      <c r="D423" s="23"/>
      <c r="E423" s="96">
        <f>E424+E427</f>
        <v>960</v>
      </c>
    </row>
    <row r="424" spans="1:5" ht="31.5">
      <c r="A424" s="22" t="s">
        <v>142</v>
      </c>
      <c r="B424" s="23" t="s">
        <v>39</v>
      </c>
      <c r="C424" s="23" t="s">
        <v>377</v>
      </c>
      <c r="D424" s="23"/>
      <c r="E424" s="96">
        <f>E425</f>
        <v>100</v>
      </c>
    </row>
    <row r="425" spans="1:5" ht="31.5">
      <c r="A425" s="22" t="s">
        <v>450</v>
      </c>
      <c r="B425" s="23" t="s">
        <v>39</v>
      </c>
      <c r="C425" s="23" t="s">
        <v>378</v>
      </c>
      <c r="D425" s="23"/>
      <c r="E425" s="96">
        <f>E426</f>
        <v>100</v>
      </c>
    </row>
    <row r="426" spans="1:5" ht="15.75">
      <c r="A426" s="22" t="s">
        <v>783</v>
      </c>
      <c r="B426" s="23" t="s">
        <v>39</v>
      </c>
      <c r="C426" s="23" t="s">
        <v>378</v>
      </c>
      <c r="D426" s="23" t="s">
        <v>782</v>
      </c>
      <c r="E426" s="96">
        <v>100</v>
      </c>
    </row>
    <row r="427" spans="1:5" ht="63">
      <c r="A427" s="22" t="s">
        <v>143</v>
      </c>
      <c r="B427" s="23" t="s">
        <v>39</v>
      </c>
      <c r="C427" s="23" t="s">
        <v>138</v>
      </c>
      <c r="D427" s="23"/>
      <c r="E427" s="96">
        <f>E428</f>
        <v>860</v>
      </c>
    </row>
    <row r="428" spans="1:5" ht="15.75">
      <c r="A428" s="22" t="s">
        <v>45</v>
      </c>
      <c r="B428" s="23" t="s">
        <v>39</v>
      </c>
      <c r="C428" s="23" t="s">
        <v>139</v>
      </c>
      <c r="D428" s="23"/>
      <c r="E428" s="96">
        <f>E429</f>
        <v>860</v>
      </c>
    </row>
    <row r="429" spans="1:5" ht="31.5">
      <c r="A429" s="22" t="s">
        <v>778</v>
      </c>
      <c r="B429" s="23" t="s">
        <v>39</v>
      </c>
      <c r="C429" s="23" t="s">
        <v>139</v>
      </c>
      <c r="D429" s="23" t="s">
        <v>779</v>
      </c>
      <c r="E429" s="96">
        <v>860</v>
      </c>
    </row>
    <row r="430" spans="1:5" ht="51.75" customHeight="1">
      <c r="A430" s="22" t="s">
        <v>410</v>
      </c>
      <c r="B430" s="23" t="s">
        <v>39</v>
      </c>
      <c r="C430" s="23" t="s">
        <v>411</v>
      </c>
      <c r="D430" s="23"/>
      <c r="E430" s="96">
        <f>E431</f>
        <v>21278.713</v>
      </c>
    </row>
    <row r="431" spans="1:5" ht="47.25">
      <c r="A431" s="22" t="s">
        <v>418</v>
      </c>
      <c r="B431" s="23" t="s">
        <v>39</v>
      </c>
      <c r="C431" s="23" t="s">
        <v>419</v>
      </c>
      <c r="D431" s="23"/>
      <c r="E431" s="96">
        <f>E438+E432+E434+E436+E440</f>
        <v>21278.713</v>
      </c>
    </row>
    <row r="432" spans="1:5" ht="47.25">
      <c r="A432" s="22" t="s">
        <v>834</v>
      </c>
      <c r="B432" s="23" t="s">
        <v>39</v>
      </c>
      <c r="C432" s="23" t="s">
        <v>302</v>
      </c>
      <c r="D432" s="23"/>
      <c r="E432" s="96">
        <f>E433</f>
        <v>6149.8</v>
      </c>
    </row>
    <row r="433" spans="1:5" ht="15.75">
      <c r="A433" s="22" t="s">
        <v>783</v>
      </c>
      <c r="B433" s="23" t="s">
        <v>39</v>
      </c>
      <c r="C433" s="23" t="s">
        <v>302</v>
      </c>
      <c r="D433" s="23" t="s">
        <v>782</v>
      </c>
      <c r="E433" s="96">
        <v>6149.8</v>
      </c>
    </row>
    <row r="434" spans="1:5" ht="31.5">
      <c r="A434" s="22" t="s">
        <v>835</v>
      </c>
      <c r="B434" s="23" t="s">
        <v>39</v>
      </c>
      <c r="C434" s="23" t="s">
        <v>540</v>
      </c>
      <c r="D434" s="23"/>
      <c r="E434" s="96">
        <f>E435</f>
        <v>3175.8</v>
      </c>
    </row>
    <row r="435" spans="1:5" ht="15.75">
      <c r="A435" s="22" t="s">
        <v>783</v>
      </c>
      <c r="B435" s="23" t="s">
        <v>39</v>
      </c>
      <c r="C435" s="23" t="s">
        <v>540</v>
      </c>
      <c r="D435" s="23" t="s">
        <v>782</v>
      </c>
      <c r="E435" s="96">
        <v>3175.8</v>
      </c>
    </row>
    <row r="436" spans="1:5" ht="15.75">
      <c r="A436" s="22" t="s">
        <v>865</v>
      </c>
      <c r="B436" s="23" t="s">
        <v>39</v>
      </c>
      <c r="C436" s="23" t="s">
        <v>866</v>
      </c>
      <c r="D436" s="23"/>
      <c r="E436" s="96">
        <f>E437</f>
        <v>6300</v>
      </c>
    </row>
    <row r="437" spans="1:5" ht="15.75">
      <c r="A437" s="22" t="s">
        <v>783</v>
      </c>
      <c r="B437" s="23" t="s">
        <v>39</v>
      </c>
      <c r="C437" s="23" t="s">
        <v>866</v>
      </c>
      <c r="D437" s="23" t="s">
        <v>782</v>
      </c>
      <c r="E437" s="96">
        <v>6300</v>
      </c>
    </row>
    <row r="438" spans="1:5" ht="31.5">
      <c r="A438" s="22" t="s">
        <v>326</v>
      </c>
      <c r="B438" s="23" t="s">
        <v>39</v>
      </c>
      <c r="C438" s="23" t="s">
        <v>325</v>
      </c>
      <c r="D438" s="23"/>
      <c r="E438" s="96">
        <f>E439</f>
        <v>1141.382</v>
      </c>
    </row>
    <row r="439" spans="1:5" ht="15.75">
      <c r="A439" s="22" t="s">
        <v>783</v>
      </c>
      <c r="B439" s="23" t="s">
        <v>39</v>
      </c>
      <c r="C439" s="23" t="s">
        <v>325</v>
      </c>
      <c r="D439" s="23" t="s">
        <v>782</v>
      </c>
      <c r="E439" s="96">
        <v>1141.382</v>
      </c>
    </row>
    <row r="440" spans="1:5" ht="31.5">
      <c r="A440" s="22" t="s">
        <v>835</v>
      </c>
      <c r="B440" s="23" t="s">
        <v>39</v>
      </c>
      <c r="C440" s="23" t="s">
        <v>1409</v>
      </c>
      <c r="D440" s="23"/>
      <c r="E440" s="96">
        <f>E441</f>
        <v>4511.731</v>
      </c>
    </row>
    <row r="441" spans="1:5" ht="15.75">
      <c r="A441" s="22" t="s">
        <v>783</v>
      </c>
      <c r="B441" s="23" t="s">
        <v>39</v>
      </c>
      <c r="C441" s="23" t="s">
        <v>1409</v>
      </c>
      <c r="D441" s="23" t="s">
        <v>782</v>
      </c>
      <c r="E441" s="96">
        <v>4511.731</v>
      </c>
    </row>
    <row r="442" spans="1:5" ht="15.75">
      <c r="A442" s="22" t="s">
        <v>691</v>
      </c>
      <c r="B442" s="23" t="s">
        <v>40</v>
      </c>
      <c r="C442" s="23"/>
      <c r="D442" s="35"/>
      <c r="E442" s="96">
        <f>E443+E457</f>
        <v>76679.031</v>
      </c>
    </row>
    <row r="443" spans="1:5" ht="31.5">
      <c r="A443" s="22" t="s">
        <v>206</v>
      </c>
      <c r="B443" s="23" t="s">
        <v>40</v>
      </c>
      <c r="C443" s="23" t="s">
        <v>140</v>
      </c>
      <c r="D443" s="35"/>
      <c r="E443" s="96">
        <f>E447+E452+E444</f>
        <v>62751.3</v>
      </c>
    </row>
    <row r="444" spans="1:5" ht="31.5">
      <c r="A444" s="22" t="s">
        <v>496</v>
      </c>
      <c r="B444" s="23" t="s">
        <v>40</v>
      </c>
      <c r="C444" s="23" t="s">
        <v>352</v>
      </c>
      <c r="D444" s="35"/>
      <c r="E444" s="96">
        <f>E445</f>
        <v>2539.4</v>
      </c>
    </row>
    <row r="445" spans="1:5" ht="31.5">
      <c r="A445" s="22" t="s">
        <v>836</v>
      </c>
      <c r="B445" s="23" t="s">
        <v>40</v>
      </c>
      <c r="C445" s="23" t="s">
        <v>130</v>
      </c>
      <c r="D445" s="23"/>
      <c r="E445" s="96">
        <f>E446</f>
        <v>2539.4</v>
      </c>
    </row>
    <row r="446" spans="1:5" ht="15.75">
      <c r="A446" s="22" t="s">
        <v>783</v>
      </c>
      <c r="B446" s="23" t="s">
        <v>40</v>
      </c>
      <c r="C446" s="23" t="s">
        <v>130</v>
      </c>
      <c r="D446" s="23" t="s">
        <v>782</v>
      </c>
      <c r="E446" s="96">
        <v>2539.4</v>
      </c>
    </row>
    <row r="447" spans="1:5" ht="47.25">
      <c r="A447" s="22" t="s">
        <v>351</v>
      </c>
      <c r="B447" s="23" t="s">
        <v>40</v>
      </c>
      <c r="C447" s="23" t="s">
        <v>358</v>
      </c>
      <c r="D447" s="23"/>
      <c r="E447" s="96">
        <f>E448+E450</f>
        <v>21062.6</v>
      </c>
    </row>
    <row r="448" spans="1:5" ht="78.75">
      <c r="A448" s="22" t="s">
        <v>447</v>
      </c>
      <c r="B448" s="23" t="s">
        <v>40</v>
      </c>
      <c r="C448" s="23" t="s">
        <v>133</v>
      </c>
      <c r="D448" s="35"/>
      <c r="E448" s="96">
        <f>E449</f>
        <v>20750.6</v>
      </c>
    </row>
    <row r="449" spans="1:5" ht="31.5">
      <c r="A449" s="22" t="s">
        <v>778</v>
      </c>
      <c r="B449" s="23" t="s">
        <v>40</v>
      </c>
      <c r="C449" s="23" t="s">
        <v>133</v>
      </c>
      <c r="D449" s="23" t="s">
        <v>779</v>
      </c>
      <c r="E449" s="96">
        <v>20750.6</v>
      </c>
    </row>
    <row r="450" spans="1:5" ht="138.75" customHeight="1">
      <c r="A450" s="22" t="s">
        <v>448</v>
      </c>
      <c r="B450" s="23" t="s">
        <v>40</v>
      </c>
      <c r="C450" s="23" t="s">
        <v>136</v>
      </c>
      <c r="D450" s="23"/>
      <c r="E450" s="96">
        <f>E451</f>
        <v>312</v>
      </c>
    </row>
    <row r="451" spans="1:5" ht="15.75">
      <c r="A451" s="22" t="s">
        <v>783</v>
      </c>
      <c r="B451" s="23" t="s">
        <v>40</v>
      </c>
      <c r="C451" s="23" t="s">
        <v>136</v>
      </c>
      <c r="D451" s="23" t="s">
        <v>782</v>
      </c>
      <c r="E451" s="96">
        <v>312</v>
      </c>
    </row>
    <row r="452" spans="1:5" ht="47.25">
      <c r="A452" s="22" t="s">
        <v>353</v>
      </c>
      <c r="B452" s="23" t="s">
        <v>40</v>
      </c>
      <c r="C452" s="23" t="s">
        <v>360</v>
      </c>
      <c r="D452" s="23"/>
      <c r="E452" s="96">
        <f>E453+E455</f>
        <v>39149.3</v>
      </c>
    </row>
    <row r="453" spans="1:5" ht="31.5">
      <c r="A453" s="22" t="s">
        <v>164</v>
      </c>
      <c r="B453" s="23" t="s">
        <v>40</v>
      </c>
      <c r="C453" s="23" t="s">
        <v>137</v>
      </c>
      <c r="D453" s="23"/>
      <c r="E453" s="96">
        <f>E454</f>
        <v>1200</v>
      </c>
    </row>
    <row r="454" spans="1:5" ht="15.75">
      <c r="A454" s="22" t="s">
        <v>783</v>
      </c>
      <c r="B454" s="23" t="s">
        <v>40</v>
      </c>
      <c r="C454" s="23" t="s">
        <v>137</v>
      </c>
      <c r="D454" s="23" t="s">
        <v>782</v>
      </c>
      <c r="E454" s="96">
        <v>1200</v>
      </c>
    </row>
    <row r="455" spans="1:5" ht="162.75" customHeight="1">
      <c r="A455" s="22" t="s">
        <v>8</v>
      </c>
      <c r="B455" s="23" t="s">
        <v>40</v>
      </c>
      <c r="C455" s="23" t="s">
        <v>539</v>
      </c>
      <c r="D455" s="35"/>
      <c r="E455" s="96">
        <f>E456</f>
        <v>37949.3</v>
      </c>
    </row>
    <row r="456" spans="1:5" ht="15.75">
      <c r="A456" s="22" t="s">
        <v>783</v>
      </c>
      <c r="B456" s="23" t="s">
        <v>40</v>
      </c>
      <c r="C456" s="23" t="s">
        <v>539</v>
      </c>
      <c r="D456" s="23" t="s">
        <v>782</v>
      </c>
      <c r="E456" s="96">
        <v>37949.3</v>
      </c>
    </row>
    <row r="457" spans="1:5" ht="63">
      <c r="A457" s="22" t="s">
        <v>410</v>
      </c>
      <c r="B457" s="23" t="s">
        <v>40</v>
      </c>
      <c r="C457" s="23" t="s">
        <v>411</v>
      </c>
      <c r="D457" s="23"/>
      <c r="E457" s="96">
        <f>E458</f>
        <v>13927.731</v>
      </c>
    </row>
    <row r="458" spans="1:5" ht="47.25">
      <c r="A458" s="22" t="s">
        <v>418</v>
      </c>
      <c r="B458" s="23" t="s">
        <v>40</v>
      </c>
      <c r="C458" s="23" t="s">
        <v>419</v>
      </c>
      <c r="D458" s="23"/>
      <c r="E458" s="96">
        <f>E459+E461+E463</f>
        <v>13927.731</v>
      </c>
    </row>
    <row r="459" spans="1:5" ht="63">
      <c r="A459" s="22" t="s">
        <v>674</v>
      </c>
      <c r="B459" s="23" t="s">
        <v>40</v>
      </c>
      <c r="C459" s="23" t="s">
        <v>420</v>
      </c>
      <c r="D459" s="23"/>
      <c r="E459" s="96">
        <f>E460</f>
        <v>350</v>
      </c>
    </row>
    <row r="460" spans="1:5" ht="15.75">
      <c r="A460" s="22" t="s">
        <v>783</v>
      </c>
      <c r="B460" s="23" t="s">
        <v>40</v>
      </c>
      <c r="C460" s="23" t="s">
        <v>420</v>
      </c>
      <c r="D460" s="23" t="s">
        <v>782</v>
      </c>
      <c r="E460" s="96">
        <v>350</v>
      </c>
    </row>
    <row r="461" spans="1:5" ht="63">
      <c r="A461" s="22" t="s">
        <v>673</v>
      </c>
      <c r="B461" s="23" t="s">
        <v>40</v>
      </c>
      <c r="C461" s="23" t="s">
        <v>166</v>
      </c>
      <c r="D461" s="23"/>
      <c r="E461" s="96">
        <f>E462</f>
        <v>10519.95</v>
      </c>
    </row>
    <row r="462" spans="1:5" ht="31.5">
      <c r="A462" s="22" t="s">
        <v>328</v>
      </c>
      <c r="B462" s="23" t="s">
        <v>40</v>
      </c>
      <c r="C462" s="23" t="s">
        <v>166</v>
      </c>
      <c r="D462" s="23" t="s">
        <v>785</v>
      </c>
      <c r="E462" s="96">
        <v>10519.95</v>
      </c>
    </row>
    <row r="463" spans="1:5" ht="63">
      <c r="A463" s="22" t="s">
        <v>672</v>
      </c>
      <c r="B463" s="23" t="s">
        <v>40</v>
      </c>
      <c r="C463" s="23" t="s">
        <v>146</v>
      </c>
      <c r="D463" s="23"/>
      <c r="E463" s="96">
        <f>E464</f>
        <v>3057.781</v>
      </c>
    </row>
    <row r="464" spans="1:5" ht="31.5">
      <c r="A464" s="22" t="s">
        <v>328</v>
      </c>
      <c r="B464" s="23" t="s">
        <v>40</v>
      </c>
      <c r="C464" s="23" t="s">
        <v>146</v>
      </c>
      <c r="D464" s="23" t="s">
        <v>785</v>
      </c>
      <c r="E464" s="96">
        <v>3057.781</v>
      </c>
    </row>
    <row r="465" spans="1:5" s="7" customFormat="1" ht="15.75">
      <c r="A465" s="9" t="s">
        <v>227</v>
      </c>
      <c r="B465" s="21" t="s">
        <v>41</v>
      </c>
      <c r="C465" s="21"/>
      <c r="D465" s="21"/>
      <c r="E465" s="97">
        <f>E466</f>
        <v>47040.057</v>
      </c>
    </row>
    <row r="466" spans="1:5" ht="15.75">
      <c r="A466" s="22" t="s">
        <v>229</v>
      </c>
      <c r="B466" s="23" t="s">
        <v>228</v>
      </c>
      <c r="C466" s="23"/>
      <c r="D466" s="23"/>
      <c r="E466" s="96">
        <f>E467+E477</f>
        <v>47040.057</v>
      </c>
    </row>
    <row r="467" spans="1:5" ht="31.5">
      <c r="A467" s="22" t="s">
        <v>366</v>
      </c>
      <c r="B467" s="23" t="s">
        <v>228</v>
      </c>
      <c r="C467" s="23" t="s">
        <v>367</v>
      </c>
      <c r="D467" s="23"/>
      <c r="E467" s="96">
        <f>E468+E473</f>
        <v>46042.5</v>
      </c>
    </row>
    <row r="468" spans="1:5" ht="31.5">
      <c r="A468" s="22" t="s">
        <v>371</v>
      </c>
      <c r="B468" s="23" t="s">
        <v>228</v>
      </c>
      <c r="C468" s="23" t="s">
        <v>372</v>
      </c>
      <c r="D468" s="23"/>
      <c r="E468" s="96">
        <f>E469+E471</f>
        <v>43477.5</v>
      </c>
    </row>
    <row r="469" spans="1:5" ht="15.75">
      <c r="A469" s="22" t="s">
        <v>681</v>
      </c>
      <c r="B469" s="23" t="s">
        <v>228</v>
      </c>
      <c r="C469" s="23" t="s">
        <v>373</v>
      </c>
      <c r="D469" s="23"/>
      <c r="E469" s="96">
        <f>E470</f>
        <v>41968.5</v>
      </c>
    </row>
    <row r="470" spans="1:5" ht="31.5">
      <c r="A470" s="22" t="s">
        <v>778</v>
      </c>
      <c r="B470" s="23" t="s">
        <v>228</v>
      </c>
      <c r="C470" s="23" t="s">
        <v>373</v>
      </c>
      <c r="D470" s="23" t="s">
        <v>779</v>
      </c>
      <c r="E470" s="96">
        <v>41968.5</v>
      </c>
    </row>
    <row r="471" spans="1:5" ht="31.5">
      <c r="A471" s="22" t="s">
        <v>923</v>
      </c>
      <c r="B471" s="23" t="s">
        <v>228</v>
      </c>
      <c r="C471" s="23" t="s">
        <v>932</v>
      </c>
      <c r="D471" s="23"/>
      <c r="E471" s="96">
        <f>E472</f>
        <v>1509</v>
      </c>
    </row>
    <row r="472" spans="1:5" ht="31.5">
      <c r="A472" s="22" t="s">
        <v>778</v>
      </c>
      <c r="B472" s="23" t="s">
        <v>228</v>
      </c>
      <c r="C472" s="23" t="s">
        <v>932</v>
      </c>
      <c r="D472" s="23" t="s">
        <v>779</v>
      </c>
      <c r="E472" s="96">
        <v>1509</v>
      </c>
    </row>
    <row r="473" spans="1:5" ht="31.5">
      <c r="A473" s="22" t="s">
        <v>9</v>
      </c>
      <c r="B473" s="23" t="s">
        <v>228</v>
      </c>
      <c r="C473" s="23" t="s">
        <v>374</v>
      </c>
      <c r="D473" s="23"/>
      <c r="E473" s="96">
        <f>E474</f>
        <v>2565</v>
      </c>
    </row>
    <row r="474" spans="1:5" ht="15.75">
      <c r="A474" s="22" t="s">
        <v>654</v>
      </c>
      <c r="B474" s="23" t="s">
        <v>228</v>
      </c>
      <c r="C474" s="23" t="s">
        <v>375</v>
      </c>
      <c r="D474" s="23"/>
      <c r="E474" s="96">
        <f>E476+E475</f>
        <v>2565</v>
      </c>
    </row>
    <row r="475" spans="1:5" ht="47.25">
      <c r="A475" s="22" t="s">
        <v>770</v>
      </c>
      <c r="B475" s="23" t="s">
        <v>228</v>
      </c>
      <c r="C475" s="23" t="s">
        <v>375</v>
      </c>
      <c r="D475" s="23" t="s">
        <v>771</v>
      </c>
      <c r="E475" s="96">
        <v>1710</v>
      </c>
    </row>
    <row r="476" spans="1:5" ht="31.5">
      <c r="A476" s="22" t="s">
        <v>801</v>
      </c>
      <c r="B476" s="23" t="s">
        <v>228</v>
      </c>
      <c r="C476" s="23" t="s">
        <v>375</v>
      </c>
      <c r="D476" s="23" t="s">
        <v>772</v>
      </c>
      <c r="E476" s="96">
        <v>855</v>
      </c>
    </row>
    <row r="477" spans="1:5" ht="63">
      <c r="A477" s="22" t="s">
        <v>410</v>
      </c>
      <c r="B477" s="23" t="s">
        <v>228</v>
      </c>
      <c r="C477" s="23" t="s">
        <v>411</v>
      </c>
      <c r="D477" s="23"/>
      <c r="E477" s="96">
        <f>E478</f>
        <v>997.557</v>
      </c>
    </row>
    <row r="478" spans="1:5" ht="63">
      <c r="A478" s="22" t="s">
        <v>814</v>
      </c>
      <c r="B478" s="23" t="s">
        <v>228</v>
      </c>
      <c r="C478" s="23" t="s">
        <v>413</v>
      </c>
      <c r="D478" s="23"/>
      <c r="E478" s="96">
        <f>E479</f>
        <v>997.557</v>
      </c>
    </row>
    <row r="479" spans="1:5" ht="31.5">
      <c r="A479" s="22" t="s">
        <v>525</v>
      </c>
      <c r="B479" s="23" t="s">
        <v>228</v>
      </c>
      <c r="C479" s="23" t="s">
        <v>526</v>
      </c>
      <c r="D479" s="23"/>
      <c r="E479" s="96">
        <f>E480</f>
        <v>997.557</v>
      </c>
    </row>
    <row r="480" spans="1:5" ht="31.5">
      <c r="A480" s="22" t="s">
        <v>328</v>
      </c>
      <c r="B480" s="23" t="s">
        <v>228</v>
      </c>
      <c r="C480" s="23" t="s">
        <v>526</v>
      </c>
      <c r="D480" s="23" t="s">
        <v>785</v>
      </c>
      <c r="E480" s="96">
        <v>997.557</v>
      </c>
    </row>
    <row r="481" spans="1:5" s="7" customFormat="1" ht="15.75">
      <c r="A481" s="9" t="s">
        <v>231</v>
      </c>
      <c r="B481" s="21" t="s">
        <v>230</v>
      </c>
      <c r="C481" s="21"/>
      <c r="D481" s="21"/>
      <c r="E481" s="97">
        <f>E482+E487</f>
        <v>3390</v>
      </c>
    </row>
    <row r="482" spans="1:5" ht="15.75">
      <c r="A482" s="22" t="s">
        <v>652</v>
      </c>
      <c r="B482" s="23" t="s">
        <v>232</v>
      </c>
      <c r="C482" s="23"/>
      <c r="D482" s="23"/>
      <c r="E482" s="96">
        <f>E483</f>
        <v>2500</v>
      </c>
    </row>
    <row r="483" spans="1:5" ht="31.5">
      <c r="A483" s="22" t="s">
        <v>2</v>
      </c>
      <c r="B483" s="23" t="s">
        <v>232</v>
      </c>
      <c r="C483" s="23" t="s">
        <v>385</v>
      </c>
      <c r="D483" s="23"/>
      <c r="E483" s="96">
        <f>E484</f>
        <v>2500</v>
      </c>
    </row>
    <row r="484" spans="1:5" ht="31.5">
      <c r="A484" s="22" t="s">
        <v>120</v>
      </c>
      <c r="B484" s="23" t="s">
        <v>232</v>
      </c>
      <c r="C484" s="23" t="s">
        <v>393</v>
      </c>
      <c r="D484" s="23"/>
      <c r="E484" s="96">
        <f>E485</f>
        <v>2500</v>
      </c>
    </row>
    <row r="485" spans="1:5" ht="15.75">
      <c r="A485" s="22" t="s">
        <v>776</v>
      </c>
      <c r="B485" s="23" t="s">
        <v>232</v>
      </c>
      <c r="C485" s="23" t="s">
        <v>394</v>
      </c>
      <c r="D485" s="23"/>
      <c r="E485" s="96">
        <f>E486</f>
        <v>2500</v>
      </c>
    </row>
    <row r="486" spans="1:5" ht="31.5">
      <c r="A486" s="22" t="s">
        <v>801</v>
      </c>
      <c r="B486" s="23" t="s">
        <v>232</v>
      </c>
      <c r="C486" s="23" t="s">
        <v>394</v>
      </c>
      <c r="D486" s="23" t="s">
        <v>772</v>
      </c>
      <c r="E486" s="96">
        <v>2500</v>
      </c>
    </row>
    <row r="487" spans="1:5" ht="15.75">
      <c r="A487" s="22" t="s">
        <v>645</v>
      </c>
      <c r="B487" s="23" t="s">
        <v>233</v>
      </c>
      <c r="C487" s="23"/>
      <c r="D487" s="23"/>
      <c r="E487" s="96">
        <f>E488</f>
        <v>890</v>
      </c>
    </row>
    <row r="488" spans="1:5" ht="31.5">
      <c r="A488" s="22" t="s">
        <v>2</v>
      </c>
      <c r="B488" s="23" t="s">
        <v>233</v>
      </c>
      <c r="C488" s="23" t="s">
        <v>385</v>
      </c>
      <c r="D488" s="23"/>
      <c r="E488" s="96">
        <f>E489</f>
        <v>890</v>
      </c>
    </row>
    <row r="489" spans="1:5" ht="31.5">
      <c r="A489" s="22" t="s">
        <v>395</v>
      </c>
      <c r="B489" s="23" t="s">
        <v>233</v>
      </c>
      <c r="C489" s="23" t="s">
        <v>396</v>
      </c>
      <c r="D489" s="23"/>
      <c r="E489" s="96">
        <f>E490</f>
        <v>890</v>
      </c>
    </row>
    <row r="490" spans="1:5" ht="15.75">
      <c r="A490" s="22" t="s">
        <v>777</v>
      </c>
      <c r="B490" s="23" t="s">
        <v>233</v>
      </c>
      <c r="C490" s="23" t="s">
        <v>397</v>
      </c>
      <c r="D490" s="23"/>
      <c r="E490" s="96">
        <f>E491</f>
        <v>890</v>
      </c>
    </row>
    <row r="491" spans="1:5" ht="31.5">
      <c r="A491" s="22" t="s">
        <v>801</v>
      </c>
      <c r="B491" s="23" t="s">
        <v>233</v>
      </c>
      <c r="C491" s="23" t="s">
        <v>397</v>
      </c>
      <c r="D491" s="23" t="s">
        <v>772</v>
      </c>
      <c r="E491" s="96">
        <v>890</v>
      </c>
    </row>
    <row r="492" spans="1:5" ht="31.5">
      <c r="A492" s="9" t="s">
        <v>330</v>
      </c>
      <c r="B492" s="21" t="s">
        <v>234</v>
      </c>
      <c r="C492" s="23"/>
      <c r="D492" s="23"/>
      <c r="E492" s="97">
        <f>E493+E503+E498</f>
        <v>60569.1</v>
      </c>
    </row>
    <row r="493" spans="1:5" ht="31.5">
      <c r="A493" s="22" t="s">
        <v>331</v>
      </c>
      <c r="B493" s="23" t="s">
        <v>240</v>
      </c>
      <c r="C493" s="23"/>
      <c r="D493" s="23"/>
      <c r="E493" s="96">
        <f>E494</f>
        <v>42931</v>
      </c>
    </row>
    <row r="494" spans="1:5" ht="47.25">
      <c r="A494" s="22" t="s">
        <v>207</v>
      </c>
      <c r="B494" s="23" t="s">
        <v>240</v>
      </c>
      <c r="C494" s="23" t="s">
        <v>361</v>
      </c>
      <c r="D494" s="23"/>
      <c r="E494" s="96">
        <f>E495</f>
        <v>42931</v>
      </c>
    </row>
    <row r="495" spans="1:5" ht="63">
      <c r="A495" s="22" t="s">
        <v>362</v>
      </c>
      <c r="B495" s="23" t="s">
        <v>240</v>
      </c>
      <c r="C495" s="23" t="s">
        <v>365</v>
      </c>
      <c r="D495" s="23"/>
      <c r="E495" s="96">
        <f>E496</f>
        <v>42931</v>
      </c>
    </row>
    <row r="496" spans="1:5" ht="15.75">
      <c r="A496" s="22" t="s">
        <v>794</v>
      </c>
      <c r="B496" s="23" t="s">
        <v>240</v>
      </c>
      <c r="C496" s="23" t="s">
        <v>534</v>
      </c>
      <c r="D496" s="23"/>
      <c r="E496" s="96">
        <f>E497</f>
        <v>42931</v>
      </c>
    </row>
    <row r="497" spans="1:5" ht="15.75">
      <c r="A497" s="22" t="s">
        <v>616</v>
      </c>
      <c r="B497" s="23" t="s">
        <v>240</v>
      </c>
      <c r="C497" s="23" t="s">
        <v>534</v>
      </c>
      <c r="D497" s="23" t="s">
        <v>781</v>
      </c>
      <c r="E497" s="96">
        <v>42931</v>
      </c>
    </row>
    <row r="498" spans="1:5" ht="15.75">
      <c r="A498" s="22" t="s">
        <v>884</v>
      </c>
      <c r="B498" s="23" t="s">
        <v>885</v>
      </c>
      <c r="C498" s="23"/>
      <c r="D498" s="23"/>
      <c r="E498" s="96">
        <f>E499</f>
        <v>11212.1</v>
      </c>
    </row>
    <row r="499" spans="1:5" ht="47.25">
      <c r="A499" s="22" t="s">
        <v>207</v>
      </c>
      <c r="B499" s="23" t="s">
        <v>885</v>
      </c>
      <c r="C499" s="23" t="s">
        <v>361</v>
      </c>
      <c r="D499" s="23"/>
      <c r="E499" s="96">
        <f>E500</f>
        <v>11212.1</v>
      </c>
    </row>
    <row r="500" spans="1:5" ht="63">
      <c r="A500" s="22" t="s">
        <v>362</v>
      </c>
      <c r="B500" s="23" t="s">
        <v>885</v>
      </c>
      <c r="C500" s="23" t="s">
        <v>365</v>
      </c>
      <c r="D500" s="23"/>
      <c r="E500" s="96">
        <f>E501</f>
        <v>11212.1</v>
      </c>
    </row>
    <row r="501" spans="1:5" ht="15.75">
      <c r="A501" s="22" t="s">
        <v>886</v>
      </c>
      <c r="B501" s="23" t="s">
        <v>885</v>
      </c>
      <c r="C501" s="23" t="s">
        <v>887</v>
      </c>
      <c r="D501" s="23"/>
      <c r="E501" s="96">
        <f>E502</f>
        <v>11212.1</v>
      </c>
    </row>
    <row r="502" spans="1:5" ht="15.75">
      <c r="A502" s="22" t="s">
        <v>616</v>
      </c>
      <c r="B502" s="23" t="s">
        <v>885</v>
      </c>
      <c r="C502" s="23" t="s">
        <v>887</v>
      </c>
      <c r="D502" s="23" t="s">
        <v>781</v>
      </c>
      <c r="E502" s="96">
        <v>11212.1</v>
      </c>
    </row>
    <row r="503" spans="1:5" ht="15.75">
      <c r="A503" s="22" t="s">
        <v>95</v>
      </c>
      <c r="B503" s="23" t="s">
        <v>56</v>
      </c>
      <c r="C503" s="23"/>
      <c r="D503" s="23"/>
      <c r="E503" s="96">
        <f>E504+E508</f>
        <v>6426</v>
      </c>
    </row>
    <row r="504" spans="1:5" ht="31.5">
      <c r="A504" s="22" t="s">
        <v>2</v>
      </c>
      <c r="B504" s="23" t="s">
        <v>56</v>
      </c>
      <c r="C504" s="23" t="s">
        <v>385</v>
      </c>
      <c r="D504" s="23"/>
      <c r="E504" s="96">
        <f>E505</f>
        <v>5226</v>
      </c>
    </row>
    <row r="505" spans="1:5" ht="47.25">
      <c r="A505" s="22" t="s">
        <v>387</v>
      </c>
      <c r="B505" s="23" t="s">
        <v>56</v>
      </c>
      <c r="C505" s="23" t="s">
        <v>386</v>
      </c>
      <c r="D505" s="23"/>
      <c r="E505" s="96">
        <f>E506</f>
        <v>5226</v>
      </c>
    </row>
    <row r="506" spans="1:5" ht="15.75">
      <c r="A506" s="22" t="s">
        <v>94</v>
      </c>
      <c r="B506" s="23" t="s">
        <v>56</v>
      </c>
      <c r="C506" s="23" t="s">
        <v>57</v>
      </c>
      <c r="D506" s="23"/>
      <c r="E506" s="96">
        <f>E507</f>
        <v>5226</v>
      </c>
    </row>
    <row r="507" spans="1:5" ht="15.75">
      <c r="A507" s="22" t="s">
        <v>616</v>
      </c>
      <c r="B507" s="23" t="s">
        <v>56</v>
      </c>
      <c r="C507" s="23" t="s">
        <v>57</v>
      </c>
      <c r="D507" s="23" t="s">
        <v>781</v>
      </c>
      <c r="E507" s="96">
        <v>5226</v>
      </c>
    </row>
    <row r="508" spans="1:5" ht="31.5">
      <c r="A508" s="3" t="s">
        <v>220</v>
      </c>
      <c r="B508" s="23" t="s">
        <v>56</v>
      </c>
      <c r="C508" s="23" t="s">
        <v>398</v>
      </c>
      <c r="D508" s="159"/>
      <c r="E508" s="96">
        <f>E509</f>
        <v>1200</v>
      </c>
    </row>
    <row r="509" spans="1:5" ht="47.25">
      <c r="A509" s="3" t="s">
        <v>917</v>
      </c>
      <c r="B509" s="23" t="s">
        <v>56</v>
      </c>
      <c r="C509" s="23" t="s">
        <v>402</v>
      </c>
      <c r="D509" s="159"/>
      <c r="E509" s="96">
        <f>E510</f>
        <v>1200</v>
      </c>
    </row>
    <row r="510" spans="1:5" ht="15.75">
      <c r="A510" s="3" t="s">
        <v>94</v>
      </c>
      <c r="B510" s="23" t="s">
        <v>56</v>
      </c>
      <c r="C510" s="23" t="s">
        <v>916</v>
      </c>
      <c r="D510" s="159"/>
      <c r="E510" s="96">
        <f>E511</f>
        <v>1200</v>
      </c>
    </row>
    <row r="511" spans="1:5" ht="15.75">
      <c r="A511" s="3" t="s">
        <v>616</v>
      </c>
      <c r="B511" s="23" t="s">
        <v>56</v>
      </c>
      <c r="C511" s="23" t="s">
        <v>916</v>
      </c>
      <c r="D511" s="159" t="s">
        <v>781</v>
      </c>
      <c r="E511" s="96">
        <f>1200</f>
        <v>1200</v>
      </c>
    </row>
    <row r="512" spans="1:5" s="7" customFormat="1" ht="15.75">
      <c r="A512" s="9" t="s">
        <v>648</v>
      </c>
      <c r="B512" s="10"/>
      <c r="C512" s="10"/>
      <c r="D512" s="10"/>
      <c r="E512" s="97">
        <f>E16+E89+E95+E119+E200+E266+E380+E410+E465+E481+E492</f>
        <v>1761128.9790000005</v>
      </c>
    </row>
    <row r="513" spans="2:5" s="7" customFormat="1" ht="15.75">
      <c r="B513" s="13"/>
      <c r="C513" s="13"/>
      <c r="D513" s="13"/>
      <c r="E513" s="30"/>
    </row>
    <row r="514" spans="1:5" s="4" customFormat="1" ht="15.75">
      <c r="A514" s="330" t="s">
        <v>572</v>
      </c>
      <c r="B514" s="330"/>
      <c r="C514" s="330"/>
      <c r="D514" s="330"/>
      <c r="E514" s="330"/>
    </row>
    <row r="515" spans="2:5" ht="15.75">
      <c r="B515" s="14"/>
      <c r="C515" s="14"/>
      <c r="D515" s="14"/>
      <c r="E515" s="8"/>
    </row>
    <row r="516" spans="2:5" ht="15.75">
      <c r="B516" s="5"/>
      <c r="C516" s="5"/>
      <c r="D516" s="5"/>
      <c r="E516" s="5"/>
    </row>
    <row r="517" spans="2:5" ht="15.75">
      <c r="B517" s="5"/>
      <c r="C517" s="5"/>
      <c r="D517" s="5"/>
      <c r="E517" s="5"/>
    </row>
    <row r="518" spans="2:5" ht="15.75">
      <c r="B518" s="5"/>
      <c r="C518" s="5"/>
      <c r="D518" s="5"/>
      <c r="E518" s="5"/>
    </row>
    <row r="519" spans="2:5" ht="15.75">
      <c r="B519" s="5"/>
      <c r="C519" s="5"/>
      <c r="D519" s="5"/>
      <c r="E519" s="5"/>
    </row>
    <row r="520" spans="2:5" ht="15.75">
      <c r="B520" s="5"/>
      <c r="C520" s="5"/>
      <c r="D520" s="5"/>
      <c r="E520" s="5"/>
    </row>
    <row r="521" spans="2:5" ht="15.75">
      <c r="B521" s="5"/>
      <c r="C521" s="5"/>
      <c r="D521" s="5"/>
      <c r="E521" s="5"/>
    </row>
    <row r="522" spans="2:5" ht="15.75">
      <c r="B522" s="5"/>
      <c r="C522" s="5"/>
      <c r="D522" s="5"/>
      <c r="E522" s="5"/>
    </row>
    <row r="523" spans="2:5" ht="15.75">
      <c r="B523" s="5"/>
      <c r="C523" s="5"/>
      <c r="D523" s="5"/>
      <c r="E523" s="5"/>
    </row>
    <row r="524" spans="2:5" ht="15.75">
      <c r="B524" s="5"/>
      <c r="C524" s="5"/>
      <c r="D524" s="5"/>
      <c r="E524" s="5"/>
    </row>
    <row r="525" spans="2:5" ht="15.75">
      <c r="B525" s="5"/>
      <c r="C525" s="5"/>
      <c r="D525" s="5"/>
      <c r="E525" s="5"/>
    </row>
    <row r="526" spans="2:5" ht="15.75">
      <c r="B526" s="14"/>
      <c r="C526" s="14"/>
      <c r="D526" s="14"/>
      <c r="E526" s="15"/>
    </row>
    <row r="527" spans="2:5" ht="15.75">
      <c r="B527" s="14"/>
      <c r="C527" s="14"/>
      <c r="D527" s="14"/>
      <c r="E527" s="8"/>
    </row>
    <row r="528" spans="2:5" ht="15.75">
      <c r="B528" s="14"/>
      <c r="C528" s="14"/>
      <c r="D528" s="14"/>
      <c r="E528" s="8"/>
    </row>
    <row r="529" spans="2:5" ht="15.75">
      <c r="B529" s="14"/>
      <c r="C529" s="14"/>
      <c r="D529" s="14"/>
      <c r="E529" s="8"/>
    </row>
    <row r="530" spans="2:5" ht="15.75">
      <c r="B530" s="14"/>
      <c r="C530" s="14"/>
      <c r="D530" s="14"/>
      <c r="E530" s="8"/>
    </row>
    <row r="531" spans="2:5" ht="15.75">
      <c r="B531" s="14"/>
      <c r="C531" s="14"/>
      <c r="D531" s="14"/>
      <c r="E531" s="8"/>
    </row>
    <row r="532" spans="2:5" ht="15.75">
      <c r="B532" s="14"/>
      <c r="C532" s="14"/>
      <c r="D532" s="14"/>
      <c r="E532" s="8"/>
    </row>
    <row r="533" spans="2:5" ht="15.75">
      <c r="B533" s="14"/>
      <c r="C533" s="14"/>
      <c r="D533" s="14"/>
      <c r="E533" s="8"/>
    </row>
    <row r="534" spans="2:5" ht="15.75">
      <c r="B534" s="14"/>
      <c r="C534" s="14"/>
      <c r="D534" s="14"/>
      <c r="E534" s="8"/>
    </row>
    <row r="535" spans="2:5" ht="15.75">
      <c r="B535" s="14"/>
      <c r="C535" s="14"/>
      <c r="D535" s="14"/>
      <c r="E535" s="8"/>
    </row>
    <row r="536" spans="2:5" ht="15.75">
      <c r="B536" s="14"/>
      <c r="C536" s="14"/>
      <c r="D536" s="14"/>
      <c r="E536" s="8"/>
    </row>
    <row r="537" spans="2:5" ht="15.75">
      <c r="B537" s="14"/>
      <c r="C537" s="14"/>
      <c r="D537" s="14"/>
      <c r="E537" s="8"/>
    </row>
    <row r="538" spans="2:5" ht="15.75">
      <c r="B538" s="14"/>
      <c r="C538" s="14"/>
      <c r="D538" s="14"/>
      <c r="E538" s="8"/>
    </row>
    <row r="539" spans="2:5" ht="15.75">
      <c r="B539" s="14"/>
      <c r="C539" s="14"/>
      <c r="D539" s="14"/>
      <c r="E539" s="8"/>
    </row>
    <row r="540" spans="2:5" ht="15.75">
      <c r="B540" s="14"/>
      <c r="C540" s="14"/>
      <c r="D540" s="14"/>
      <c r="E540" s="8"/>
    </row>
    <row r="541" spans="2:5" ht="15.75">
      <c r="B541" s="14"/>
      <c r="C541" s="14"/>
      <c r="D541" s="14"/>
      <c r="E541" s="8"/>
    </row>
    <row r="542" spans="2:5" ht="15.75">
      <c r="B542" s="14"/>
      <c r="C542" s="14"/>
      <c r="D542" s="14"/>
      <c r="E542" s="8"/>
    </row>
    <row r="543" spans="2:5" ht="15.75">
      <c r="B543" s="14"/>
      <c r="C543" s="14"/>
      <c r="D543" s="14"/>
      <c r="E543" s="8"/>
    </row>
    <row r="544" spans="2:5" ht="15.75">
      <c r="B544" s="14"/>
      <c r="C544" s="14"/>
      <c r="D544" s="14"/>
      <c r="E544" s="8"/>
    </row>
    <row r="545" spans="2:5" ht="15.75">
      <c r="B545" s="14"/>
      <c r="C545" s="14"/>
      <c r="D545" s="14"/>
      <c r="E545" s="8"/>
    </row>
    <row r="546" spans="2:5" ht="15.75">
      <c r="B546" s="14"/>
      <c r="C546" s="14"/>
      <c r="D546" s="14"/>
      <c r="E546" s="8"/>
    </row>
    <row r="547" spans="2:5" ht="15.75">
      <c r="B547" s="14"/>
      <c r="C547" s="14"/>
      <c r="D547" s="14"/>
      <c r="E547" s="8"/>
    </row>
    <row r="548" spans="2:5" ht="15.75">
      <c r="B548" s="14"/>
      <c r="C548" s="14"/>
      <c r="D548" s="14"/>
      <c r="E548" s="8"/>
    </row>
    <row r="549" spans="2:5" ht="15.75">
      <c r="B549" s="14"/>
      <c r="C549" s="14"/>
      <c r="D549" s="14"/>
      <c r="E549" s="8"/>
    </row>
    <row r="550" spans="2:5" ht="15.75">
      <c r="B550" s="14"/>
      <c r="C550" s="14"/>
      <c r="D550" s="14"/>
      <c r="E550" s="8"/>
    </row>
    <row r="551" spans="2:5" ht="15.75">
      <c r="B551" s="14"/>
      <c r="C551" s="14"/>
      <c r="D551" s="14"/>
      <c r="E551" s="8"/>
    </row>
    <row r="552" spans="2:5" ht="15.75">
      <c r="B552" s="14"/>
      <c r="C552" s="14"/>
      <c r="D552" s="14"/>
      <c r="E552" s="8"/>
    </row>
    <row r="553" spans="2:5" ht="15.75">
      <c r="B553" s="14"/>
      <c r="C553" s="14"/>
      <c r="D553" s="14"/>
      <c r="E553" s="8"/>
    </row>
    <row r="554" spans="2:5" ht="15.75">
      <c r="B554" s="14"/>
      <c r="C554" s="14"/>
      <c r="D554" s="14"/>
      <c r="E554" s="8"/>
    </row>
    <row r="555" spans="2:5" ht="15.75">
      <c r="B555" s="14"/>
      <c r="C555" s="14"/>
      <c r="D555" s="14"/>
      <c r="E555" s="8"/>
    </row>
    <row r="556" spans="2:5" ht="15.75">
      <c r="B556" s="14"/>
      <c r="C556" s="14"/>
      <c r="D556" s="14"/>
      <c r="E556" s="8"/>
    </row>
    <row r="557" spans="2:5" ht="15.75">
      <c r="B557" s="14"/>
      <c r="C557" s="14"/>
      <c r="D557" s="14"/>
      <c r="E557" s="8"/>
    </row>
    <row r="558" spans="2:5" ht="15.75">
      <c r="B558" s="14"/>
      <c r="C558" s="14"/>
      <c r="D558" s="14"/>
      <c r="E558" s="8"/>
    </row>
    <row r="559" spans="2:5" ht="15.75">
      <c r="B559" s="14"/>
      <c r="C559" s="14"/>
      <c r="D559" s="14"/>
      <c r="E559" s="8"/>
    </row>
    <row r="560" spans="2:5" ht="15.75">
      <c r="B560" s="14"/>
      <c r="C560" s="14"/>
      <c r="D560" s="14"/>
      <c r="E560" s="8"/>
    </row>
    <row r="561" spans="2:5" ht="15.75">
      <c r="B561" s="14"/>
      <c r="C561" s="14"/>
      <c r="D561" s="14"/>
      <c r="E561" s="8"/>
    </row>
    <row r="562" ht="15.75">
      <c r="E562" s="8"/>
    </row>
    <row r="563" ht="15.75">
      <c r="E563" s="8"/>
    </row>
    <row r="564" spans="2:5" ht="15.75">
      <c r="B564" s="5"/>
      <c r="C564" s="5"/>
      <c r="D564" s="5"/>
      <c r="E564" s="8"/>
    </row>
    <row r="565" spans="2:5" ht="15.75">
      <c r="B565" s="5"/>
      <c r="C565" s="5"/>
      <c r="D565" s="5"/>
      <c r="E565" s="8"/>
    </row>
    <row r="566" spans="2:5" ht="15.75">
      <c r="B566" s="5"/>
      <c r="C566" s="5"/>
      <c r="D566" s="5"/>
      <c r="E566" s="8"/>
    </row>
    <row r="567" spans="2:5" ht="15.75">
      <c r="B567" s="5"/>
      <c r="C567" s="5"/>
      <c r="D567" s="5"/>
      <c r="E567" s="8"/>
    </row>
    <row r="568" spans="2:5" ht="15.75">
      <c r="B568" s="5"/>
      <c r="C568" s="5"/>
      <c r="D568" s="5"/>
      <c r="E568" s="8"/>
    </row>
    <row r="569" spans="2:5" ht="15.75">
      <c r="B569" s="5"/>
      <c r="C569" s="5"/>
      <c r="D569" s="5"/>
      <c r="E569" s="8"/>
    </row>
    <row r="570" spans="2:5" ht="15.75">
      <c r="B570" s="5"/>
      <c r="C570" s="5"/>
      <c r="D570" s="5"/>
      <c r="E570" s="8"/>
    </row>
    <row r="571" spans="2:5" ht="15.75">
      <c r="B571" s="5"/>
      <c r="C571" s="5"/>
      <c r="D571" s="5"/>
      <c r="E571" s="8"/>
    </row>
    <row r="572" spans="2:5" ht="15.75">
      <c r="B572" s="5"/>
      <c r="C572" s="5"/>
      <c r="D572" s="5"/>
      <c r="E572" s="8"/>
    </row>
    <row r="573" spans="2:5" ht="15.75">
      <c r="B573" s="5"/>
      <c r="C573" s="5"/>
      <c r="D573" s="5"/>
      <c r="E573" s="8"/>
    </row>
    <row r="574" spans="2:5" ht="15.75">
      <c r="B574" s="5"/>
      <c r="C574" s="5"/>
      <c r="D574" s="5"/>
      <c r="E574" s="8"/>
    </row>
    <row r="575" spans="2:5" ht="15.75">
      <c r="B575" s="5"/>
      <c r="C575" s="5"/>
      <c r="D575" s="5"/>
      <c r="E575" s="8"/>
    </row>
    <row r="576" spans="2:5" ht="15.75">
      <c r="B576" s="5"/>
      <c r="C576" s="5"/>
      <c r="D576" s="5"/>
      <c r="E576" s="8"/>
    </row>
    <row r="577" spans="2:5" ht="15.75">
      <c r="B577" s="5"/>
      <c r="C577" s="5"/>
      <c r="D577" s="5"/>
      <c r="E577" s="8"/>
    </row>
    <row r="578" spans="2:5" ht="15.75">
      <c r="B578" s="5"/>
      <c r="C578" s="5"/>
      <c r="D578" s="5"/>
      <c r="E578" s="8"/>
    </row>
    <row r="579" spans="2:5" ht="15.75">
      <c r="B579" s="5"/>
      <c r="C579" s="5"/>
      <c r="D579" s="5"/>
      <c r="E579" s="8"/>
    </row>
    <row r="580" spans="2:5" ht="15.75">
      <c r="B580" s="5"/>
      <c r="C580" s="5"/>
      <c r="D580" s="5"/>
      <c r="E580" s="8"/>
    </row>
    <row r="581" spans="2:5" ht="15.75">
      <c r="B581" s="5"/>
      <c r="C581" s="5"/>
      <c r="D581" s="5"/>
      <c r="E581" s="8"/>
    </row>
    <row r="582" spans="2:5" ht="15.75">
      <c r="B582" s="5"/>
      <c r="C582" s="5"/>
      <c r="D582" s="5"/>
      <c r="E582" s="8"/>
    </row>
    <row r="583" spans="2:5" ht="15.75">
      <c r="B583" s="5"/>
      <c r="C583" s="5"/>
      <c r="D583" s="5"/>
      <c r="E583" s="8"/>
    </row>
    <row r="584" spans="2:5" ht="15.75">
      <c r="B584" s="5"/>
      <c r="C584" s="5"/>
      <c r="D584" s="5"/>
      <c r="E584" s="8"/>
    </row>
    <row r="585" spans="2:5" ht="15.75">
      <c r="B585" s="5"/>
      <c r="C585" s="5"/>
      <c r="D585" s="5"/>
      <c r="E585" s="8"/>
    </row>
    <row r="586" spans="2:5" ht="15.75">
      <c r="B586" s="5"/>
      <c r="C586" s="5"/>
      <c r="D586" s="5"/>
      <c r="E586" s="8"/>
    </row>
    <row r="587" spans="2:5" ht="15.75">
      <c r="B587" s="5"/>
      <c r="C587" s="5"/>
      <c r="D587" s="5"/>
      <c r="E587" s="8"/>
    </row>
    <row r="588" spans="2:5" ht="15.75">
      <c r="B588" s="5"/>
      <c r="C588" s="5"/>
      <c r="D588" s="5"/>
      <c r="E588" s="8"/>
    </row>
    <row r="589" spans="2:5" ht="15.75">
      <c r="B589" s="5"/>
      <c r="C589" s="5"/>
      <c r="D589" s="5"/>
      <c r="E589" s="8"/>
    </row>
    <row r="590" spans="2:5" ht="15.75">
      <c r="B590" s="5"/>
      <c r="C590" s="5"/>
      <c r="D590" s="5"/>
      <c r="E590" s="8"/>
    </row>
    <row r="591" spans="2:5" ht="15.75">
      <c r="B591" s="5"/>
      <c r="C591" s="5"/>
      <c r="D591" s="5"/>
      <c r="E591" s="8"/>
    </row>
    <row r="592" spans="2:5" ht="15.75">
      <c r="B592" s="5"/>
      <c r="C592" s="5"/>
      <c r="D592" s="5"/>
      <c r="E592" s="8"/>
    </row>
    <row r="593" spans="2:5" ht="15.75">
      <c r="B593" s="5"/>
      <c r="C593" s="5"/>
      <c r="D593" s="5"/>
      <c r="E593" s="8"/>
    </row>
    <row r="594" spans="2:5" ht="15.75">
      <c r="B594" s="5"/>
      <c r="C594" s="5"/>
      <c r="D594" s="5"/>
      <c r="E594" s="8"/>
    </row>
    <row r="595" spans="2:5" ht="15.75">
      <c r="B595" s="5"/>
      <c r="C595" s="5"/>
      <c r="D595" s="5"/>
      <c r="E595" s="8"/>
    </row>
    <row r="596" spans="2:5" ht="15.75">
      <c r="B596" s="5"/>
      <c r="C596" s="5"/>
      <c r="D596" s="5"/>
      <c r="E596" s="8"/>
    </row>
    <row r="597" spans="2:5" ht="15.75">
      <c r="B597" s="5"/>
      <c r="C597" s="5"/>
      <c r="D597" s="5"/>
      <c r="E597" s="8"/>
    </row>
    <row r="598" spans="2:5" ht="15.75">
      <c r="B598" s="5"/>
      <c r="C598" s="5"/>
      <c r="D598" s="5"/>
      <c r="E598" s="8"/>
    </row>
    <row r="599" spans="2:5" ht="15.75">
      <c r="B599" s="5"/>
      <c r="C599" s="5"/>
      <c r="D599" s="5"/>
      <c r="E599" s="8"/>
    </row>
    <row r="600" spans="2:5" ht="15.75">
      <c r="B600" s="5"/>
      <c r="C600" s="5"/>
      <c r="D600" s="5"/>
      <c r="E600" s="8"/>
    </row>
    <row r="601" spans="2:5" ht="15.75">
      <c r="B601" s="5"/>
      <c r="C601" s="5"/>
      <c r="D601" s="5"/>
      <c r="E601" s="8"/>
    </row>
    <row r="602" spans="2:5" ht="15.75">
      <c r="B602" s="5"/>
      <c r="C602" s="5"/>
      <c r="D602" s="5"/>
      <c r="E602" s="8"/>
    </row>
    <row r="603" spans="2:5" ht="15.75">
      <c r="B603" s="5"/>
      <c r="C603" s="5"/>
      <c r="D603" s="5"/>
      <c r="E603" s="8"/>
    </row>
    <row r="604" spans="2:5" ht="15.75">
      <c r="B604" s="5"/>
      <c r="C604" s="5"/>
      <c r="D604" s="5"/>
      <c r="E604" s="8"/>
    </row>
    <row r="605" spans="2:5" ht="15.75">
      <c r="B605" s="5"/>
      <c r="C605" s="5"/>
      <c r="D605" s="5"/>
      <c r="E605" s="8"/>
    </row>
    <row r="606" spans="2:5" ht="15.75">
      <c r="B606" s="5"/>
      <c r="C606" s="5"/>
      <c r="D606" s="5"/>
      <c r="E606" s="8"/>
    </row>
    <row r="607" spans="2:5" ht="15.75">
      <c r="B607" s="5"/>
      <c r="C607" s="5"/>
      <c r="D607" s="5"/>
      <c r="E607" s="8"/>
    </row>
    <row r="608" spans="2:5" ht="15.75">
      <c r="B608" s="5"/>
      <c r="C608" s="5"/>
      <c r="D608" s="5"/>
      <c r="E608" s="8"/>
    </row>
    <row r="609" spans="2:5" ht="15.75">
      <c r="B609" s="5"/>
      <c r="C609" s="5"/>
      <c r="D609" s="5"/>
      <c r="E609" s="8"/>
    </row>
    <row r="610" spans="2:5" ht="15.75">
      <c r="B610" s="5"/>
      <c r="C610" s="5"/>
      <c r="D610" s="5"/>
      <c r="E610" s="8"/>
    </row>
    <row r="611" spans="2:5" ht="15.75">
      <c r="B611" s="5"/>
      <c r="C611" s="5"/>
      <c r="D611" s="5"/>
      <c r="E611" s="8"/>
    </row>
    <row r="612" spans="2:5" ht="15.75">
      <c r="B612" s="5"/>
      <c r="C612" s="5"/>
      <c r="D612" s="5"/>
      <c r="E612" s="8"/>
    </row>
    <row r="613" spans="2:5" ht="15.75">
      <c r="B613" s="5"/>
      <c r="C613" s="5"/>
      <c r="D613" s="5"/>
      <c r="E613" s="8"/>
    </row>
    <row r="614" spans="2:5" ht="15.75">
      <c r="B614" s="5"/>
      <c r="C614" s="5"/>
      <c r="D614" s="5"/>
      <c r="E614" s="8"/>
    </row>
    <row r="615" spans="2:5" ht="15.75">
      <c r="B615" s="5"/>
      <c r="C615" s="5"/>
      <c r="D615" s="5"/>
      <c r="E615" s="8"/>
    </row>
    <row r="616" spans="2:5" ht="15.75">
      <c r="B616" s="5"/>
      <c r="C616" s="5"/>
      <c r="D616" s="5"/>
      <c r="E616" s="8"/>
    </row>
    <row r="617" spans="2:5" ht="15.75">
      <c r="B617" s="5"/>
      <c r="C617" s="5"/>
      <c r="D617" s="5"/>
      <c r="E617" s="8"/>
    </row>
    <row r="618" spans="2:5" ht="15.75">
      <c r="B618" s="5"/>
      <c r="C618" s="5"/>
      <c r="D618" s="5"/>
      <c r="E618" s="8"/>
    </row>
    <row r="619" spans="2:5" ht="15.75">
      <c r="B619" s="5"/>
      <c r="C619" s="5"/>
      <c r="D619" s="5"/>
      <c r="E619" s="8"/>
    </row>
    <row r="620" spans="2:5" ht="15.75">
      <c r="B620" s="5"/>
      <c r="C620" s="5"/>
      <c r="D620" s="5"/>
      <c r="E620" s="8"/>
    </row>
    <row r="621" spans="2:5" ht="15.75">
      <c r="B621" s="5"/>
      <c r="C621" s="5"/>
      <c r="D621" s="5"/>
      <c r="E621" s="8"/>
    </row>
    <row r="622" spans="2:5" ht="15.75">
      <c r="B622" s="5"/>
      <c r="C622" s="5"/>
      <c r="D622" s="5"/>
      <c r="E622" s="8"/>
    </row>
    <row r="623" spans="2:5" ht="15.75">
      <c r="B623" s="5"/>
      <c r="C623" s="5"/>
      <c r="D623" s="5"/>
      <c r="E623" s="8"/>
    </row>
    <row r="624" spans="2:5" ht="15.75">
      <c r="B624" s="5"/>
      <c r="C624" s="5"/>
      <c r="D624" s="5"/>
      <c r="E624" s="8"/>
    </row>
    <row r="625" spans="2:5" ht="15.75">
      <c r="B625" s="5"/>
      <c r="C625" s="5"/>
      <c r="D625" s="5"/>
      <c r="E625" s="8"/>
    </row>
    <row r="626" spans="2:5" ht="15.75">
      <c r="B626" s="5"/>
      <c r="C626" s="5"/>
      <c r="D626" s="5"/>
      <c r="E626" s="8"/>
    </row>
    <row r="627" spans="2:5" ht="15.75">
      <c r="B627" s="5"/>
      <c r="C627" s="5"/>
      <c r="D627" s="5"/>
      <c r="E627" s="8"/>
    </row>
    <row r="628" spans="2:5" ht="15.75">
      <c r="B628" s="5"/>
      <c r="C628" s="5"/>
      <c r="D628" s="5"/>
      <c r="E628" s="8"/>
    </row>
    <row r="629" spans="2:5" ht="15.75">
      <c r="B629" s="5"/>
      <c r="C629" s="5"/>
      <c r="D629" s="5"/>
      <c r="E629" s="8"/>
    </row>
    <row r="630" spans="2:5" ht="15.75">
      <c r="B630" s="5"/>
      <c r="C630" s="5"/>
      <c r="D630" s="5"/>
      <c r="E630" s="8"/>
    </row>
    <row r="631" spans="2:5" ht="15.75">
      <c r="B631" s="5"/>
      <c r="C631" s="5"/>
      <c r="D631" s="5"/>
      <c r="E631" s="8"/>
    </row>
    <row r="632" spans="2:5" ht="15.75">
      <c r="B632" s="5"/>
      <c r="C632" s="5"/>
      <c r="D632" s="5"/>
      <c r="E632" s="8"/>
    </row>
    <row r="633" spans="2:5" ht="15.75">
      <c r="B633" s="5"/>
      <c r="C633" s="5"/>
      <c r="D633" s="5"/>
      <c r="E633" s="8"/>
    </row>
    <row r="634" spans="2:5" ht="15.75">
      <c r="B634" s="5"/>
      <c r="C634" s="5"/>
      <c r="D634" s="5"/>
      <c r="E634" s="8"/>
    </row>
    <row r="635" spans="2:5" ht="15.75">
      <c r="B635" s="5"/>
      <c r="C635" s="5"/>
      <c r="D635" s="5"/>
      <c r="E635" s="8"/>
    </row>
    <row r="636" spans="2:5" ht="15.75">
      <c r="B636" s="5"/>
      <c r="C636" s="5"/>
      <c r="D636" s="5"/>
      <c r="E636" s="8"/>
    </row>
    <row r="637" spans="2:5" ht="15.75">
      <c r="B637" s="5"/>
      <c r="C637" s="5"/>
      <c r="D637" s="5"/>
      <c r="E637" s="8"/>
    </row>
    <row r="638" spans="2:5" ht="15.75">
      <c r="B638" s="5"/>
      <c r="C638" s="5"/>
      <c r="D638" s="5"/>
      <c r="E638" s="8"/>
    </row>
    <row r="639" spans="2:5" ht="15.75">
      <c r="B639" s="5"/>
      <c r="C639" s="5"/>
      <c r="D639" s="5"/>
      <c r="E639" s="8"/>
    </row>
    <row r="640" spans="2:5" ht="15.75">
      <c r="B640" s="5"/>
      <c r="C640" s="5"/>
      <c r="D640" s="5"/>
      <c r="E640" s="8"/>
    </row>
    <row r="641" spans="2:5" ht="15.75">
      <c r="B641" s="5"/>
      <c r="C641" s="5"/>
      <c r="D641" s="5"/>
      <c r="E641" s="8"/>
    </row>
    <row r="642" spans="2:5" ht="15.75">
      <c r="B642" s="5"/>
      <c r="C642" s="5"/>
      <c r="D642" s="5"/>
      <c r="E642" s="8"/>
    </row>
    <row r="643" spans="2:5" ht="15.75">
      <c r="B643" s="5"/>
      <c r="C643" s="5"/>
      <c r="D643" s="5"/>
      <c r="E643" s="8"/>
    </row>
    <row r="644" spans="2:5" ht="15.75">
      <c r="B644" s="5"/>
      <c r="C644" s="5"/>
      <c r="D644" s="5"/>
      <c r="E644" s="8"/>
    </row>
    <row r="645" spans="2:5" ht="15.75">
      <c r="B645" s="5"/>
      <c r="C645" s="5"/>
      <c r="D645" s="5"/>
      <c r="E645" s="8"/>
    </row>
    <row r="646" spans="2:5" ht="15.75">
      <c r="B646" s="5"/>
      <c r="C646" s="5"/>
      <c r="D646" s="5"/>
      <c r="E646" s="8"/>
    </row>
    <row r="647" spans="2:5" ht="15.75">
      <c r="B647" s="5"/>
      <c r="C647" s="5"/>
      <c r="D647" s="5"/>
      <c r="E647" s="8"/>
    </row>
    <row r="648" spans="2:5" ht="15.75">
      <c r="B648" s="5"/>
      <c r="C648" s="5"/>
      <c r="D648" s="5"/>
      <c r="E648" s="8"/>
    </row>
    <row r="649" spans="2:5" ht="15.75">
      <c r="B649" s="5"/>
      <c r="C649" s="5"/>
      <c r="D649" s="5"/>
      <c r="E649" s="8"/>
    </row>
    <row r="650" spans="2:5" ht="15.75">
      <c r="B650" s="5"/>
      <c r="C650" s="5"/>
      <c r="D650" s="5"/>
      <c r="E650" s="8"/>
    </row>
    <row r="651" spans="2:5" ht="15.75">
      <c r="B651" s="5"/>
      <c r="C651" s="5"/>
      <c r="D651" s="5"/>
      <c r="E651" s="8"/>
    </row>
    <row r="652" spans="2:5" ht="15.75">
      <c r="B652" s="5"/>
      <c r="C652" s="5"/>
      <c r="D652" s="5"/>
      <c r="E652" s="8"/>
    </row>
    <row r="653" spans="2:5" ht="15.75">
      <c r="B653" s="5"/>
      <c r="C653" s="5"/>
      <c r="D653" s="5"/>
      <c r="E653" s="8"/>
    </row>
    <row r="654" spans="2:5" ht="15.75">
      <c r="B654" s="5"/>
      <c r="C654" s="5"/>
      <c r="D654" s="5"/>
      <c r="E654" s="8"/>
    </row>
    <row r="655" spans="2:5" ht="15.75">
      <c r="B655" s="5"/>
      <c r="C655" s="5"/>
      <c r="D655" s="5"/>
      <c r="E655" s="8"/>
    </row>
    <row r="656" spans="2:5" ht="15.75">
      <c r="B656" s="5"/>
      <c r="C656" s="5"/>
      <c r="D656" s="5"/>
      <c r="E656" s="8"/>
    </row>
    <row r="657" spans="2:5" ht="15.75">
      <c r="B657" s="5"/>
      <c r="C657" s="5"/>
      <c r="D657" s="5"/>
      <c r="E657" s="8"/>
    </row>
    <row r="658" spans="2:5" ht="15.75">
      <c r="B658" s="5"/>
      <c r="C658" s="5"/>
      <c r="D658" s="5"/>
      <c r="E658" s="8"/>
    </row>
    <row r="659" spans="2:5" ht="15.75">
      <c r="B659" s="5"/>
      <c r="C659" s="5"/>
      <c r="D659" s="5"/>
      <c r="E659" s="8"/>
    </row>
    <row r="660" spans="2:5" ht="15.75">
      <c r="B660" s="5"/>
      <c r="C660" s="5"/>
      <c r="D660" s="5"/>
      <c r="E660" s="8"/>
    </row>
    <row r="661" spans="2:5" ht="15.75">
      <c r="B661" s="5"/>
      <c r="C661" s="5"/>
      <c r="D661" s="5"/>
      <c r="E661" s="8"/>
    </row>
    <row r="662" spans="2:5" ht="15.75">
      <c r="B662" s="5"/>
      <c r="C662" s="5"/>
      <c r="D662" s="5"/>
      <c r="E662" s="8"/>
    </row>
    <row r="663" spans="2:5" ht="15.75">
      <c r="B663" s="5"/>
      <c r="C663" s="5"/>
      <c r="D663" s="5"/>
      <c r="E663" s="8"/>
    </row>
    <row r="664" spans="2:5" ht="15.75">
      <c r="B664" s="5"/>
      <c r="C664" s="5"/>
      <c r="D664" s="5"/>
      <c r="E664" s="8"/>
    </row>
    <row r="665" spans="2:5" ht="15.75">
      <c r="B665" s="5"/>
      <c r="C665" s="5"/>
      <c r="D665" s="5"/>
      <c r="E665" s="8"/>
    </row>
    <row r="666" spans="2:5" ht="15.75">
      <c r="B666" s="5"/>
      <c r="C666" s="5"/>
      <c r="D666" s="5"/>
      <c r="E666" s="8"/>
    </row>
    <row r="667" spans="2:5" ht="15.75">
      <c r="B667" s="5"/>
      <c r="C667" s="5"/>
      <c r="D667" s="5"/>
      <c r="E667" s="8"/>
    </row>
    <row r="668" spans="2:5" ht="15.75">
      <c r="B668" s="5"/>
      <c r="C668" s="5"/>
      <c r="D668" s="5"/>
      <c r="E668" s="8"/>
    </row>
    <row r="669" spans="2:5" ht="15.75">
      <c r="B669" s="5"/>
      <c r="C669" s="5"/>
      <c r="D669" s="5"/>
      <c r="E669" s="8"/>
    </row>
    <row r="670" spans="2:5" ht="15.75">
      <c r="B670" s="5"/>
      <c r="C670" s="5"/>
      <c r="D670" s="5"/>
      <c r="E670" s="8"/>
    </row>
    <row r="671" spans="2:5" ht="15.75">
      <c r="B671" s="5"/>
      <c r="C671" s="5"/>
      <c r="D671" s="5"/>
      <c r="E671" s="8"/>
    </row>
    <row r="672" spans="2:5" ht="15.75">
      <c r="B672" s="5"/>
      <c r="C672" s="5"/>
      <c r="D672" s="5"/>
      <c r="E672" s="8"/>
    </row>
    <row r="673" spans="2:5" ht="15.75">
      <c r="B673" s="5"/>
      <c r="C673" s="5"/>
      <c r="D673" s="5"/>
      <c r="E673" s="8"/>
    </row>
    <row r="674" spans="2:5" ht="15.75">
      <c r="B674" s="5"/>
      <c r="C674" s="5"/>
      <c r="D674" s="5"/>
      <c r="E674" s="8"/>
    </row>
    <row r="675" spans="2:5" ht="15.75">
      <c r="B675" s="5"/>
      <c r="C675" s="5"/>
      <c r="D675" s="5"/>
      <c r="E675" s="8"/>
    </row>
    <row r="676" spans="2:5" ht="15.75">
      <c r="B676" s="5"/>
      <c r="C676" s="5"/>
      <c r="D676" s="5"/>
      <c r="E676" s="8"/>
    </row>
    <row r="677" spans="2:5" ht="15.75">
      <c r="B677" s="5"/>
      <c r="C677" s="5"/>
      <c r="D677" s="5"/>
      <c r="E677" s="8"/>
    </row>
    <row r="678" spans="2:5" ht="15.75">
      <c r="B678" s="5"/>
      <c r="C678" s="5"/>
      <c r="D678" s="5"/>
      <c r="E678" s="8"/>
    </row>
    <row r="679" spans="2:5" ht="15.75">
      <c r="B679" s="5"/>
      <c r="C679" s="5"/>
      <c r="D679" s="5"/>
      <c r="E679" s="8"/>
    </row>
    <row r="680" spans="2:5" ht="15.75">
      <c r="B680" s="5"/>
      <c r="C680" s="5"/>
      <c r="D680" s="5"/>
      <c r="E680" s="8"/>
    </row>
    <row r="681" spans="2:5" ht="15.75">
      <c r="B681" s="5"/>
      <c r="C681" s="5"/>
      <c r="D681" s="5"/>
      <c r="E681" s="8"/>
    </row>
    <row r="682" spans="2:5" ht="15.75">
      <c r="B682" s="5"/>
      <c r="C682" s="5"/>
      <c r="D682" s="5"/>
      <c r="E682" s="8"/>
    </row>
    <row r="683" spans="2:5" ht="15.75">
      <c r="B683" s="5"/>
      <c r="C683" s="5"/>
      <c r="D683" s="5"/>
      <c r="E683" s="8"/>
    </row>
    <row r="684" spans="2:5" ht="15.75">
      <c r="B684" s="5"/>
      <c r="C684" s="5"/>
      <c r="D684" s="5"/>
      <c r="E684" s="8"/>
    </row>
    <row r="685" spans="2:5" ht="15.75">
      <c r="B685" s="5"/>
      <c r="C685" s="5"/>
      <c r="D685" s="5"/>
      <c r="E685" s="8"/>
    </row>
    <row r="686" spans="2:5" ht="15.75">
      <c r="B686" s="5"/>
      <c r="C686" s="5"/>
      <c r="D686" s="5"/>
      <c r="E686" s="8"/>
    </row>
    <row r="687" spans="2:5" ht="15.75">
      <c r="B687" s="5"/>
      <c r="C687" s="5"/>
      <c r="D687" s="5"/>
      <c r="E687" s="8"/>
    </row>
    <row r="688" spans="2:5" ht="15.75">
      <c r="B688" s="5"/>
      <c r="C688" s="5"/>
      <c r="D688" s="5"/>
      <c r="E688" s="8"/>
    </row>
    <row r="689" spans="2:5" ht="15.75">
      <c r="B689" s="5"/>
      <c r="C689" s="5"/>
      <c r="D689" s="5"/>
      <c r="E689" s="8"/>
    </row>
    <row r="690" spans="2:5" ht="15.75">
      <c r="B690" s="5"/>
      <c r="C690" s="5"/>
      <c r="D690" s="5"/>
      <c r="E690" s="8"/>
    </row>
    <row r="691" spans="2:5" ht="15.75">
      <c r="B691" s="5"/>
      <c r="C691" s="5"/>
      <c r="D691" s="5"/>
      <c r="E691" s="8"/>
    </row>
    <row r="692" spans="2:5" ht="15.75">
      <c r="B692" s="5"/>
      <c r="C692" s="5"/>
      <c r="D692" s="5"/>
      <c r="E692" s="8"/>
    </row>
    <row r="693" spans="2:5" ht="15.75">
      <c r="B693" s="5"/>
      <c r="C693" s="5"/>
      <c r="D693" s="5"/>
      <c r="E693" s="8"/>
    </row>
    <row r="694" spans="2:5" ht="15.75">
      <c r="B694" s="5"/>
      <c r="C694" s="5"/>
      <c r="D694" s="5"/>
      <c r="E694" s="8"/>
    </row>
    <row r="695" spans="2:5" ht="15.75">
      <c r="B695" s="5"/>
      <c r="C695" s="5"/>
      <c r="D695" s="5"/>
      <c r="E695" s="8"/>
    </row>
    <row r="696" spans="2:5" ht="15.75">
      <c r="B696" s="5"/>
      <c r="C696" s="5"/>
      <c r="D696" s="5"/>
      <c r="E696" s="8"/>
    </row>
    <row r="697" spans="2:5" ht="15.75">
      <c r="B697" s="5"/>
      <c r="C697" s="5"/>
      <c r="D697" s="5"/>
      <c r="E697" s="8"/>
    </row>
    <row r="698" spans="2:5" ht="15.75">
      <c r="B698" s="5"/>
      <c r="C698" s="5"/>
      <c r="D698" s="5"/>
      <c r="E698" s="8"/>
    </row>
    <row r="699" spans="2:5" ht="15.75">
      <c r="B699" s="5"/>
      <c r="C699" s="5"/>
      <c r="D699" s="5"/>
      <c r="E699" s="8"/>
    </row>
    <row r="700" spans="2:5" ht="15.75">
      <c r="B700" s="5"/>
      <c r="C700" s="5"/>
      <c r="D700" s="5"/>
      <c r="E700" s="8"/>
    </row>
    <row r="701" spans="2:5" ht="15.75">
      <c r="B701" s="5"/>
      <c r="C701" s="5"/>
      <c r="D701" s="5"/>
      <c r="E701" s="8"/>
    </row>
    <row r="702" spans="2:5" ht="15.75">
      <c r="B702" s="5"/>
      <c r="C702" s="5"/>
      <c r="D702" s="5"/>
      <c r="E702" s="8"/>
    </row>
    <row r="703" spans="2:5" ht="15.75">
      <c r="B703" s="5"/>
      <c r="C703" s="5"/>
      <c r="D703" s="5"/>
      <c r="E703" s="8"/>
    </row>
    <row r="704" spans="2:5" ht="15.75">
      <c r="B704" s="5"/>
      <c r="C704" s="5"/>
      <c r="D704" s="5"/>
      <c r="E704" s="8"/>
    </row>
    <row r="705" spans="2:5" ht="15.75">
      <c r="B705" s="5"/>
      <c r="C705" s="5"/>
      <c r="D705" s="5"/>
      <c r="E705" s="8"/>
    </row>
    <row r="706" spans="2:5" ht="15.75">
      <c r="B706" s="5"/>
      <c r="C706" s="5"/>
      <c r="D706" s="5"/>
      <c r="E706" s="8"/>
    </row>
    <row r="707" spans="2:5" ht="15.75">
      <c r="B707" s="5"/>
      <c r="C707" s="5"/>
      <c r="D707" s="5"/>
      <c r="E707" s="8"/>
    </row>
    <row r="708" spans="2:5" ht="15.75">
      <c r="B708" s="5"/>
      <c r="C708" s="5"/>
      <c r="D708" s="5"/>
      <c r="E708" s="8"/>
    </row>
    <row r="709" spans="2:5" ht="15.75">
      <c r="B709" s="5"/>
      <c r="C709" s="5"/>
      <c r="D709" s="5"/>
      <c r="E709" s="8"/>
    </row>
    <row r="710" spans="2:5" ht="15.75">
      <c r="B710" s="5"/>
      <c r="C710" s="5"/>
      <c r="D710" s="5"/>
      <c r="E710" s="8"/>
    </row>
    <row r="711" spans="2:5" ht="15.75">
      <c r="B711" s="5"/>
      <c r="C711" s="5"/>
      <c r="D711" s="5"/>
      <c r="E711" s="8"/>
    </row>
    <row r="712" spans="2:5" ht="15.75">
      <c r="B712" s="5"/>
      <c r="C712" s="5"/>
      <c r="D712" s="5"/>
      <c r="E712" s="8"/>
    </row>
    <row r="713" spans="2:5" ht="15.75">
      <c r="B713" s="5"/>
      <c r="C713" s="5"/>
      <c r="D713" s="5"/>
      <c r="E713" s="8"/>
    </row>
    <row r="714" spans="2:5" ht="15.75">
      <c r="B714" s="5"/>
      <c r="C714" s="5"/>
      <c r="D714" s="5"/>
      <c r="E714" s="8"/>
    </row>
    <row r="715" spans="2:5" ht="15.75">
      <c r="B715" s="5"/>
      <c r="C715" s="5"/>
      <c r="D715" s="5"/>
      <c r="E715" s="8"/>
    </row>
    <row r="716" spans="2:5" ht="15.75">
      <c r="B716" s="5"/>
      <c r="C716" s="5"/>
      <c r="D716" s="5"/>
      <c r="E716" s="8"/>
    </row>
    <row r="717" spans="2:5" ht="15.75">
      <c r="B717" s="5"/>
      <c r="C717" s="5"/>
      <c r="D717" s="5"/>
      <c r="E717" s="8"/>
    </row>
    <row r="718" spans="2:5" ht="15.75">
      <c r="B718" s="5"/>
      <c r="C718" s="5"/>
      <c r="D718" s="5"/>
      <c r="E718" s="8"/>
    </row>
    <row r="719" spans="2:5" ht="15.75">
      <c r="B719" s="5"/>
      <c r="C719" s="5"/>
      <c r="D719" s="5"/>
      <c r="E719" s="8"/>
    </row>
    <row r="720" spans="2:5" ht="15.75">
      <c r="B720" s="5"/>
      <c r="C720" s="5"/>
      <c r="D720" s="5"/>
      <c r="E720" s="8"/>
    </row>
    <row r="721" spans="2:5" ht="15.75">
      <c r="B721" s="5"/>
      <c r="C721" s="5"/>
      <c r="D721" s="5"/>
      <c r="E721" s="8"/>
    </row>
    <row r="722" spans="2:5" ht="15.75">
      <c r="B722" s="5"/>
      <c r="C722" s="5"/>
      <c r="D722" s="5"/>
      <c r="E722" s="8"/>
    </row>
    <row r="723" spans="2:5" ht="15.75">
      <c r="B723" s="5"/>
      <c r="C723" s="5"/>
      <c r="D723" s="5"/>
      <c r="E723" s="8"/>
    </row>
    <row r="724" spans="2:5" ht="15.75">
      <c r="B724" s="5"/>
      <c r="C724" s="5"/>
      <c r="D724" s="5"/>
      <c r="E724" s="8"/>
    </row>
    <row r="725" spans="2:5" ht="15.75">
      <c r="B725" s="5"/>
      <c r="C725" s="5"/>
      <c r="D725" s="5"/>
      <c r="E725" s="8"/>
    </row>
    <row r="726" spans="2:5" ht="15.75">
      <c r="B726" s="5"/>
      <c r="C726" s="5"/>
      <c r="D726" s="5"/>
      <c r="E726" s="8"/>
    </row>
    <row r="727" spans="2:5" ht="15.75">
      <c r="B727" s="5"/>
      <c r="C727" s="5"/>
      <c r="D727" s="5"/>
      <c r="E727" s="8"/>
    </row>
    <row r="728" spans="2:5" ht="15.75">
      <c r="B728" s="5"/>
      <c r="C728" s="5"/>
      <c r="D728" s="5"/>
      <c r="E728" s="8"/>
    </row>
    <row r="729" spans="2:5" ht="15.75">
      <c r="B729" s="5"/>
      <c r="C729" s="5"/>
      <c r="D729" s="5"/>
      <c r="E729" s="8"/>
    </row>
    <row r="730" spans="2:5" ht="15.75">
      <c r="B730" s="5"/>
      <c r="C730" s="5"/>
      <c r="D730" s="5"/>
      <c r="E730" s="8"/>
    </row>
    <row r="731" spans="2:5" ht="15.75">
      <c r="B731" s="5"/>
      <c r="C731" s="5"/>
      <c r="D731" s="5"/>
      <c r="E731" s="8"/>
    </row>
    <row r="732" spans="2:5" ht="15.75">
      <c r="B732" s="5"/>
      <c r="C732" s="5"/>
      <c r="D732" s="5"/>
      <c r="E732" s="8"/>
    </row>
    <row r="733" spans="2:5" ht="15.75">
      <c r="B733" s="5"/>
      <c r="C733" s="5"/>
      <c r="D733" s="5"/>
      <c r="E733" s="8"/>
    </row>
    <row r="734" spans="2:5" ht="15.75">
      <c r="B734" s="5"/>
      <c r="C734" s="5"/>
      <c r="D734" s="5"/>
      <c r="E734" s="8"/>
    </row>
    <row r="735" spans="2:5" ht="15.75">
      <c r="B735" s="5"/>
      <c r="C735" s="5"/>
      <c r="D735" s="5"/>
      <c r="E735" s="8"/>
    </row>
    <row r="736" spans="2:5" ht="15.75">
      <c r="B736" s="5"/>
      <c r="C736" s="5"/>
      <c r="D736" s="5"/>
      <c r="E736" s="8"/>
    </row>
    <row r="737" spans="2:5" ht="15.75">
      <c r="B737" s="5"/>
      <c r="C737" s="5"/>
      <c r="D737" s="5"/>
      <c r="E737" s="8"/>
    </row>
    <row r="738" spans="2:5" ht="15.75">
      <c r="B738" s="5"/>
      <c r="C738" s="5"/>
      <c r="D738" s="5"/>
      <c r="E738" s="8"/>
    </row>
    <row r="739" spans="2:5" ht="15.75">
      <c r="B739" s="5"/>
      <c r="C739" s="5"/>
      <c r="D739" s="5"/>
      <c r="E739" s="8"/>
    </row>
    <row r="740" spans="2:5" ht="15.75">
      <c r="B740" s="5"/>
      <c r="C740" s="5"/>
      <c r="D740" s="5"/>
      <c r="E740" s="8"/>
    </row>
    <row r="741" spans="2:5" ht="15.75">
      <c r="B741" s="5"/>
      <c r="C741" s="5"/>
      <c r="D741" s="5"/>
      <c r="E741" s="8"/>
    </row>
    <row r="742" spans="2:5" ht="15.75">
      <c r="B742" s="5"/>
      <c r="C742" s="5"/>
      <c r="D742" s="5"/>
      <c r="E742" s="8"/>
    </row>
    <row r="743" spans="2:5" ht="15.75">
      <c r="B743" s="5"/>
      <c r="C743" s="5"/>
      <c r="D743" s="5"/>
      <c r="E743" s="8"/>
    </row>
    <row r="744" spans="2:5" ht="15.75">
      <c r="B744" s="5"/>
      <c r="C744" s="5"/>
      <c r="D744" s="5"/>
      <c r="E744" s="8"/>
    </row>
    <row r="745" spans="2:5" ht="15.75">
      <c r="B745" s="5"/>
      <c r="C745" s="5"/>
      <c r="D745" s="5"/>
      <c r="E745" s="8"/>
    </row>
    <row r="746" spans="2:5" ht="15.75">
      <c r="B746" s="5"/>
      <c r="C746" s="5"/>
      <c r="D746" s="5"/>
      <c r="E746" s="8"/>
    </row>
    <row r="747" spans="2:5" ht="15.75">
      <c r="B747" s="5"/>
      <c r="C747" s="5"/>
      <c r="D747" s="5"/>
      <c r="E747" s="8"/>
    </row>
    <row r="748" spans="2:5" ht="15.75">
      <c r="B748" s="5"/>
      <c r="C748" s="5"/>
      <c r="D748" s="5"/>
      <c r="E748" s="8"/>
    </row>
    <row r="749" spans="2:5" ht="15.75">
      <c r="B749" s="5"/>
      <c r="C749" s="5"/>
      <c r="D749" s="5"/>
      <c r="E749" s="8"/>
    </row>
    <row r="750" spans="2:5" ht="15.75">
      <c r="B750" s="5"/>
      <c r="C750" s="5"/>
      <c r="D750" s="5"/>
      <c r="E750" s="8"/>
    </row>
    <row r="751" spans="2:5" ht="15.75">
      <c r="B751" s="5"/>
      <c r="C751" s="5"/>
      <c r="D751" s="5"/>
      <c r="E751" s="8"/>
    </row>
    <row r="752" spans="2:5" ht="15.75">
      <c r="B752" s="5"/>
      <c r="C752" s="5"/>
      <c r="D752" s="5"/>
      <c r="E752" s="8"/>
    </row>
    <row r="753" spans="2:5" ht="15.75">
      <c r="B753" s="5"/>
      <c r="C753" s="5"/>
      <c r="D753" s="5"/>
      <c r="E753" s="8"/>
    </row>
    <row r="754" spans="2:5" ht="15.75">
      <c r="B754" s="5"/>
      <c r="C754" s="5"/>
      <c r="D754" s="5"/>
      <c r="E754" s="8"/>
    </row>
    <row r="755" spans="2:5" ht="15.75">
      <c r="B755" s="5"/>
      <c r="C755" s="5"/>
      <c r="D755" s="5"/>
      <c r="E755" s="8"/>
    </row>
    <row r="756" spans="2:5" ht="15.75">
      <c r="B756" s="5"/>
      <c r="C756" s="5"/>
      <c r="D756" s="5"/>
      <c r="E756" s="8"/>
    </row>
    <row r="757" spans="2:5" ht="15.75">
      <c r="B757" s="5"/>
      <c r="C757" s="5"/>
      <c r="D757" s="5"/>
      <c r="E757" s="8"/>
    </row>
    <row r="758" spans="2:5" ht="15.75">
      <c r="B758" s="5"/>
      <c r="C758" s="5"/>
      <c r="D758" s="5"/>
      <c r="E758" s="8"/>
    </row>
    <row r="759" spans="2:5" ht="15.75">
      <c r="B759" s="5"/>
      <c r="C759" s="5"/>
      <c r="D759" s="5"/>
      <c r="E759" s="8"/>
    </row>
    <row r="760" spans="2:5" ht="15.75">
      <c r="B760" s="5"/>
      <c r="C760" s="5"/>
      <c r="D760" s="5"/>
      <c r="E760" s="8"/>
    </row>
    <row r="761" spans="2:5" ht="15.75">
      <c r="B761" s="5"/>
      <c r="C761" s="5"/>
      <c r="D761" s="5"/>
      <c r="E761" s="8"/>
    </row>
    <row r="762" spans="2:5" ht="15.75">
      <c r="B762" s="5"/>
      <c r="C762" s="5"/>
      <c r="D762" s="5"/>
      <c r="E762" s="8"/>
    </row>
    <row r="763" spans="2:5" ht="15.75">
      <c r="B763" s="5"/>
      <c r="C763" s="5"/>
      <c r="D763" s="5"/>
      <c r="E763" s="8"/>
    </row>
    <row r="764" spans="2:5" ht="15.75">
      <c r="B764" s="5"/>
      <c r="C764" s="5"/>
      <c r="D764" s="5"/>
      <c r="E764" s="8"/>
    </row>
    <row r="765" spans="2:5" ht="15.75">
      <c r="B765" s="5"/>
      <c r="C765" s="5"/>
      <c r="D765" s="5"/>
      <c r="E765" s="8"/>
    </row>
    <row r="766" spans="2:5" ht="15.75">
      <c r="B766" s="5"/>
      <c r="C766" s="5"/>
      <c r="D766" s="5"/>
      <c r="E766" s="8"/>
    </row>
    <row r="767" spans="2:5" ht="15.75">
      <c r="B767" s="5"/>
      <c r="C767" s="5"/>
      <c r="D767" s="5"/>
      <c r="E767" s="8"/>
    </row>
    <row r="768" spans="2:5" ht="15.75">
      <c r="B768" s="5"/>
      <c r="C768" s="5"/>
      <c r="D768" s="5"/>
      <c r="E768" s="8"/>
    </row>
    <row r="769" spans="2:5" ht="15.75">
      <c r="B769" s="5"/>
      <c r="C769" s="5"/>
      <c r="D769" s="5"/>
      <c r="E769" s="8"/>
    </row>
    <row r="770" spans="2:5" ht="15.75">
      <c r="B770" s="5"/>
      <c r="C770" s="5"/>
      <c r="D770" s="5"/>
      <c r="E770" s="8"/>
    </row>
    <row r="771" spans="2:5" ht="15.75">
      <c r="B771" s="5"/>
      <c r="C771" s="5"/>
      <c r="D771" s="5"/>
      <c r="E771" s="8"/>
    </row>
    <row r="772" spans="2:5" ht="15.75">
      <c r="B772" s="5"/>
      <c r="C772" s="5"/>
      <c r="D772" s="5"/>
      <c r="E772" s="8"/>
    </row>
    <row r="773" spans="2:5" ht="15.75">
      <c r="B773" s="5"/>
      <c r="C773" s="5"/>
      <c r="D773" s="5"/>
      <c r="E773" s="8"/>
    </row>
    <row r="774" spans="2:5" ht="15.75">
      <c r="B774" s="5"/>
      <c r="C774" s="5"/>
      <c r="D774" s="5"/>
      <c r="E774" s="8"/>
    </row>
    <row r="775" spans="2:5" ht="15.75">
      <c r="B775" s="5"/>
      <c r="C775" s="5"/>
      <c r="D775" s="5"/>
      <c r="E775" s="8"/>
    </row>
    <row r="776" spans="2:5" ht="15.75">
      <c r="B776" s="5"/>
      <c r="C776" s="5"/>
      <c r="D776" s="5"/>
      <c r="E776" s="8"/>
    </row>
    <row r="777" spans="2:5" ht="15.75">
      <c r="B777" s="5"/>
      <c r="C777" s="5"/>
      <c r="D777" s="5"/>
      <c r="E777" s="8"/>
    </row>
    <row r="778" spans="2:5" ht="15.75">
      <c r="B778" s="5"/>
      <c r="C778" s="5"/>
      <c r="D778" s="5"/>
      <c r="E778" s="8"/>
    </row>
    <row r="779" spans="2:5" ht="15.75">
      <c r="B779" s="5"/>
      <c r="C779" s="5"/>
      <c r="D779" s="5"/>
      <c r="E779" s="8"/>
    </row>
    <row r="780" spans="2:5" ht="15.75">
      <c r="B780" s="5"/>
      <c r="C780" s="5"/>
      <c r="D780" s="5"/>
      <c r="E780" s="8"/>
    </row>
    <row r="781" spans="2:5" ht="15.75">
      <c r="B781" s="5"/>
      <c r="C781" s="5"/>
      <c r="D781" s="5"/>
      <c r="E781" s="8"/>
    </row>
    <row r="782" spans="2:5" ht="15.75">
      <c r="B782" s="5"/>
      <c r="C782" s="5"/>
      <c r="D782" s="5"/>
      <c r="E782" s="8"/>
    </row>
    <row r="783" spans="2:5" ht="15.75">
      <c r="B783" s="5"/>
      <c r="C783" s="5"/>
      <c r="D783" s="5"/>
      <c r="E783" s="8"/>
    </row>
    <row r="784" spans="2:5" ht="15.75">
      <c r="B784" s="5"/>
      <c r="C784" s="5"/>
      <c r="D784" s="5"/>
      <c r="E784" s="8"/>
    </row>
    <row r="785" spans="2:5" ht="15.75">
      <c r="B785" s="5"/>
      <c r="C785" s="5"/>
      <c r="D785" s="5"/>
      <c r="E785" s="8"/>
    </row>
    <row r="786" spans="2:5" ht="15.75">
      <c r="B786" s="5"/>
      <c r="C786" s="5"/>
      <c r="D786" s="5"/>
      <c r="E786" s="8"/>
    </row>
    <row r="787" spans="2:5" ht="15.75">
      <c r="B787" s="5"/>
      <c r="C787" s="5"/>
      <c r="D787" s="5"/>
      <c r="E787" s="8"/>
    </row>
    <row r="788" spans="2:5" ht="15.75">
      <c r="B788" s="5"/>
      <c r="C788" s="5"/>
      <c r="D788" s="5"/>
      <c r="E788" s="8"/>
    </row>
    <row r="789" spans="2:5" ht="15.75">
      <c r="B789" s="5"/>
      <c r="C789" s="5"/>
      <c r="D789" s="5"/>
      <c r="E789" s="8"/>
    </row>
    <row r="790" spans="2:5" ht="15.75">
      <c r="B790" s="5"/>
      <c r="C790" s="5"/>
      <c r="D790" s="5"/>
      <c r="E790" s="8"/>
    </row>
    <row r="791" spans="2:5" ht="15.75">
      <c r="B791" s="5"/>
      <c r="C791" s="5"/>
      <c r="D791" s="5"/>
      <c r="E791" s="8"/>
    </row>
    <row r="792" spans="2:5" ht="15.75">
      <c r="B792" s="5"/>
      <c r="C792" s="5"/>
      <c r="D792" s="5"/>
      <c r="E792" s="8"/>
    </row>
  </sheetData>
  <sheetProtection/>
  <mergeCells count="13">
    <mergeCell ref="B6:E6"/>
    <mergeCell ref="B8:E8"/>
    <mergeCell ref="B7:E7"/>
    <mergeCell ref="D13:E13"/>
    <mergeCell ref="A11:E11"/>
    <mergeCell ref="B9:E9"/>
    <mergeCell ref="A514:E514"/>
    <mergeCell ref="B1:E1"/>
    <mergeCell ref="B2:E2"/>
    <mergeCell ref="B3:E3"/>
    <mergeCell ref="B4:E4"/>
    <mergeCell ref="B5:E5"/>
    <mergeCell ref="A12:E12"/>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J616"/>
  <sheetViews>
    <sheetView zoomScalePageLayoutView="0" workbookViewId="0" topLeftCell="A363">
      <selection activeCell="G17" sqref="G17"/>
    </sheetView>
  </sheetViews>
  <sheetFormatPr defaultColWidth="9.00390625" defaultRowHeight="12.75"/>
  <cols>
    <col min="1" max="1" width="72.625" style="18" customWidth="1"/>
    <col min="2" max="2" width="6.625" style="18" customWidth="1"/>
    <col min="3" max="3" width="15.00390625" style="18" customWidth="1"/>
    <col min="4" max="4" width="5.25390625" style="49" customWidth="1"/>
    <col min="5" max="5" width="13.625" style="50" customWidth="1"/>
    <col min="6" max="6" width="12.75390625" style="50" customWidth="1"/>
    <col min="7" max="7" width="20.75390625" style="18" customWidth="1"/>
    <col min="8" max="9" width="10.125" style="18" bestFit="1" customWidth="1"/>
    <col min="10" max="16384" width="9.125" style="18" customWidth="1"/>
  </cols>
  <sheetData>
    <row r="1" spans="1:6" ht="15.75">
      <c r="A1" s="360" t="s">
        <v>706</v>
      </c>
      <c r="B1" s="360"/>
      <c r="C1" s="360"/>
      <c r="D1" s="360"/>
      <c r="E1" s="360"/>
      <c r="F1" s="360"/>
    </row>
    <row r="2" spans="1:6" ht="15.75">
      <c r="A2" s="360" t="s">
        <v>705</v>
      </c>
      <c r="B2" s="360"/>
      <c r="C2" s="360"/>
      <c r="D2" s="360"/>
      <c r="E2" s="360"/>
      <c r="F2" s="360"/>
    </row>
    <row r="3" spans="1:6" ht="15.75">
      <c r="A3" s="360" t="s">
        <v>707</v>
      </c>
      <c r="B3" s="360"/>
      <c r="C3" s="360"/>
      <c r="D3" s="360"/>
      <c r="E3" s="360"/>
      <c r="F3" s="360"/>
    </row>
    <row r="4" spans="1:6" ht="15.75">
      <c r="A4" s="360" t="s">
        <v>703</v>
      </c>
      <c r="B4" s="360"/>
      <c r="C4" s="360"/>
      <c r="D4" s="360"/>
      <c r="E4" s="360"/>
      <c r="F4" s="360"/>
    </row>
    <row r="5" spans="1:6" ht="15.75">
      <c r="A5" s="360" t="s">
        <v>967</v>
      </c>
      <c r="B5" s="360"/>
      <c r="C5" s="360"/>
      <c r="D5" s="360"/>
      <c r="E5" s="360"/>
      <c r="F5" s="360"/>
    </row>
    <row r="6" spans="1:6" ht="15.75">
      <c r="A6" s="364" t="s">
        <v>968</v>
      </c>
      <c r="B6" s="364"/>
      <c r="C6" s="364"/>
      <c r="D6" s="364"/>
      <c r="E6" s="364"/>
      <c r="F6" s="364"/>
    </row>
    <row r="7" spans="1:6" ht="15.75" customHeight="1">
      <c r="A7" s="118"/>
      <c r="B7" s="364" t="s">
        <v>1411</v>
      </c>
      <c r="C7" s="352"/>
      <c r="D7" s="352"/>
      <c r="E7" s="352"/>
      <c r="F7" s="352"/>
    </row>
    <row r="8" spans="1:6" ht="15.75" customHeight="1">
      <c r="A8" s="79"/>
      <c r="B8" s="364" t="s">
        <v>1412</v>
      </c>
      <c r="C8" s="368"/>
      <c r="D8" s="368"/>
      <c r="E8" s="368"/>
      <c r="F8" s="368"/>
    </row>
    <row r="9" spans="1:6" ht="15.75" customHeight="1">
      <c r="A9" s="79"/>
      <c r="B9" s="364" t="s">
        <v>1413</v>
      </c>
      <c r="C9" s="368"/>
      <c r="D9" s="368"/>
      <c r="E9" s="368"/>
      <c r="F9" s="368"/>
    </row>
    <row r="10" spans="1:6" ht="15.75">
      <c r="A10" s="42"/>
      <c r="B10" s="42"/>
      <c r="C10" s="120"/>
      <c r="D10" s="42"/>
      <c r="E10" s="76"/>
      <c r="F10" s="42"/>
    </row>
    <row r="11" spans="1:6" ht="68.25" customHeight="1">
      <c r="A11" s="365" t="s">
        <v>579</v>
      </c>
      <c r="B11" s="365"/>
      <c r="C11" s="365"/>
      <c r="D11" s="365"/>
      <c r="E11" s="365"/>
      <c r="F11" s="365"/>
    </row>
    <row r="12" spans="4:6" ht="15.75">
      <c r="D12" s="361" t="s">
        <v>704</v>
      </c>
      <c r="E12" s="361"/>
      <c r="F12" s="361"/>
    </row>
    <row r="13" spans="1:6" s="36" customFormat="1" ht="15.75">
      <c r="A13" s="362" t="s">
        <v>649</v>
      </c>
      <c r="B13" s="362" t="s">
        <v>20</v>
      </c>
      <c r="C13" s="362" t="s">
        <v>589</v>
      </c>
      <c r="D13" s="362" t="s">
        <v>21</v>
      </c>
      <c r="E13" s="366" t="s">
        <v>634</v>
      </c>
      <c r="F13" s="367"/>
    </row>
    <row r="14" spans="1:6" s="36" customFormat="1" ht="15.75">
      <c r="A14" s="363"/>
      <c r="B14" s="363"/>
      <c r="C14" s="363"/>
      <c r="D14" s="363"/>
      <c r="E14" s="35" t="s">
        <v>591</v>
      </c>
      <c r="F14" s="35" t="s">
        <v>580</v>
      </c>
    </row>
    <row r="15" spans="1:6" s="36" customFormat="1" ht="15.75">
      <c r="A15" s="31">
        <v>1</v>
      </c>
      <c r="B15" s="37">
        <v>2</v>
      </c>
      <c r="C15" s="81">
        <v>3</v>
      </c>
      <c r="D15" s="81">
        <v>4</v>
      </c>
      <c r="E15" s="82">
        <v>5</v>
      </c>
      <c r="F15" s="35">
        <v>6</v>
      </c>
    </row>
    <row r="16" spans="1:6" s="7" customFormat="1" ht="15.75">
      <c r="A16" s="9" t="s">
        <v>22</v>
      </c>
      <c r="B16" s="21" t="s">
        <v>638</v>
      </c>
      <c r="C16" s="21"/>
      <c r="D16" s="21"/>
      <c r="E16" s="97">
        <f>E17+E24+E46+E51</f>
        <v>102750</v>
      </c>
      <c r="F16" s="97">
        <f>F17+F24+F46+F51</f>
        <v>103306.9</v>
      </c>
    </row>
    <row r="17" spans="1:6" s="7" customFormat="1" ht="47.25">
      <c r="A17" s="22" t="s">
        <v>800</v>
      </c>
      <c r="B17" s="23" t="s">
        <v>42</v>
      </c>
      <c r="C17" s="21"/>
      <c r="D17" s="21"/>
      <c r="E17" s="96">
        <f>E20</f>
        <v>3900.3</v>
      </c>
      <c r="F17" s="96">
        <f>F20</f>
        <v>3901.3</v>
      </c>
    </row>
    <row r="18" spans="1:7" s="7" customFormat="1" ht="47.25">
      <c r="A18" s="22" t="s">
        <v>220</v>
      </c>
      <c r="B18" s="23" t="s">
        <v>42</v>
      </c>
      <c r="C18" s="23" t="s">
        <v>398</v>
      </c>
      <c r="D18" s="21"/>
      <c r="E18" s="96">
        <f>E19</f>
        <v>3900.3</v>
      </c>
      <c r="F18" s="96">
        <f>F19</f>
        <v>3901.3</v>
      </c>
      <c r="G18" s="38"/>
    </row>
    <row r="19" spans="1:7" s="7" customFormat="1" ht="31.5">
      <c r="A19" s="22" t="s">
        <v>399</v>
      </c>
      <c r="B19" s="23" t="s">
        <v>42</v>
      </c>
      <c r="C19" s="23" t="s">
        <v>400</v>
      </c>
      <c r="D19" s="21"/>
      <c r="E19" s="96">
        <f>E20</f>
        <v>3900.3</v>
      </c>
      <c r="F19" s="96">
        <f>F20</f>
        <v>3901.3</v>
      </c>
      <c r="G19" s="38"/>
    </row>
    <row r="20" spans="1:6" s="7" customFormat="1" ht="15.75">
      <c r="A20" s="22" t="s">
        <v>802</v>
      </c>
      <c r="B20" s="23" t="s">
        <v>42</v>
      </c>
      <c r="C20" s="23" t="s">
        <v>401</v>
      </c>
      <c r="D20" s="23"/>
      <c r="E20" s="96">
        <f>E21+E22+E23</f>
        <v>3900.3</v>
      </c>
      <c r="F20" s="96">
        <f>F21+F22+F23</f>
        <v>3901.3</v>
      </c>
    </row>
    <row r="21" spans="1:6" s="7" customFormat="1" ht="63">
      <c r="A21" s="22" t="s">
        <v>770</v>
      </c>
      <c r="B21" s="23" t="s">
        <v>42</v>
      </c>
      <c r="C21" s="23" t="s">
        <v>401</v>
      </c>
      <c r="D21" s="23" t="s">
        <v>771</v>
      </c>
      <c r="E21" s="96">
        <v>3184.3</v>
      </c>
      <c r="F21" s="96">
        <v>3185.3</v>
      </c>
    </row>
    <row r="22" spans="1:6" s="7" customFormat="1" ht="31.5">
      <c r="A22" s="22" t="s">
        <v>801</v>
      </c>
      <c r="B22" s="23" t="s">
        <v>42</v>
      </c>
      <c r="C22" s="23" t="s">
        <v>401</v>
      </c>
      <c r="D22" s="23" t="s">
        <v>772</v>
      </c>
      <c r="E22" s="96">
        <v>505</v>
      </c>
      <c r="F22" s="96">
        <v>505</v>
      </c>
    </row>
    <row r="23" spans="1:6" s="7" customFormat="1" ht="15.75">
      <c r="A23" s="22" t="s">
        <v>773</v>
      </c>
      <c r="B23" s="23" t="s">
        <v>42</v>
      </c>
      <c r="C23" s="23" t="s">
        <v>401</v>
      </c>
      <c r="D23" s="23" t="s">
        <v>774</v>
      </c>
      <c r="E23" s="96">
        <v>211</v>
      </c>
      <c r="F23" s="96">
        <v>211</v>
      </c>
    </row>
    <row r="24" spans="1:6" s="5" customFormat="1" ht="47.25">
      <c r="A24" s="22" t="s">
        <v>690</v>
      </c>
      <c r="B24" s="23" t="s">
        <v>23</v>
      </c>
      <c r="C24" s="23"/>
      <c r="D24" s="23"/>
      <c r="E24" s="96">
        <f>E25+E31+E38</f>
        <v>82700.4</v>
      </c>
      <c r="F24" s="96">
        <f>F25+F31+F38</f>
        <v>82816.4</v>
      </c>
    </row>
    <row r="25" spans="1:6" s="5" customFormat="1" ht="47.25">
      <c r="A25" s="22" t="s">
        <v>207</v>
      </c>
      <c r="B25" s="23" t="s">
        <v>23</v>
      </c>
      <c r="C25" s="23" t="s">
        <v>361</v>
      </c>
      <c r="D25" s="23"/>
      <c r="E25" s="96">
        <f>E26</f>
        <v>15598.7</v>
      </c>
      <c r="F25" s="96">
        <f>F26</f>
        <v>15613</v>
      </c>
    </row>
    <row r="26" spans="1:6" s="5" customFormat="1" ht="78.75">
      <c r="A26" s="22" t="s">
        <v>803</v>
      </c>
      <c r="B26" s="23" t="s">
        <v>23</v>
      </c>
      <c r="C26" s="23" t="s">
        <v>363</v>
      </c>
      <c r="D26" s="23"/>
      <c r="E26" s="96">
        <f>E27</f>
        <v>15598.7</v>
      </c>
      <c r="F26" s="96">
        <f>F27</f>
        <v>15613</v>
      </c>
    </row>
    <row r="27" spans="1:6" s="5" customFormat="1" ht="15.75">
      <c r="A27" s="22" t="s">
        <v>802</v>
      </c>
      <c r="B27" s="23" t="s">
        <v>23</v>
      </c>
      <c r="C27" s="23" t="s">
        <v>533</v>
      </c>
      <c r="D27" s="23"/>
      <c r="E27" s="96">
        <f>E28+E29+E30</f>
        <v>15598.7</v>
      </c>
      <c r="F27" s="96">
        <f>F28+F29+F30</f>
        <v>15613</v>
      </c>
    </row>
    <row r="28" spans="1:6" s="5" customFormat="1" ht="63">
      <c r="A28" s="22" t="s">
        <v>770</v>
      </c>
      <c r="B28" s="23" t="s">
        <v>23</v>
      </c>
      <c r="C28" s="23" t="s">
        <v>533</v>
      </c>
      <c r="D28" s="23" t="s">
        <v>771</v>
      </c>
      <c r="E28" s="96">
        <v>14061.7</v>
      </c>
      <c r="F28" s="96">
        <v>14068</v>
      </c>
    </row>
    <row r="29" spans="1:6" s="5" customFormat="1" ht="31.5">
      <c r="A29" s="22" t="s">
        <v>801</v>
      </c>
      <c r="B29" s="23" t="s">
        <v>23</v>
      </c>
      <c r="C29" s="23" t="s">
        <v>533</v>
      </c>
      <c r="D29" s="23" t="s">
        <v>772</v>
      </c>
      <c r="E29" s="96">
        <v>1534</v>
      </c>
      <c r="F29" s="96">
        <v>1542</v>
      </c>
    </row>
    <row r="30" spans="1:6" s="5" customFormat="1" ht="15.75">
      <c r="A30" s="22" t="s">
        <v>773</v>
      </c>
      <c r="B30" s="23" t="s">
        <v>23</v>
      </c>
      <c r="C30" s="23" t="s">
        <v>533</v>
      </c>
      <c r="D30" s="23" t="s">
        <v>774</v>
      </c>
      <c r="E30" s="96">
        <v>3</v>
      </c>
      <c r="F30" s="96">
        <v>3</v>
      </c>
    </row>
    <row r="31" spans="1:6" s="5" customFormat="1" ht="63">
      <c r="A31" s="22" t="s">
        <v>1</v>
      </c>
      <c r="B31" s="23" t="s">
        <v>23</v>
      </c>
      <c r="C31" s="23" t="s">
        <v>384</v>
      </c>
      <c r="D31" s="23"/>
      <c r="E31" s="96">
        <f aca="true" t="shared" si="0" ref="E31:F33">E32</f>
        <v>10039.9</v>
      </c>
      <c r="F31" s="96">
        <f t="shared" si="0"/>
        <v>10059.6</v>
      </c>
    </row>
    <row r="32" spans="1:6" s="5" customFormat="1" ht="31.5">
      <c r="A32" s="22" t="s">
        <v>511</v>
      </c>
      <c r="B32" s="23" t="s">
        <v>23</v>
      </c>
      <c r="C32" s="23" t="s">
        <v>500</v>
      </c>
      <c r="D32" s="23"/>
      <c r="E32" s="96">
        <f t="shared" si="0"/>
        <v>10039.9</v>
      </c>
      <c r="F32" s="96">
        <f t="shared" si="0"/>
        <v>10059.6</v>
      </c>
    </row>
    <row r="33" spans="1:6" s="5" customFormat="1" ht="78.75">
      <c r="A33" s="22" t="s">
        <v>119</v>
      </c>
      <c r="B33" s="23" t="s">
        <v>23</v>
      </c>
      <c r="C33" s="23" t="s">
        <v>515</v>
      </c>
      <c r="D33" s="23"/>
      <c r="E33" s="96">
        <f t="shared" si="0"/>
        <v>10039.9</v>
      </c>
      <c r="F33" s="96">
        <f t="shared" si="0"/>
        <v>10059.6</v>
      </c>
    </row>
    <row r="34" spans="1:6" s="5" customFormat="1" ht="15.75">
      <c r="A34" s="22" t="s">
        <v>802</v>
      </c>
      <c r="B34" s="23" t="s">
        <v>23</v>
      </c>
      <c r="C34" s="23" t="s">
        <v>516</v>
      </c>
      <c r="D34" s="23"/>
      <c r="E34" s="96">
        <f>E35+E36+E37</f>
        <v>10039.9</v>
      </c>
      <c r="F34" s="96">
        <f>F35+F36+F37</f>
        <v>10059.6</v>
      </c>
    </row>
    <row r="35" spans="1:6" s="5" customFormat="1" ht="63">
      <c r="A35" s="22" t="s">
        <v>770</v>
      </c>
      <c r="B35" s="23" t="s">
        <v>23</v>
      </c>
      <c r="C35" s="23" t="s">
        <v>516</v>
      </c>
      <c r="D35" s="23" t="s">
        <v>771</v>
      </c>
      <c r="E35" s="96">
        <v>7452.9</v>
      </c>
      <c r="F35" s="96">
        <v>7455.6</v>
      </c>
    </row>
    <row r="36" spans="1:6" s="5" customFormat="1" ht="31.5">
      <c r="A36" s="22" t="s">
        <v>801</v>
      </c>
      <c r="B36" s="23" t="s">
        <v>23</v>
      </c>
      <c r="C36" s="23" t="s">
        <v>516</v>
      </c>
      <c r="D36" s="23" t="s">
        <v>772</v>
      </c>
      <c r="E36" s="96">
        <v>2423</v>
      </c>
      <c r="F36" s="96">
        <v>2441</v>
      </c>
    </row>
    <row r="37" spans="1:6" s="5" customFormat="1" ht="15.75">
      <c r="A37" s="22" t="s">
        <v>773</v>
      </c>
      <c r="B37" s="23" t="s">
        <v>23</v>
      </c>
      <c r="C37" s="23" t="s">
        <v>516</v>
      </c>
      <c r="D37" s="23" t="s">
        <v>774</v>
      </c>
      <c r="E37" s="96">
        <v>164</v>
      </c>
      <c r="F37" s="96">
        <v>163</v>
      </c>
    </row>
    <row r="38" spans="1:6" s="5" customFormat="1" ht="47.25">
      <c r="A38" s="22" t="s">
        <v>220</v>
      </c>
      <c r="B38" s="23" t="s">
        <v>23</v>
      </c>
      <c r="C38" s="23" t="s">
        <v>398</v>
      </c>
      <c r="D38" s="23"/>
      <c r="E38" s="96">
        <f>E39</f>
        <v>57061.8</v>
      </c>
      <c r="F38" s="96">
        <f>F39</f>
        <v>57143.799999999996</v>
      </c>
    </row>
    <row r="39" spans="1:6" s="5" customFormat="1" ht="47.25">
      <c r="A39" s="22" t="s">
        <v>804</v>
      </c>
      <c r="B39" s="23" t="s">
        <v>23</v>
      </c>
      <c r="C39" s="23" t="s">
        <v>402</v>
      </c>
      <c r="D39" s="23"/>
      <c r="E39" s="96">
        <f>E40+E44</f>
        <v>57061.8</v>
      </c>
      <c r="F39" s="96">
        <f>F40+F44</f>
        <v>57143.799999999996</v>
      </c>
    </row>
    <row r="40" spans="1:6" s="5" customFormat="1" ht="15.75">
      <c r="A40" s="22" t="s">
        <v>802</v>
      </c>
      <c r="B40" s="23" t="s">
        <v>23</v>
      </c>
      <c r="C40" s="23" t="s">
        <v>403</v>
      </c>
      <c r="D40" s="23"/>
      <c r="E40" s="96">
        <f>E41+E42+E43</f>
        <v>54089.3</v>
      </c>
      <c r="F40" s="96">
        <f>F41+F42+F43</f>
        <v>54170.1</v>
      </c>
    </row>
    <row r="41" spans="1:6" s="5" customFormat="1" ht="63">
      <c r="A41" s="22" t="s">
        <v>770</v>
      </c>
      <c r="B41" s="23" t="s">
        <v>23</v>
      </c>
      <c r="C41" s="23" t="s">
        <v>403</v>
      </c>
      <c r="D41" s="23" t="s">
        <v>771</v>
      </c>
      <c r="E41" s="96">
        <v>40953.3</v>
      </c>
      <c r="F41" s="96">
        <v>40972.1</v>
      </c>
    </row>
    <row r="42" spans="1:6" s="5" customFormat="1" ht="31.5">
      <c r="A42" s="22" t="s">
        <v>801</v>
      </c>
      <c r="B42" s="23" t="s">
        <v>23</v>
      </c>
      <c r="C42" s="23" t="s">
        <v>403</v>
      </c>
      <c r="D42" s="23" t="s">
        <v>772</v>
      </c>
      <c r="E42" s="96">
        <v>12527</v>
      </c>
      <c r="F42" s="96">
        <v>12590</v>
      </c>
    </row>
    <row r="43" spans="1:6" s="5" customFormat="1" ht="15.75">
      <c r="A43" s="22" t="s">
        <v>773</v>
      </c>
      <c r="B43" s="23" t="s">
        <v>23</v>
      </c>
      <c r="C43" s="23" t="s">
        <v>403</v>
      </c>
      <c r="D43" s="23" t="s">
        <v>774</v>
      </c>
      <c r="E43" s="96">
        <v>609</v>
      </c>
      <c r="F43" s="96">
        <v>608</v>
      </c>
    </row>
    <row r="44" spans="1:6" s="5" customFormat="1" ht="31.5">
      <c r="A44" s="22" t="s">
        <v>43</v>
      </c>
      <c r="B44" s="23" t="s">
        <v>23</v>
      </c>
      <c r="C44" s="23" t="s">
        <v>404</v>
      </c>
      <c r="D44" s="23"/>
      <c r="E44" s="96">
        <f>E45</f>
        <v>2972.5</v>
      </c>
      <c r="F44" s="96">
        <f>F45</f>
        <v>2973.7</v>
      </c>
    </row>
    <row r="45" spans="1:6" s="5" customFormat="1" ht="63">
      <c r="A45" s="22" t="s">
        <v>770</v>
      </c>
      <c r="B45" s="23" t="s">
        <v>23</v>
      </c>
      <c r="C45" s="23" t="s">
        <v>404</v>
      </c>
      <c r="D45" s="23" t="s">
        <v>771</v>
      </c>
      <c r="E45" s="96">
        <v>2972.5</v>
      </c>
      <c r="F45" s="96">
        <v>2973.7</v>
      </c>
    </row>
    <row r="46" spans="1:6" s="5" customFormat="1" ht="15.75">
      <c r="A46" s="22" t="s">
        <v>647</v>
      </c>
      <c r="B46" s="23" t="s">
        <v>223</v>
      </c>
      <c r="C46" s="23"/>
      <c r="D46" s="23"/>
      <c r="E46" s="96">
        <f aca="true" t="shared" si="1" ref="E46:F49">E47</f>
        <v>800</v>
      </c>
      <c r="F46" s="96">
        <f t="shared" si="1"/>
        <v>800</v>
      </c>
    </row>
    <row r="47" spans="1:6" s="5" customFormat="1" ht="63">
      <c r="A47" s="22" t="s">
        <v>429</v>
      </c>
      <c r="B47" s="23" t="s">
        <v>223</v>
      </c>
      <c r="C47" s="23" t="s">
        <v>430</v>
      </c>
      <c r="D47" s="23"/>
      <c r="E47" s="96">
        <f t="shared" si="1"/>
        <v>800</v>
      </c>
      <c r="F47" s="96">
        <f t="shared" si="1"/>
        <v>800</v>
      </c>
    </row>
    <row r="48" spans="1:6" s="5" customFormat="1" ht="47.25">
      <c r="A48" s="22" t="s">
        <v>122</v>
      </c>
      <c r="B48" s="23" t="s">
        <v>223</v>
      </c>
      <c r="C48" s="23" t="s">
        <v>431</v>
      </c>
      <c r="D48" s="23"/>
      <c r="E48" s="96">
        <f t="shared" si="1"/>
        <v>800</v>
      </c>
      <c r="F48" s="96">
        <f t="shared" si="1"/>
        <v>800</v>
      </c>
    </row>
    <row r="49" spans="1:6" s="5" customFormat="1" ht="15.75">
      <c r="A49" s="22" t="s">
        <v>237</v>
      </c>
      <c r="B49" s="23" t="s">
        <v>223</v>
      </c>
      <c r="C49" s="23" t="s">
        <v>432</v>
      </c>
      <c r="D49" s="23"/>
      <c r="E49" s="96">
        <f t="shared" si="1"/>
        <v>800</v>
      </c>
      <c r="F49" s="96">
        <f t="shared" si="1"/>
        <v>800</v>
      </c>
    </row>
    <row r="50" spans="1:6" s="5" customFormat="1" ht="15.75">
      <c r="A50" s="22" t="s">
        <v>773</v>
      </c>
      <c r="B50" s="23" t="s">
        <v>223</v>
      </c>
      <c r="C50" s="23" t="s">
        <v>432</v>
      </c>
      <c r="D50" s="23" t="s">
        <v>774</v>
      </c>
      <c r="E50" s="96">
        <v>800</v>
      </c>
      <c r="F50" s="96">
        <v>800</v>
      </c>
    </row>
    <row r="51" spans="1:6" s="5" customFormat="1" ht="15.75">
      <c r="A51" s="22" t="s">
        <v>204</v>
      </c>
      <c r="B51" s="23" t="s">
        <v>224</v>
      </c>
      <c r="C51" s="23"/>
      <c r="D51" s="23"/>
      <c r="E51" s="96">
        <f>E72+E62+E56+E52</f>
        <v>15349.3</v>
      </c>
      <c r="F51" s="96">
        <f>F72+F62+F56+F52</f>
        <v>15789.2</v>
      </c>
    </row>
    <row r="52" spans="1:6" s="5" customFormat="1" ht="47.25">
      <c r="A52" s="22" t="s">
        <v>206</v>
      </c>
      <c r="B52" s="23" t="s">
        <v>224</v>
      </c>
      <c r="C52" s="23" t="s">
        <v>140</v>
      </c>
      <c r="D52" s="23"/>
      <c r="E52" s="96">
        <f aca="true" t="shared" si="2" ref="E52:F54">E53</f>
        <v>280</v>
      </c>
      <c r="F52" s="96">
        <f t="shared" si="2"/>
        <v>280</v>
      </c>
    </row>
    <row r="53" spans="1:6" s="5" customFormat="1" ht="47.25">
      <c r="A53" s="22" t="s">
        <v>155</v>
      </c>
      <c r="B53" s="23" t="s">
        <v>224</v>
      </c>
      <c r="C53" s="23" t="s">
        <v>360</v>
      </c>
      <c r="D53" s="23"/>
      <c r="E53" s="96">
        <f t="shared" si="2"/>
        <v>280</v>
      </c>
      <c r="F53" s="96">
        <f t="shared" si="2"/>
        <v>280</v>
      </c>
    </row>
    <row r="54" spans="1:6" s="5" customFormat="1" ht="31.5">
      <c r="A54" s="22" t="s">
        <v>805</v>
      </c>
      <c r="B54" s="23" t="s">
        <v>224</v>
      </c>
      <c r="C54" s="23" t="s">
        <v>145</v>
      </c>
      <c r="D54" s="23"/>
      <c r="E54" s="96">
        <f t="shared" si="2"/>
        <v>280</v>
      </c>
      <c r="F54" s="96">
        <f t="shared" si="2"/>
        <v>280</v>
      </c>
    </row>
    <row r="55" spans="1:6" s="5" customFormat="1" ht="31.5">
      <c r="A55" s="22" t="s">
        <v>801</v>
      </c>
      <c r="B55" s="23" t="s">
        <v>224</v>
      </c>
      <c r="C55" s="23" t="s">
        <v>145</v>
      </c>
      <c r="D55" s="23" t="s">
        <v>772</v>
      </c>
      <c r="E55" s="96">
        <v>280</v>
      </c>
      <c r="F55" s="96">
        <v>280</v>
      </c>
    </row>
    <row r="56" spans="1:6" s="5" customFormat="1" ht="47.25">
      <c r="A56" s="22" t="s">
        <v>207</v>
      </c>
      <c r="B56" s="23" t="s">
        <v>224</v>
      </c>
      <c r="C56" s="23" t="s">
        <v>361</v>
      </c>
      <c r="D56" s="23"/>
      <c r="E56" s="96">
        <f>E57</f>
        <v>6661</v>
      </c>
      <c r="F56" s="96">
        <f>F57</f>
        <v>6934</v>
      </c>
    </row>
    <row r="57" spans="1:6" s="5" customFormat="1" ht="31.5">
      <c r="A57" s="22" t="s">
        <v>364</v>
      </c>
      <c r="B57" s="23" t="s">
        <v>224</v>
      </c>
      <c r="C57" s="23" t="s">
        <v>535</v>
      </c>
      <c r="D57" s="23"/>
      <c r="E57" s="96">
        <f>E58</f>
        <v>6661</v>
      </c>
      <c r="F57" s="96">
        <f>F58</f>
        <v>6934</v>
      </c>
    </row>
    <row r="58" spans="1:6" s="5" customFormat="1" ht="15.75">
      <c r="A58" s="22" t="s">
        <v>327</v>
      </c>
      <c r="B58" s="23" t="s">
        <v>224</v>
      </c>
      <c r="C58" s="23" t="s">
        <v>536</v>
      </c>
      <c r="D58" s="23"/>
      <c r="E58" s="96">
        <f>E59+E60+E61</f>
        <v>6661</v>
      </c>
      <c r="F58" s="96">
        <f>F59+F60+F61</f>
        <v>6934</v>
      </c>
    </row>
    <row r="59" spans="1:6" s="5" customFormat="1" ht="63">
      <c r="A59" s="22" t="s">
        <v>770</v>
      </c>
      <c r="B59" s="23" t="s">
        <v>224</v>
      </c>
      <c r="C59" s="23" t="s">
        <v>536</v>
      </c>
      <c r="D59" s="23" t="s">
        <v>771</v>
      </c>
      <c r="E59" s="96">
        <v>5612</v>
      </c>
      <c r="F59" s="96">
        <v>5836</v>
      </c>
    </row>
    <row r="60" spans="1:6" s="5" customFormat="1" ht="31.5">
      <c r="A60" s="22" t="s">
        <v>801</v>
      </c>
      <c r="B60" s="23" t="s">
        <v>224</v>
      </c>
      <c r="C60" s="23" t="s">
        <v>536</v>
      </c>
      <c r="D60" s="23" t="s">
        <v>772</v>
      </c>
      <c r="E60" s="96">
        <v>1048</v>
      </c>
      <c r="F60" s="96">
        <v>1097</v>
      </c>
    </row>
    <row r="61" spans="1:6" s="5" customFormat="1" ht="15.75">
      <c r="A61" s="22" t="s">
        <v>773</v>
      </c>
      <c r="B61" s="23" t="s">
        <v>224</v>
      </c>
      <c r="C61" s="23" t="s">
        <v>536</v>
      </c>
      <c r="D61" s="23" t="s">
        <v>774</v>
      </c>
      <c r="E61" s="96">
        <v>1</v>
      </c>
      <c r="F61" s="96">
        <v>1</v>
      </c>
    </row>
    <row r="62" spans="1:6" s="5" customFormat="1" ht="47.25">
      <c r="A62" s="22" t="s">
        <v>220</v>
      </c>
      <c r="B62" s="23" t="s">
        <v>224</v>
      </c>
      <c r="C62" s="23" t="s">
        <v>398</v>
      </c>
      <c r="D62" s="23"/>
      <c r="E62" s="96">
        <f>E63</f>
        <v>5808.3</v>
      </c>
      <c r="F62" s="96">
        <f>F63</f>
        <v>5975.2</v>
      </c>
    </row>
    <row r="63" spans="1:6" s="5" customFormat="1" ht="47.25">
      <c r="A63" s="22" t="s">
        <v>806</v>
      </c>
      <c r="B63" s="23" t="s">
        <v>224</v>
      </c>
      <c r="C63" s="23" t="s">
        <v>405</v>
      </c>
      <c r="D63" s="23"/>
      <c r="E63" s="96">
        <f>E64+E67+E69</f>
        <v>5808.3</v>
      </c>
      <c r="F63" s="96">
        <f>F64+F67+F69</f>
        <v>5975.2</v>
      </c>
    </row>
    <row r="64" spans="1:6" s="5" customFormat="1" ht="31.5">
      <c r="A64" s="22" t="s">
        <v>805</v>
      </c>
      <c r="B64" s="23" t="s">
        <v>224</v>
      </c>
      <c r="C64" s="23" t="s">
        <v>409</v>
      </c>
      <c r="D64" s="23"/>
      <c r="E64" s="96">
        <f>E65+E66</f>
        <v>4314.900000000001</v>
      </c>
      <c r="F64" s="96">
        <f>F65+F66</f>
        <v>4438.9</v>
      </c>
    </row>
    <row r="65" spans="1:6" s="5" customFormat="1" ht="63">
      <c r="A65" s="22" t="s">
        <v>770</v>
      </c>
      <c r="B65" s="23" t="s">
        <v>224</v>
      </c>
      <c r="C65" s="23" t="s">
        <v>409</v>
      </c>
      <c r="D65" s="23" t="s">
        <v>771</v>
      </c>
      <c r="E65" s="96">
        <v>3362.8</v>
      </c>
      <c r="F65" s="96">
        <v>3496</v>
      </c>
    </row>
    <row r="66" spans="1:6" s="5" customFormat="1" ht="31.5">
      <c r="A66" s="22" t="s">
        <v>801</v>
      </c>
      <c r="B66" s="23" t="s">
        <v>224</v>
      </c>
      <c r="C66" s="23" t="s">
        <v>409</v>
      </c>
      <c r="D66" s="23" t="s">
        <v>772</v>
      </c>
      <c r="E66" s="96">
        <v>952.1</v>
      </c>
      <c r="F66" s="96">
        <v>942.9</v>
      </c>
    </row>
    <row r="67" spans="1:6" s="5" customFormat="1" ht="47.25">
      <c r="A67" s="22" t="s">
        <v>807</v>
      </c>
      <c r="B67" s="23" t="s">
        <v>224</v>
      </c>
      <c r="C67" s="23" t="s">
        <v>407</v>
      </c>
      <c r="D67" s="23"/>
      <c r="E67" s="96">
        <f>E68</f>
        <v>1177</v>
      </c>
      <c r="F67" s="96">
        <f>F68</f>
        <v>1210.8</v>
      </c>
    </row>
    <row r="68" spans="1:6" s="5" customFormat="1" ht="63">
      <c r="A68" s="22" t="s">
        <v>770</v>
      </c>
      <c r="B68" s="23" t="s">
        <v>224</v>
      </c>
      <c r="C68" s="23" t="s">
        <v>407</v>
      </c>
      <c r="D68" s="23" t="s">
        <v>771</v>
      </c>
      <c r="E68" s="96">
        <v>1177</v>
      </c>
      <c r="F68" s="96">
        <v>1210.8</v>
      </c>
    </row>
    <row r="69" spans="1:6" s="5" customFormat="1" ht="31.5">
      <c r="A69" s="22" t="s">
        <v>808</v>
      </c>
      <c r="B69" s="23" t="s">
        <v>224</v>
      </c>
      <c r="C69" s="23" t="s">
        <v>408</v>
      </c>
      <c r="D69" s="23"/>
      <c r="E69" s="96">
        <f>E70+E71</f>
        <v>316.4</v>
      </c>
      <c r="F69" s="96">
        <f>F70+F71</f>
        <v>325.5</v>
      </c>
    </row>
    <row r="70" spans="1:6" s="5" customFormat="1" ht="63">
      <c r="A70" s="22" t="s">
        <v>770</v>
      </c>
      <c r="B70" s="23" t="s">
        <v>224</v>
      </c>
      <c r="C70" s="23" t="s">
        <v>408</v>
      </c>
      <c r="D70" s="23" t="s">
        <v>771</v>
      </c>
      <c r="E70" s="96">
        <v>228.1</v>
      </c>
      <c r="F70" s="96">
        <v>237.7</v>
      </c>
    </row>
    <row r="71" spans="1:6" s="5" customFormat="1" ht="31.5">
      <c r="A71" s="22" t="s">
        <v>801</v>
      </c>
      <c r="B71" s="23" t="s">
        <v>224</v>
      </c>
      <c r="C71" s="23" t="s">
        <v>408</v>
      </c>
      <c r="D71" s="23" t="s">
        <v>772</v>
      </c>
      <c r="E71" s="96">
        <v>88.3</v>
      </c>
      <c r="F71" s="96">
        <v>87.8</v>
      </c>
    </row>
    <row r="72" spans="1:6" s="5" customFormat="1" ht="63">
      <c r="A72" s="22" t="s">
        <v>410</v>
      </c>
      <c r="B72" s="23" t="s">
        <v>224</v>
      </c>
      <c r="C72" s="23" t="s">
        <v>411</v>
      </c>
      <c r="D72" s="23"/>
      <c r="E72" s="96">
        <f>E73</f>
        <v>2600</v>
      </c>
      <c r="F72" s="96">
        <f>F73</f>
        <v>2600</v>
      </c>
    </row>
    <row r="73" spans="1:6" s="5" customFormat="1" ht="31.5">
      <c r="A73" s="22" t="s">
        <v>443</v>
      </c>
      <c r="B73" s="23" t="s">
        <v>224</v>
      </c>
      <c r="C73" s="23" t="s">
        <v>444</v>
      </c>
      <c r="D73" s="23"/>
      <c r="E73" s="96">
        <f>E74+E76</f>
        <v>2600</v>
      </c>
      <c r="F73" s="96">
        <f>F74+F76</f>
        <v>2600</v>
      </c>
    </row>
    <row r="74" spans="1:6" s="5" customFormat="1" ht="31.5">
      <c r="A74" s="22" t="s">
        <v>205</v>
      </c>
      <c r="B74" s="23" t="s">
        <v>224</v>
      </c>
      <c r="C74" s="23" t="s">
        <v>113</v>
      </c>
      <c r="D74" s="23"/>
      <c r="E74" s="96">
        <f>E75</f>
        <v>1500</v>
      </c>
      <c r="F74" s="96">
        <f>F75</f>
        <v>1500</v>
      </c>
    </row>
    <row r="75" spans="1:6" s="5" customFormat="1" ht="31.5">
      <c r="A75" s="22" t="s">
        <v>801</v>
      </c>
      <c r="B75" s="23" t="s">
        <v>224</v>
      </c>
      <c r="C75" s="23" t="s">
        <v>113</v>
      </c>
      <c r="D75" s="23" t="s">
        <v>772</v>
      </c>
      <c r="E75" s="96">
        <v>1500</v>
      </c>
      <c r="F75" s="96">
        <v>1500</v>
      </c>
    </row>
    <row r="76" spans="1:6" s="5" customFormat="1" ht="15.75">
      <c r="A76" s="22" t="s">
        <v>466</v>
      </c>
      <c r="B76" s="23" t="s">
        <v>224</v>
      </c>
      <c r="C76" s="23" t="s">
        <v>114</v>
      </c>
      <c r="D76" s="23"/>
      <c r="E76" s="96">
        <f>E77</f>
        <v>1100</v>
      </c>
      <c r="F76" s="96">
        <f>F77</f>
        <v>1100</v>
      </c>
    </row>
    <row r="77" spans="1:6" s="5" customFormat="1" ht="31.5">
      <c r="A77" s="22" t="s">
        <v>801</v>
      </c>
      <c r="B77" s="23" t="s">
        <v>224</v>
      </c>
      <c r="C77" s="23" t="s">
        <v>114</v>
      </c>
      <c r="D77" s="23" t="s">
        <v>772</v>
      </c>
      <c r="E77" s="96">
        <v>1100</v>
      </c>
      <c r="F77" s="96">
        <v>1100</v>
      </c>
    </row>
    <row r="78" spans="1:6" s="7" customFormat="1" ht="15.75">
      <c r="A78" s="9" t="s">
        <v>699</v>
      </c>
      <c r="B78" s="21" t="s">
        <v>700</v>
      </c>
      <c r="C78" s="21"/>
      <c r="D78" s="21"/>
      <c r="E78" s="97">
        <f aca="true" t="shared" si="3" ref="E78:F82">E79</f>
        <v>1754.1</v>
      </c>
      <c r="F78" s="97">
        <f t="shared" si="3"/>
        <v>1818.5</v>
      </c>
    </row>
    <row r="79" spans="1:6" s="5" customFormat="1" ht="15.75">
      <c r="A79" s="22" t="s">
        <v>702</v>
      </c>
      <c r="B79" s="23" t="s">
        <v>701</v>
      </c>
      <c r="C79" s="23"/>
      <c r="D79" s="23"/>
      <c r="E79" s="96">
        <f t="shared" si="3"/>
        <v>1754.1</v>
      </c>
      <c r="F79" s="96">
        <f t="shared" si="3"/>
        <v>1818.5</v>
      </c>
    </row>
    <row r="80" spans="1:6" s="5" customFormat="1" ht="47.25">
      <c r="A80" s="22" t="s">
        <v>220</v>
      </c>
      <c r="B80" s="23" t="s">
        <v>701</v>
      </c>
      <c r="C80" s="23" t="s">
        <v>398</v>
      </c>
      <c r="D80" s="23"/>
      <c r="E80" s="96">
        <f t="shared" si="3"/>
        <v>1754.1</v>
      </c>
      <c r="F80" s="96">
        <f t="shared" si="3"/>
        <v>1818.5</v>
      </c>
    </row>
    <row r="81" spans="1:6" s="5" customFormat="1" ht="47.25">
      <c r="A81" s="22" t="s">
        <v>806</v>
      </c>
      <c r="B81" s="23" t="s">
        <v>701</v>
      </c>
      <c r="C81" s="23" t="s">
        <v>405</v>
      </c>
      <c r="D81" s="23"/>
      <c r="E81" s="96">
        <f t="shared" si="3"/>
        <v>1754.1</v>
      </c>
      <c r="F81" s="96">
        <f t="shared" si="3"/>
        <v>1818.5</v>
      </c>
    </row>
    <row r="82" spans="1:6" s="5" customFormat="1" ht="31.5">
      <c r="A82" s="22" t="s">
        <v>809</v>
      </c>
      <c r="B82" s="23" t="s">
        <v>701</v>
      </c>
      <c r="C82" s="23" t="s">
        <v>406</v>
      </c>
      <c r="D82" s="23"/>
      <c r="E82" s="96">
        <f t="shared" si="3"/>
        <v>1754.1</v>
      </c>
      <c r="F82" s="96">
        <f t="shared" si="3"/>
        <v>1818.5</v>
      </c>
    </row>
    <row r="83" spans="1:6" s="5" customFormat="1" ht="15.75">
      <c r="A83" s="22" t="s">
        <v>616</v>
      </c>
      <c r="B83" s="23" t="s">
        <v>701</v>
      </c>
      <c r="C83" s="23" t="s">
        <v>406</v>
      </c>
      <c r="D83" s="23" t="s">
        <v>781</v>
      </c>
      <c r="E83" s="96">
        <v>1754.1</v>
      </c>
      <c r="F83" s="96">
        <v>1818.5</v>
      </c>
    </row>
    <row r="84" spans="1:6" s="7" customFormat="1" ht="31.5">
      <c r="A84" s="9" t="s">
        <v>24</v>
      </c>
      <c r="B84" s="21" t="s">
        <v>25</v>
      </c>
      <c r="C84" s="21"/>
      <c r="D84" s="21"/>
      <c r="E84" s="97">
        <f>E85</f>
        <v>3238</v>
      </c>
      <c r="F84" s="97">
        <f>F85</f>
        <v>3319</v>
      </c>
    </row>
    <row r="85" spans="1:6" s="5" customFormat="1" ht="31.5">
      <c r="A85" s="22" t="s">
        <v>459</v>
      </c>
      <c r="B85" s="23" t="s">
        <v>693</v>
      </c>
      <c r="C85" s="23"/>
      <c r="D85" s="23"/>
      <c r="E85" s="96">
        <f>E86+E95</f>
        <v>3238</v>
      </c>
      <c r="F85" s="96">
        <f>F86+F95</f>
        <v>3319</v>
      </c>
    </row>
    <row r="86" spans="1:6" s="5" customFormat="1" ht="63">
      <c r="A86" s="22" t="s">
        <v>429</v>
      </c>
      <c r="B86" s="23" t="s">
        <v>693</v>
      </c>
      <c r="C86" s="23" t="s">
        <v>430</v>
      </c>
      <c r="D86" s="23"/>
      <c r="E86" s="96">
        <f>E87+E92</f>
        <v>2478</v>
      </c>
      <c r="F86" s="96">
        <f>F87+F92</f>
        <v>2559</v>
      </c>
    </row>
    <row r="87" spans="1:6" s="5" customFormat="1" ht="78.75">
      <c r="A87" s="22" t="s">
        <v>810</v>
      </c>
      <c r="B87" s="23" t="s">
        <v>693</v>
      </c>
      <c r="C87" s="23" t="s">
        <v>433</v>
      </c>
      <c r="D87" s="23"/>
      <c r="E87" s="96">
        <f>E88</f>
        <v>2378</v>
      </c>
      <c r="F87" s="96">
        <f>F88</f>
        <v>2459</v>
      </c>
    </row>
    <row r="88" spans="1:6" s="5" customFormat="1" ht="15.75">
      <c r="A88" s="22" t="s">
        <v>684</v>
      </c>
      <c r="B88" s="23" t="s">
        <v>693</v>
      </c>
      <c r="C88" s="23" t="s">
        <v>434</v>
      </c>
      <c r="D88" s="23"/>
      <c r="E88" s="96">
        <f>E89+E90+E91</f>
        <v>2378</v>
      </c>
      <c r="F88" s="96">
        <f>F89+F90+F91</f>
        <v>2459</v>
      </c>
    </row>
    <row r="89" spans="1:6" s="5" customFormat="1" ht="63">
      <c r="A89" s="22" t="s">
        <v>770</v>
      </c>
      <c r="B89" s="23" t="s">
        <v>693</v>
      </c>
      <c r="C89" s="23" t="s">
        <v>434</v>
      </c>
      <c r="D89" s="23" t="s">
        <v>771</v>
      </c>
      <c r="E89" s="96">
        <v>1933</v>
      </c>
      <c r="F89" s="96">
        <v>2010</v>
      </c>
    </row>
    <row r="90" spans="1:6" s="5" customFormat="1" ht="31.5">
      <c r="A90" s="22" t="s">
        <v>801</v>
      </c>
      <c r="B90" s="23" t="s">
        <v>693</v>
      </c>
      <c r="C90" s="23" t="s">
        <v>434</v>
      </c>
      <c r="D90" s="23" t="s">
        <v>772</v>
      </c>
      <c r="E90" s="96">
        <v>344</v>
      </c>
      <c r="F90" s="96">
        <v>350</v>
      </c>
    </row>
    <row r="91" spans="1:6" s="5" customFormat="1" ht="15.75">
      <c r="A91" s="22" t="s">
        <v>773</v>
      </c>
      <c r="B91" s="23" t="s">
        <v>693</v>
      </c>
      <c r="C91" s="23" t="s">
        <v>434</v>
      </c>
      <c r="D91" s="23" t="s">
        <v>774</v>
      </c>
      <c r="E91" s="96">
        <v>101</v>
      </c>
      <c r="F91" s="96">
        <v>99</v>
      </c>
    </row>
    <row r="92" spans="1:6" s="5" customFormat="1" ht="63">
      <c r="A92" s="22" t="s">
        <v>10</v>
      </c>
      <c r="B92" s="23" t="s">
        <v>693</v>
      </c>
      <c r="C92" s="23" t="s">
        <v>497</v>
      </c>
      <c r="D92" s="23"/>
      <c r="E92" s="96">
        <f>E93</f>
        <v>100</v>
      </c>
      <c r="F92" s="96">
        <f>F93</f>
        <v>100</v>
      </c>
    </row>
    <row r="93" spans="1:6" s="5" customFormat="1" ht="31.5">
      <c r="A93" s="22" t="s">
        <v>521</v>
      </c>
      <c r="B93" s="23" t="s">
        <v>693</v>
      </c>
      <c r="C93" s="23" t="s">
        <v>498</v>
      </c>
      <c r="D93" s="23"/>
      <c r="E93" s="96">
        <f>E94</f>
        <v>100</v>
      </c>
      <c r="F93" s="96">
        <f>F94</f>
        <v>100</v>
      </c>
    </row>
    <row r="94" spans="1:6" s="5" customFormat="1" ht="31.5">
      <c r="A94" s="22" t="s">
        <v>801</v>
      </c>
      <c r="B94" s="23" t="s">
        <v>693</v>
      </c>
      <c r="C94" s="23" t="s">
        <v>498</v>
      </c>
      <c r="D94" s="23" t="s">
        <v>772</v>
      </c>
      <c r="E94" s="96">
        <v>100</v>
      </c>
      <c r="F94" s="96">
        <v>100</v>
      </c>
    </row>
    <row r="95" spans="1:6" s="5" customFormat="1" ht="47.25">
      <c r="A95" s="22" t="s">
        <v>435</v>
      </c>
      <c r="B95" s="23" t="s">
        <v>693</v>
      </c>
      <c r="C95" s="23" t="s">
        <v>436</v>
      </c>
      <c r="D95" s="23"/>
      <c r="E95" s="96">
        <f aca="true" t="shared" si="4" ref="E95:F97">E96</f>
        <v>760</v>
      </c>
      <c r="F95" s="96">
        <f t="shared" si="4"/>
        <v>760</v>
      </c>
    </row>
    <row r="96" spans="1:6" s="5" customFormat="1" ht="47.25">
      <c r="A96" s="22" t="s">
        <v>123</v>
      </c>
      <c r="B96" s="23" t="s">
        <v>693</v>
      </c>
      <c r="C96" s="23" t="s">
        <v>437</v>
      </c>
      <c r="D96" s="23"/>
      <c r="E96" s="96">
        <f t="shared" si="4"/>
        <v>760</v>
      </c>
      <c r="F96" s="96">
        <f t="shared" si="4"/>
        <v>760</v>
      </c>
    </row>
    <row r="97" spans="1:6" s="5" customFormat="1" ht="15.75">
      <c r="A97" s="22" t="s">
        <v>684</v>
      </c>
      <c r="B97" s="23" t="s">
        <v>693</v>
      </c>
      <c r="C97" s="23" t="s">
        <v>438</v>
      </c>
      <c r="D97" s="23"/>
      <c r="E97" s="96">
        <f t="shared" si="4"/>
        <v>760</v>
      </c>
      <c r="F97" s="96">
        <f t="shared" si="4"/>
        <v>760</v>
      </c>
    </row>
    <row r="98" spans="1:6" s="5" customFormat="1" ht="31.5">
      <c r="A98" s="22" t="s">
        <v>801</v>
      </c>
      <c r="B98" s="23" t="s">
        <v>693</v>
      </c>
      <c r="C98" s="23" t="s">
        <v>438</v>
      </c>
      <c r="D98" s="23" t="s">
        <v>772</v>
      </c>
      <c r="E98" s="96">
        <v>760</v>
      </c>
      <c r="F98" s="96">
        <v>760</v>
      </c>
    </row>
    <row r="99" spans="1:6" s="7" customFormat="1" ht="15.75">
      <c r="A99" s="9" t="s">
        <v>26</v>
      </c>
      <c r="B99" s="21" t="s">
        <v>27</v>
      </c>
      <c r="C99" s="21"/>
      <c r="D99" s="21"/>
      <c r="E99" s="97">
        <f>E105+E130+E135+E143+E100</f>
        <v>103314.6</v>
      </c>
      <c r="F99" s="97">
        <f>F105+F130+F135+F143+F100</f>
        <v>100368.1</v>
      </c>
    </row>
    <row r="100" spans="1:6" s="7" customFormat="1" ht="15.75">
      <c r="A100" s="22" t="s">
        <v>608</v>
      </c>
      <c r="B100" s="23" t="s">
        <v>607</v>
      </c>
      <c r="C100" s="23"/>
      <c r="D100" s="23"/>
      <c r="E100" s="96">
        <f aca="true" t="shared" si="5" ref="E100:F103">E101</f>
        <v>250</v>
      </c>
      <c r="F100" s="96">
        <f t="shared" si="5"/>
        <v>250</v>
      </c>
    </row>
    <row r="101" spans="1:6" s="7" customFormat="1" ht="47.25">
      <c r="A101" s="22" t="s">
        <v>206</v>
      </c>
      <c r="B101" s="23" t="s">
        <v>607</v>
      </c>
      <c r="C101" s="23" t="s">
        <v>140</v>
      </c>
      <c r="D101" s="23"/>
      <c r="E101" s="96">
        <f t="shared" si="5"/>
        <v>250</v>
      </c>
      <c r="F101" s="96">
        <f t="shared" si="5"/>
        <v>250</v>
      </c>
    </row>
    <row r="102" spans="1:6" s="7" customFormat="1" ht="31.5">
      <c r="A102" s="22" t="s">
        <v>496</v>
      </c>
      <c r="B102" s="23" t="s">
        <v>607</v>
      </c>
      <c r="C102" s="23" t="s">
        <v>352</v>
      </c>
      <c r="D102" s="21"/>
      <c r="E102" s="96">
        <f t="shared" si="5"/>
        <v>250</v>
      </c>
      <c r="F102" s="96">
        <f t="shared" si="5"/>
        <v>250</v>
      </c>
    </row>
    <row r="103" spans="1:6" s="7" customFormat="1" ht="15.75">
      <c r="A103" s="22" t="s">
        <v>609</v>
      </c>
      <c r="B103" s="23" t="s">
        <v>607</v>
      </c>
      <c r="C103" s="23" t="s">
        <v>557</v>
      </c>
      <c r="D103" s="21"/>
      <c r="E103" s="96">
        <f t="shared" si="5"/>
        <v>250</v>
      </c>
      <c r="F103" s="96">
        <f t="shared" si="5"/>
        <v>250</v>
      </c>
    </row>
    <row r="104" spans="1:6" s="7" customFormat="1" ht="31.5">
      <c r="A104" s="22" t="s">
        <v>801</v>
      </c>
      <c r="B104" s="23" t="s">
        <v>607</v>
      </c>
      <c r="C104" s="23" t="s">
        <v>557</v>
      </c>
      <c r="D104" s="23" t="s">
        <v>772</v>
      </c>
      <c r="E104" s="96">
        <v>250</v>
      </c>
      <c r="F104" s="96">
        <v>250</v>
      </c>
    </row>
    <row r="105" spans="1:6" s="5" customFormat="1" ht="15.75">
      <c r="A105" s="22" t="s">
        <v>216</v>
      </c>
      <c r="B105" s="23" t="s">
        <v>215</v>
      </c>
      <c r="C105" s="23"/>
      <c r="D105" s="23"/>
      <c r="E105" s="96">
        <f>E106</f>
        <v>10461.3</v>
      </c>
      <c r="F105" s="96">
        <f>F106</f>
        <v>10576.3</v>
      </c>
    </row>
    <row r="106" spans="1:6" s="5" customFormat="1" ht="63">
      <c r="A106" s="22" t="s">
        <v>1</v>
      </c>
      <c r="B106" s="23" t="s">
        <v>215</v>
      </c>
      <c r="C106" s="23" t="s">
        <v>384</v>
      </c>
      <c r="D106" s="23"/>
      <c r="E106" s="96">
        <f>E107+E120+E124</f>
        <v>10461.3</v>
      </c>
      <c r="F106" s="96">
        <f>F107+F120+F124</f>
        <v>10576.3</v>
      </c>
    </row>
    <row r="107" spans="1:10" ht="31.5">
      <c r="A107" s="39" t="s">
        <v>511</v>
      </c>
      <c r="B107" s="23" t="s">
        <v>215</v>
      </c>
      <c r="C107" s="40" t="s">
        <v>500</v>
      </c>
      <c r="D107" s="40"/>
      <c r="E107" s="98">
        <f>E108+E111+E114+E117</f>
        <v>7799</v>
      </c>
      <c r="F107" s="98">
        <f>F108+F111+F114+F117</f>
        <v>7914</v>
      </c>
      <c r="G107" s="44"/>
      <c r="H107" s="45"/>
      <c r="I107" s="83"/>
      <c r="J107" s="83"/>
    </row>
    <row r="108" spans="1:10" ht="31.5">
      <c r="A108" s="22" t="s">
        <v>811</v>
      </c>
      <c r="B108" s="23" t="s">
        <v>215</v>
      </c>
      <c r="C108" s="23" t="s">
        <v>501</v>
      </c>
      <c r="D108" s="23"/>
      <c r="E108" s="96">
        <f>E109</f>
        <v>3500</v>
      </c>
      <c r="F108" s="96">
        <f>F109</f>
        <v>3500</v>
      </c>
      <c r="G108" s="44"/>
      <c r="H108" s="45"/>
      <c r="I108" s="32"/>
      <c r="J108" s="32"/>
    </row>
    <row r="109" spans="1:10" ht="15.75">
      <c r="A109" s="22" t="s">
        <v>217</v>
      </c>
      <c r="B109" s="23" t="s">
        <v>215</v>
      </c>
      <c r="C109" s="23" t="s">
        <v>502</v>
      </c>
      <c r="D109" s="23"/>
      <c r="E109" s="96">
        <f>E110</f>
        <v>3500</v>
      </c>
      <c r="F109" s="96">
        <f>F110</f>
        <v>3500</v>
      </c>
      <c r="G109" s="44"/>
      <c r="H109" s="45"/>
      <c r="I109" s="32"/>
      <c r="J109" s="32"/>
    </row>
    <row r="110" spans="1:10" ht="15.75">
      <c r="A110" s="22" t="s">
        <v>773</v>
      </c>
      <c r="B110" s="23" t="s">
        <v>215</v>
      </c>
      <c r="C110" s="23" t="s">
        <v>502</v>
      </c>
      <c r="D110" s="23" t="s">
        <v>774</v>
      </c>
      <c r="E110" s="96">
        <v>3500</v>
      </c>
      <c r="F110" s="96">
        <v>3500</v>
      </c>
      <c r="G110" s="44"/>
      <c r="H110" s="45"/>
      <c r="I110" s="32"/>
      <c r="J110" s="32"/>
    </row>
    <row r="111" spans="1:10" ht="31.5">
      <c r="A111" s="22" t="s">
        <v>4</v>
      </c>
      <c r="B111" s="23" t="s">
        <v>215</v>
      </c>
      <c r="C111" s="23" t="s">
        <v>512</v>
      </c>
      <c r="D111" s="23"/>
      <c r="E111" s="96">
        <f>E112</f>
        <v>500</v>
      </c>
      <c r="F111" s="96">
        <f>F112</f>
        <v>500</v>
      </c>
      <c r="G111" s="44"/>
      <c r="H111" s="45"/>
      <c r="I111" s="32"/>
      <c r="J111" s="32"/>
    </row>
    <row r="112" spans="1:10" ht="15.75">
      <c r="A112" s="22" t="s">
        <v>217</v>
      </c>
      <c r="B112" s="23" t="s">
        <v>215</v>
      </c>
      <c r="C112" s="23" t="s">
        <v>519</v>
      </c>
      <c r="D112" s="23"/>
      <c r="E112" s="96">
        <f>E113</f>
        <v>500</v>
      </c>
      <c r="F112" s="96">
        <f>F113</f>
        <v>500</v>
      </c>
      <c r="G112" s="44"/>
      <c r="H112" s="45"/>
      <c r="I112" s="32"/>
      <c r="J112" s="32"/>
    </row>
    <row r="113" spans="1:10" ht="15.75">
      <c r="A113" s="22" t="s">
        <v>773</v>
      </c>
      <c r="B113" s="23" t="s">
        <v>215</v>
      </c>
      <c r="C113" s="23" t="s">
        <v>519</v>
      </c>
      <c r="D113" s="23" t="s">
        <v>774</v>
      </c>
      <c r="E113" s="96">
        <v>500</v>
      </c>
      <c r="F113" s="96">
        <v>500</v>
      </c>
      <c r="G113" s="44"/>
      <c r="H113" s="45"/>
      <c r="I113" s="32"/>
      <c r="J113" s="32"/>
    </row>
    <row r="114" spans="1:10" ht="47.25">
      <c r="A114" s="22" t="s">
        <v>118</v>
      </c>
      <c r="B114" s="23" t="s">
        <v>215</v>
      </c>
      <c r="C114" s="23" t="s">
        <v>513</v>
      </c>
      <c r="D114" s="23"/>
      <c r="E114" s="96">
        <f>E115</f>
        <v>2799</v>
      </c>
      <c r="F114" s="96">
        <f>F115</f>
        <v>2914</v>
      </c>
      <c r="G114" s="44"/>
      <c r="H114" s="45"/>
      <c r="I114" s="32"/>
      <c r="J114" s="32"/>
    </row>
    <row r="115" spans="1:10" ht="31.5">
      <c r="A115" s="22" t="s">
        <v>775</v>
      </c>
      <c r="B115" s="23" t="s">
        <v>215</v>
      </c>
      <c r="C115" s="23" t="s">
        <v>514</v>
      </c>
      <c r="D115" s="23"/>
      <c r="E115" s="96">
        <f>E116</f>
        <v>2799</v>
      </c>
      <c r="F115" s="96">
        <f>F116</f>
        <v>2914</v>
      </c>
      <c r="G115" s="44"/>
      <c r="H115" s="45"/>
      <c r="I115" s="32"/>
      <c r="J115" s="32"/>
    </row>
    <row r="116" spans="1:10" ht="31.5">
      <c r="A116" s="22" t="s">
        <v>778</v>
      </c>
      <c r="B116" s="23" t="s">
        <v>215</v>
      </c>
      <c r="C116" s="23" t="s">
        <v>514</v>
      </c>
      <c r="D116" s="23" t="s">
        <v>779</v>
      </c>
      <c r="E116" s="96">
        <v>2799</v>
      </c>
      <c r="F116" s="96">
        <v>2914</v>
      </c>
      <c r="G116" s="44"/>
      <c r="H116" s="45"/>
      <c r="I116" s="32"/>
      <c r="J116" s="32"/>
    </row>
    <row r="117" spans="1:10" ht="78.75">
      <c r="A117" s="22" t="s">
        <v>119</v>
      </c>
      <c r="B117" s="23" t="s">
        <v>215</v>
      </c>
      <c r="C117" s="23" t="s">
        <v>515</v>
      </c>
      <c r="D117" s="23"/>
      <c r="E117" s="96">
        <f>E118</f>
        <v>1000</v>
      </c>
      <c r="F117" s="96">
        <f>F118</f>
        <v>1000</v>
      </c>
      <c r="G117" s="44"/>
      <c r="H117" s="45"/>
      <c r="I117" s="32"/>
      <c r="J117" s="32"/>
    </row>
    <row r="118" spans="1:10" ht="15.75">
      <c r="A118" s="22" t="s">
        <v>217</v>
      </c>
      <c r="B118" s="23" t="s">
        <v>215</v>
      </c>
      <c r="C118" s="23" t="s">
        <v>520</v>
      </c>
      <c r="D118" s="23"/>
      <c r="E118" s="96">
        <f>E119</f>
        <v>1000</v>
      </c>
      <c r="F118" s="96">
        <f>F119</f>
        <v>1000</v>
      </c>
      <c r="G118" s="44"/>
      <c r="H118" s="45"/>
      <c r="I118" s="32"/>
      <c r="J118" s="32"/>
    </row>
    <row r="119" spans="1:10" ht="31.5">
      <c r="A119" s="22" t="s">
        <v>801</v>
      </c>
      <c r="B119" s="23" t="s">
        <v>215</v>
      </c>
      <c r="C119" s="23" t="s">
        <v>520</v>
      </c>
      <c r="D119" s="23" t="s">
        <v>772</v>
      </c>
      <c r="E119" s="96">
        <v>1000</v>
      </c>
      <c r="F119" s="96">
        <v>1000</v>
      </c>
      <c r="G119" s="44"/>
      <c r="H119" s="45"/>
      <c r="I119" s="32"/>
      <c r="J119" s="32"/>
    </row>
    <row r="120" spans="1:10" ht="15.75">
      <c r="A120" s="22" t="s">
        <v>506</v>
      </c>
      <c r="B120" s="23" t="s">
        <v>215</v>
      </c>
      <c r="C120" s="40" t="s">
        <v>503</v>
      </c>
      <c r="D120" s="40"/>
      <c r="E120" s="98">
        <f aca="true" t="shared" si="6" ref="E120:F122">E121</f>
        <v>500</v>
      </c>
      <c r="F120" s="98">
        <f t="shared" si="6"/>
        <v>500</v>
      </c>
      <c r="G120" s="44"/>
      <c r="H120" s="45"/>
      <c r="I120" s="32"/>
      <c r="J120" s="32"/>
    </row>
    <row r="121" spans="1:10" ht="31.5">
      <c r="A121" s="22" t="s">
        <v>509</v>
      </c>
      <c r="B121" s="23" t="s">
        <v>215</v>
      </c>
      <c r="C121" s="23" t="s">
        <v>504</v>
      </c>
      <c r="D121" s="23"/>
      <c r="E121" s="96">
        <f t="shared" si="6"/>
        <v>500</v>
      </c>
      <c r="F121" s="96">
        <f t="shared" si="6"/>
        <v>500</v>
      </c>
      <c r="G121" s="44"/>
      <c r="H121" s="45"/>
      <c r="I121" s="32"/>
      <c r="J121" s="32"/>
    </row>
    <row r="122" spans="1:10" ht="15.75">
      <c r="A122" s="22" t="s">
        <v>217</v>
      </c>
      <c r="B122" s="23" t="s">
        <v>215</v>
      </c>
      <c r="C122" s="23" t="s">
        <v>505</v>
      </c>
      <c r="D122" s="23"/>
      <c r="E122" s="96">
        <f t="shared" si="6"/>
        <v>500</v>
      </c>
      <c r="F122" s="96">
        <f t="shared" si="6"/>
        <v>500</v>
      </c>
      <c r="G122" s="44"/>
      <c r="H122" s="45"/>
      <c r="I122" s="32"/>
      <c r="J122" s="32"/>
    </row>
    <row r="123" spans="1:10" ht="15.75">
      <c r="A123" s="22" t="s">
        <v>773</v>
      </c>
      <c r="B123" s="23" t="s">
        <v>215</v>
      </c>
      <c r="C123" s="23" t="s">
        <v>505</v>
      </c>
      <c r="D123" s="23" t="s">
        <v>774</v>
      </c>
      <c r="E123" s="96">
        <v>500</v>
      </c>
      <c r="F123" s="96">
        <v>500</v>
      </c>
      <c r="G123" s="44"/>
      <c r="H123" s="45"/>
      <c r="I123" s="32"/>
      <c r="J123" s="32"/>
    </row>
    <row r="124" spans="1:10" ht="31.5">
      <c r="A124" s="39" t="s">
        <v>510</v>
      </c>
      <c r="B124" s="23" t="s">
        <v>215</v>
      </c>
      <c r="C124" s="23" t="s">
        <v>507</v>
      </c>
      <c r="D124" s="23"/>
      <c r="E124" s="96">
        <f>E125</f>
        <v>2162.3</v>
      </c>
      <c r="F124" s="96">
        <f>F125</f>
        <v>2162.3</v>
      </c>
      <c r="G124" s="44"/>
      <c r="H124" s="45"/>
      <c r="I124" s="32"/>
      <c r="J124" s="32"/>
    </row>
    <row r="125" spans="1:10" ht="31.5">
      <c r="A125" s="22" t="s">
        <v>156</v>
      </c>
      <c r="B125" s="23" t="s">
        <v>215</v>
      </c>
      <c r="C125" s="23" t="s">
        <v>508</v>
      </c>
      <c r="D125" s="23"/>
      <c r="E125" s="96">
        <f>E126+E128</f>
        <v>2162.3</v>
      </c>
      <c r="F125" s="96">
        <f>F126+F128</f>
        <v>2162.3</v>
      </c>
      <c r="G125" s="44"/>
      <c r="H125" s="45"/>
      <c r="I125" s="32"/>
      <c r="J125" s="32"/>
    </row>
    <row r="126" spans="1:10" ht="47.25">
      <c r="A126" s="22" t="s">
        <v>812</v>
      </c>
      <c r="B126" s="23" t="s">
        <v>215</v>
      </c>
      <c r="C126" s="23" t="s">
        <v>517</v>
      </c>
      <c r="D126" s="23"/>
      <c r="E126" s="96">
        <f>E127</f>
        <v>672.4</v>
      </c>
      <c r="F126" s="96">
        <f>F127</f>
        <v>672.4</v>
      </c>
      <c r="G126" s="44"/>
      <c r="H126" s="45"/>
      <c r="I126" s="32"/>
      <c r="J126" s="32"/>
    </row>
    <row r="127" spans="1:10" ht="31.5">
      <c r="A127" s="22" t="s">
        <v>801</v>
      </c>
      <c r="B127" s="23" t="s">
        <v>215</v>
      </c>
      <c r="C127" s="23" t="s">
        <v>517</v>
      </c>
      <c r="D127" s="23" t="s">
        <v>772</v>
      </c>
      <c r="E127" s="96">
        <v>672.4</v>
      </c>
      <c r="F127" s="96">
        <v>672.4</v>
      </c>
      <c r="G127" s="44"/>
      <c r="H127" s="45"/>
      <c r="I127" s="32"/>
      <c r="J127" s="32"/>
    </row>
    <row r="128" spans="1:10" ht="47.25">
      <c r="A128" s="22" t="s">
        <v>813</v>
      </c>
      <c r="B128" s="23" t="s">
        <v>215</v>
      </c>
      <c r="C128" s="23" t="s">
        <v>518</v>
      </c>
      <c r="D128" s="23"/>
      <c r="E128" s="96">
        <f>E129</f>
        <v>1489.9</v>
      </c>
      <c r="F128" s="96">
        <f>F129</f>
        <v>1489.9</v>
      </c>
      <c r="G128" s="44"/>
      <c r="H128" s="45"/>
      <c r="I128" s="32"/>
      <c r="J128" s="32"/>
    </row>
    <row r="129" spans="1:10" ht="31.5">
      <c r="A129" s="22" t="s">
        <v>801</v>
      </c>
      <c r="B129" s="23" t="s">
        <v>215</v>
      </c>
      <c r="C129" s="23" t="s">
        <v>518</v>
      </c>
      <c r="D129" s="23" t="s">
        <v>772</v>
      </c>
      <c r="E129" s="96">
        <v>1489.9</v>
      </c>
      <c r="F129" s="96">
        <v>1489.9</v>
      </c>
      <c r="G129" s="44"/>
      <c r="H129" s="45"/>
      <c r="I129" s="32"/>
      <c r="J129" s="32"/>
    </row>
    <row r="130" spans="1:6" s="5" customFormat="1" ht="15.75">
      <c r="A130" s="22" t="s">
        <v>790</v>
      </c>
      <c r="B130" s="23" t="s">
        <v>789</v>
      </c>
      <c r="C130" s="41"/>
      <c r="D130" s="41"/>
      <c r="E130" s="96">
        <f aca="true" t="shared" si="7" ref="E130:F133">E131</f>
        <v>280</v>
      </c>
      <c r="F130" s="96">
        <f t="shared" si="7"/>
        <v>280</v>
      </c>
    </row>
    <row r="131" spans="1:6" s="5" customFormat="1" ht="47.25">
      <c r="A131" s="22" t="s">
        <v>3</v>
      </c>
      <c r="B131" s="23" t="s">
        <v>789</v>
      </c>
      <c r="C131" s="31" t="s">
        <v>421</v>
      </c>
      <c r="D131" s="31"/>
      <c r="E131" s="96">
        <f t="shared" si="7"/>
        <v>280</v>
      </c>
      <c r="F131" s="96">
        <f t="shared" si="7"/>
        <v>280</v>
      </c>
    </row>
    <row r="132" spans="1:6" s="5" customFormat="1" ht="31.5">
      <c r="A132" s="22" t="s">
        <v>424</v>
      </c>
      <c r="B132" s="23" t="s">
        <v>789</v>
      </c>
      <c r="C132" s="31" t="s">
        <v>425</v>
      </c>
      <c r="D132" s="31"/>
      <c r="E132" s="96">
        <f t="shared" si="7"/>
        <v>280</v>
      </c>
      <c r="F132" s="96">
        <f t="shared" si="7"/>
        <v>280</v>
      </c>
    </row>
    <row r="133" spans="1:6" s="5" customFormat="1" ht="15.75">
      <c r="A133" s="22" t="s">
        <v>791</v>
      </c>
      <c r="B133" s="23" t="s">
        <v>789</v>
      </c>
      <c r="C133" s="31" t="s">
        <v>426</v>
      </c>
      <c r="D133" s="41"/>
      <c r="E133" s="96">
        <f t="shared" si="7"/>
        <v>280</v>
      </c>
      <c r="F133" s="96">
        <f t="shared" si="7"/>
        <v>280</v>
      </c>
    </row>
    <row r="134" spans="1:6" s="5" customFormat="1" ht="15.75">
      <c r="A134" s="22" t="s">
        <v>773</v>
      </c>
      <c r="B134" s="23" t="s">
        <v>789</v>
      </c>
      <c r="C134" s="31" t="s">
        <v>426</v>
      </c>
      <c r="D134" s="23" t="s">
        <v>774</v>
      </c>
      <c r="E134" s="96">
        <v>280</v>
      </c>
      <c r="F134" s="96">
        <v>280</v>
      </c>
    </row>
    <row r="135" spans="1:6" s="5" customFormat="1" ht="15.75">
      <c r="A135" s="22" t="s">
        <v>615</v>
      </c>
      <c r="B135" s="23" t="s">
        <v>35</v>
      </c>
      <c r="C135" s="31"/>
      <c r="D135" s="23"/>
      <c r="E135" s="96">
        <f>E136</f>
        <v>78076</v>
      </c>
      <c r="F135" s="96">
        <f>F136</f>
        <v>79061</v>
      </c>
    </row>
    <row r="136" spans="1:6" s="5" customFormat="1" ht="47.25">
      <c r="A136" s="22" t="s">
        <v>3</v>
      </c>
      <c r="B136" s="23" t="s">
        <v>35</v>
      </c>
      <c r="C136" s="31" t="s">
        <v>421</v>
      </c>
      <c r="D136" s="23"/>
      <c r="E136" s="96">
        <f>E137</f>
        <v>78076</v>
      </c>
      <c r="F136" s="96">
        <f>F137</f>
        <v>79061</v>
      </c>
    </row>
    <row r="137" spans="1:6" s="5" customFormat="1" ht="31.5">
      <c r="A137" s="22" t="s">
        <v>815</v>
      </c>
      <c r="B137" s="23" t="s">
        <v>35</v>
      </c>
      <c r="C137" s="31" t="s">
        <v>422</v>
      </c>
      <c r="D137" s="23"/>
      <c r="E137" s="96">
        <f>E138+E141</f>
        <v>78076</v>
      </c>
      <c r="F137" s="96">
        <f>F138+F141</f>
        <v>79061</v>
      </c>
    </row>
    <row r="138" spans="1:6" s="5" customFormat="1" ht="15.75">
      <c r="A138" s="22" t="s">
        <v>683</v>
      </c>
      <c r="B138" s="23" t="s">
        <v>35</v>
      </c>
      <c r="C138" s="23" t="s">
        <v>423</v>
      </c>
      <c r="D138" s="23"/>
      <c r="E138" s="96">
        <f>E139+E140</f>
        <v>19867</v>
      </c>
      <c r="F138" s="96">
        <f>F139+F140</f>
        <v>19237</v>
      </c>
    </row>
    <row r="139" spans="1:6" s="5" customFormat="1" ht="31.5">
      <c r="A139" s="22" t="s">
        <v>801</v>
      </c>
      <c r="B139" s="23" t="s">
        <v>35</v>
      </c>
      <c r="C139" s="23" t="s">
        <v>423</v>
      </c>
      <c r="D139" s="23" t="s">
        <v>772</v>
      </c>
      <c r="E139" s="96">
        <v>14877</v>
      </c>
      <c r="F139" s="96">
        <v>14247</v>
      </c>
    </row>
    <row r="140" spans="1:6" s="5" customFormat="1" ht="15.75">
      <c r="A140" s="22" t="s">
        <v>616</v>
      </c>
      <c r="B140" s="23" t="s">
        <v>35</v>
      </c>
      <c r="C140" s="23" t="s">
        <v>423</v>
      </c>
      <c r="D140" s="23" t="s">
        <v>781</v>
      </c>
      <c r="E140" s="96">
        <v>4990</v>
      </c>
      <c r="F140" s="96">
        <v>4990</v>
      </c>
    </row>
    <row r="141" spans="1:6" s="5" customFormat="1" ht="47.25">
      <c r="A141" s="22" t="s">
        <v>816</v>
      </c>
      <c r="B141" s="23" t="s">
        <v>35</v>
      </c>
      <c r="C141" s="23" t="s">
        <v>537</v>
      </c>
      <c r="D141" s="23"/>
      <c r="E141" s="96">
        <f>E142</f>
        <v>58209</v>
      </c>
      <c r="F141" s="96">
        <f>F142</f>
        <v>59824</v>
      </c>
    </row>
    <row r="142" spans="1:6" s="5" customFormat="1" ht="31.5">
      <c r="A142" s="22" t="s">
        <v>801</v>
      </c>
      <c r="B142" s="23" t="s">
        <v>35</v>
      </c>
      <c r="C142" s="23" t="s">
        <v>537</v>
      </c>
      <c r="D142" s="23" t="s">
        <v>772</v>
      </c>
      <c r="E142" s="96">
        <v>58209</v>
      </c>
      <c r="F142" s="96">
        <v>59824</v>
      </c>
    </row>
    <row r="143" spans="1:6" s="5" customFormat="1" ht="15.75">
      <c r="A143" s="22" t="s">
        <v>28</v>
      </c>
      <c r="B143" s="23" t="s">
        <v>792</v>
      </c>
      <c r="C143" s="23"/>
      <c r="D143" s="23"/>
      <c r="E143" s="96">
        <f>E144+E148</f>
        <v>14247.3</v>
      </c>
      <c r="F143" s="96">
        <f>F144+F148</f>
        <v>10200.8</v>
      </c>
    </row>
    <row r="144" spans="1:6" s="5" customFormat="1" ht="47.25">
      <c r="A144" s="22" t="s">
        <v>0</v>
      </c>
      <c r="B144" s="23" t="s">
        <v>792</v>
      </c>
      <c r="C144" s="23" t="s">
        <v>381</v>
      </c>
      <c r="D144" s="23"/>
      <c r="E144" s="96">
        <f aca="true" t="shared" si="8" ref="E144:F146">E145</f>
        <v>2200</v>
      </c>
      <c r="F144" s="96">
        <f t="shared" si="8"/>
        <v>2300</v>
      </c>
    </row>
    <row r="145" spans="1:6" s="5" customFormat="1" ht="47.25">
      <c r="A145" s="22" t="s">
        <v>818</v>
      </c>
      <c r="B145" s="23" t="s">
        <v>792</v>
      </c>
      <c r="C145" s="23" t="s">
        <v>382</v>
      </c>
      <c r="D145" s="23"/>
      <c r="E145" s="96">
        <f t="shared" si="8"/>
        <v>2200</v>
      </c>
      <c r="F145" s="96">
        <f t="shared" si="8"/>
        <v>2300</v>
      </c>
    </row>
    <row r="146" spans="1:6" s="5" customFormat="1" ht="15.75">
      <c r="A146" s="22" t="s">
        <v>610</v>
      </c>
      <c r="B146" s="23" t="s">
        <v>792</v>
      </c>
      <c r="C146" s="23" t="s">
        <v>126</v>
      </c>
      <c r="D146" s="23"/>
      <c r="E146" s="96">
        <f t="shared" si="8"/>
        <v>2200</v>
      </c>
      <c r="F146" s="96">
        <f t="shared" si="8"/>
        <v>2300</v>
      </c>
    </row>
    <row r="147" spans="1:6" s="5" customFormat="1" ht="15.75">
      <c r="A147" s="22" t="s">
        <v>773</v>
      </c>
      <c r="B147" s="23" t="s">
        <v>792</v>
      </c>
      <c r="C147" s="23" t="s">
        <v>126</v>
      </c>
      <c r="D147" s="23" t="s">
        <v>774</v>
      </c>
      <c r="E147" s="96">
        <v>2200</v>
      </c>
      <c r="F147" s="96">
        <v>2300</v>
      </c>
    </row>
    <row r="148" spans="1:6" s="5" customFormat="1" ht="63">
      <c r="A148" s="22" t="s">
        <v>410</v>
      </c>
      <c r="B148" s="23" t="s">
        <v>792</v>
      </c>
      <c r="C148" s="23" t="s">
        <v>411</v>
      </c>
      <c r="D148" s="22"/>
      <c r="E148" s="96">
        <f>E149+E158</f>
        <v>12047.3</v>
      </c>
      <c r="F148" s="96">
        <f>F149+F158</f>
        <v>7900.8</v>
      </c>
    </row>
    <row r="149" spans="1:6" s="5" customFormat="1" ht="31.5">
      <c r="A149" s="22" t="s">
        <v>111</v>
      </c>
      <c r="B149" s="23" t="s">
        <v>792</v>
      </c>
      <c r="C149" s="23" t="s">
        <v>115</v>
      </c>
      <c r="D149" s="22"/>
      <c r="E149" s="96">
        <f>E152+E154+E156+E150</f>
        <v>2297.3</v>
      </c>
      <c r="F149" s="96">
        <f>F152+F154+F156+F150</f>
        <v>2300.8</v>
      </c>
    </row>
    <row r="150" spans="1:6" s="5" customFormat="1" ht="78.75">
      <c r="A150" s="22" t="s">
        <v>5</v>
      </c>
      <c r="B150" s="23" t="s">
        <v>792</v>
      </c>
      <c r="C150" s="23" t="s">
        <v>492</v>
      </c>
      <c r="D150" s="22"/>
      <c r="E150" s="96">
        <f>E151</f>
        <v>477.3</v>
      </c>
      <c r="F150" s="96">
        <f>F151</f>
        <v>480.8</v>
      </c>
    </row>
    <row r="151" spans="1:6" s="5" customFormat="1" ht="31.5">
      <c r="A151" s="22" t="s">
        <v>801</v>
      </c>
      <c r="B151" s="23" t="s">
        <v>792</v>
      </c>
      <c r="C151" s="23" t="s">
        <v>492</v>
      </c>
      <c r="D151" s="22">
        <v>200</v>
      </c>
      <c r="E151" s="96">
        <v>477.3</v>
      </c>
      <c r="F151" s="96">
        <v>480.8</v>
      </c>
    </row>
    <row r="152" spans="1:6" s="5" customFormat="1" ht="63">
      <c r="A152" s="22" t="s">
        <v>819</v>
      </c>
      <c r="B152" s="23" t="s">
        <v>792</v>
      </c>
      <c r="C152" s="23" t="s">
        <v>116</v>
      </c>
      <c r="D152" s="23"/>
      <c r="E152" s="96">
        <f>E153</f>
        <v>270</v>
      </c>
      <c r="F152" s="96">
        <f>F153</f>
        <v>270</v>
      </c>
    </row>
    <row r="153" spans="1:6" s="5" customFormat="1" ht="31.5">
      <c r="A153" s="22" t="s">
        <v>801</v>
      </c>
      <c r="B153" s="23" t="s">
        <v>792</v>
      </c>
      <c r="C153" s="23" t="s">
        <v>116</v>
      </c>
      <c r="D153" s="23" t="s">
        <v>772</v>
      </c>
      <c r="E153" s="96">
        <v>270</v>
      </c>
      <c r="F153" s="96">
        <v>270</v>
      </c>
    </row>
    <row r="154" spans="1:6" s="5" customFormat="1" ht="47.25">
      <c r="A154" s="22" t="s">
        <v>160</v>
      </c>
      <c r="B154" s="23" t="s">
        <v>792</v>
      </c>
      <c r="C154" s="23" t="s">
        <v>531</v>
      </c>
      <c r="D154" s="23"/>
      <c r="E154" s="96">
        <f>E155</f>
        <v>50</v>
      </c>
      <c r="F154" s="96">
        <f>F155</f>
        <v>50</v>
      </c>
    </row>
    <row r="155" spans="1:6" s="5" customFormat="1" ht="31.5">
      <c r="A155" s="22" t="s">
        <v>801</v>
      </c>
      <c r="B155" s="23" t="s">
        <v>792</v>
      </c>
      <c r="C155" s="23" t="s">
        <v>531</v>
      </c>
      <c r="D155" s="23" t="s">
        <v>772</v>
      </c>
      <c r="E155" s="96">
        <v>50</v>
      </c>
      <c r="F155" s="96">
        <v>50</v>
      </c>
    </row>
    <row r="156" spans="1:6" s="5" customFormat="1" ht="15.75">
      <c r="A156" s="22" t="s">
        <v>527</v>
      </c>
      <c r="B156" s="23" t="s">
        <v>792</v>
      </c>
      <c r="C156" s="23" t="s">
        <v>528</v>
      </c>
      <c r="D156" s="23"/>
      <c r="E156" s="96">
        <f>E157</f>
        <v>1500</v>
      </c>
      <c r="F156" s="96">
        <f>F157</f>
        <v>1500</v>
      </c>
    </row>
    <row r="157" spans="1:6" s="5" customFormat="1" ht="31.5">
      <c r="A157" s="22" t="s">
        <v>801</v>
      </c>
      <c r="B157" s="23" t="s">
        <v>792</v>
      </c>
      <c r="C157" s="23" t="s">
        <v>528</v>
      </c>
      <c r="D157" s="23" t="s">
        <v>772</v>
      </c>
      <c r="E157" s="96">
        <v>1500</v>
      </c>
      <c r="F157" s="96">
        <v>1500</v>
      </c>
    </row>
    <row r="158" spans="1:6" s="5" customFormat="1" ht="31.5">
      <c r="A158" s="22" t="s">
        <v>169</v>
      </c>
      <c r="B158" s="23" t="s">
        <v>792</v>
      </c>
      <c r="C158" s="23" t="s">
        <v>170</v>
      </c>
      <c r="D158" s="23"/>
      <c r="E158" s="96">
        <f>E159</f>
        <v>9750</v>
      </c>
      <c r="F158" s="96">
        <f>F159</f>
        <v>5600</v>
      </c>
    </row>
    <row r="159" spans="1:6" s="5" customFormat="1" ht="31.5">
      <c r="A159" s="22" t="s">
        <v>171</v>
      </c>
      <c r="B159" s="23" t="s">
        <v>792</v>
      </c>
      <c r="C159" s="23" t="s">
        <v>172</v>
      </c>
      <c r="D159" s="23"/>
      <c r="E159" s="96">
        <f>E160</f>
        <v>9750</v>
      </c>
      <c r="F159" s="96">
        <f>F160</f>
        <v>5600</v>
      </c>
    </row>
    <row r="160" spans="1:6" s="5" customFormat="1" ht="31.5">
      <c r="A160" s="22" t="s">
        <v>801</v>
      </c>
      <c r="B160" s="23" t="s">
        <v>792</v>
      </c>
      <c r="C160" s="23" t="s">
        <v>172</v>
      </c>
      <c r="D160" s="23" t="s">
        <v>772</v>
      </c>
      <c r="E160" s="96">
        <v>9750</v>
      </c>
      <c r="F160" s="96">
        <v>5600</v>
      </c>
    </row>
    <row r="161" spans="1:6" s="7" customFormat="1" ht="15.75">
      <c r="A161" s="9" t="s">
        <v>687</v>
      </c>
      <c r="B161" s="21" t="s">
        <v>685</v>
      </c>
      <c r="C161" s="21"/>
      <c r="D161" s="21"/>
      <c r="E161" s="97">
        <f>E162+E180+E167+E187</f>
        <v>50109.1</v>
      </c>
      <c r="F161" s="97">
        <f>F162+F180+F167+F187</f>
        <v>67423.1</v>
      </c>
    </row>
    <row r="162" spans="1:6" s="7" customFormat="1" ht="15.75">
      <c r="A162" s="22" t="s">
        <v>722</v>
      </c>
      <c r="B162" s="23" t="s">
        <v>721</v>
      </c>
      <c r="C162" s="23"/>
      <c r="D162" s="23"/>
      <c r="E162" s="96">
        <f aca="true" t="shared" si="9" ref="E162:F165">E163</f>
        <v>1050</v>
      </c>
      <c r="F162" s="96">
        <f t="shared" si="9"/>
        <v>1050</v>
      </c>
    </row>
    <row r="163" spans="1:6" s="7" customFormat="1" ht="63">
      <c r="A163" s="22" t="s">
        <v>410</v>
      </c>
      <c r="B163" s="23" t="s">
        <v>721</v>
      </c>
      <c r="C163" s="23" t="s">
        <v>411</v>
      </c>
      <c r="D163" s="23"/>
      <c r="E163" s="96">
        <f t="shared" si="9"/>
        <v>1050</v>
      </c>
      <c r="F163" s="96">
        <f t="shared" si="9"/>
        <v>1050</v>
      </c>
    </row>
    <row r="164" spans="1:6" s="7" customFormat="1" ht="31.5">
      <c r="A164" s="22" t="s">
        <v>443</v>
      </c>
      <c r="B164" s="23" t="s">
        <v>721</v>
      </c>
      <c r="C164" s="23" t="s">
        <v>444</v>
      </c>
      <c r="D164" s="23"/>
      <c r="E164" s="96">
        <f t="shared" si="9"/>
        <v>1050</v>
      </c>
      <c r="F164" s="96">
        <f t="shared" si="9"/>
        <v>1050</v>
      </c>
    </row>
    <row r="165" spans="1:6" s="7" customFormat="1" ht="31.5">
      <c r="A165" s="22" t="s">
        <v>723</v>
      </c>
      <c r="B165" s="23" t="s">
        <v>721</v>
      </c>
      <c r="C165" s="23" t="s">
        <v>112</v>
      </c>
      <c r="D165" s="23"/>
      <c r="E165" s="96">
        <f t="shared" si="9"/>
        <v>1050</v>
      </c>
      <c r="F165" s="96">
        <f t="shared" si="9"/>
        <v>1050</v>
      </c>
    </row>
    <row r="166" spans="1:6" s="7" customFormat="1" ht="31.5">
      <c r="A166" s="22" t="s">
        <v>801</v>
      </c>
      <c r="B166" s="23" t="s">
        <v>721</v>
      </c>
      <c r="C166" s="23" t="s">
        <v>112</v>
      </c>
      <c r="D166" s="23" t="s">
        <v>772</v>
      </c>
      <c r="E166" s="96">
        <v>1050</v>
      </c>
      <c r="F166" s="96">
        <v>1050</v>
      </c>
    </row>
    <row r="167" spans="1:6" s="5" customFormat="1" ht="15.75">
      <c r="A167" s="22" t="s">
        <v>688</v>
      </c>
      <c r="B167" s="23" t="s">
        <v>686</v>
      </c>
      <c r="C167" s="23"/>
      <c r="D167" s="23"/>
      <c r="E167" s="96">
        <f>E168</f>
        <v>14477.3</v>
      </c>
      <c r="F167" s="96">
        <f>F168</f>
        <v>31791.3</v>
      </c>
    </row>
    <row r="168" spans="1:6" s="7" customFormat="1" ht="63">
      <c r="A168" s="22" t="s">
        <v>410</v>
      </c>
      <c r="B168" s="23" t="s">
        <v>686</v>
      </c>
      <c r="C168" s="23" t="s">
        <v>411</v>
      </c>
      <c r="D168" s="23"/>
      <c r="E168" s="96">
        <f>E169+E174</f>
        <v>14477.3</v>
      </c>
      <c r="F168" s="96">
        <f>F169+F174+F177</f>
        <v>31791.3</v>
      </c>
    </row>
    <row r="169" spans="1:6" s="7" customFormat="1" ht="31.5">
      <c r="A169" s="22" t="s">
        <v>820</v>
      </c>
      <c r="B169" s="23" t="s">
        <v>686</v>
      </c>
      <c r="C169" s="23" t="s">
        <v>412</v>
      </c>
      <c r="D169" s="23"/>
      <c r="E169" s="96">
        <f>E170+E172</f>
        <v>8077.299999999999</v>
      </c>
      <c r="F169" s="96">
        <f>F170+F172</f>
        <v>6600.3</v>
      </c>
    </row>
    <row r="170" spans="1:6" s="7" customFormat="1" ht="31.5">
      <c r="A170" s="22" t="s">
        <v>525</v>
      </c>
      <c r="B170" s="23" t="s">
        <v>686</v>
      </c>
      <c r="C170" s="23" t="s">
        <v>321</v>
      </c>
      <c r="D170" s="23"/>
      <c r="E170" s="96">
        <f>E171</f>
        <v>3529.57</v>
      </c>
      <c r="F170" s="96">
        <f>F171</f>
        <v>6600.3</v>
      </c>
    </row>
    <row r="171" spans="1:6" s="7" customFormat="1" ht="31.5">
      <c r="A171" s="22" t="s">
        <v>328</v>
      </c>
      <c r="B171" s="23" t="s">
        <v>686</v>
      </c>
      <c r="C171" s="23" t="s">
        <v>321</v>
      </c>
      <c r="D171" s="23" t="s">
        <v>785</v>
      </c>
      <c r="E171" s="96">
        <v>3529.57</v>
      </c>
      <c r="F171" s="96">
        <v>6600.3</v>
      </c>
    </row>
    <row r="172" spans="1:6" s="7" customFormat="1" ht="15.75">
      <c r="A172" s="22" t="s">
        <v>889</v>
      </c>
      <c r="B172" s="23" t="s">
        <v>686</v>
      </c>
      <c r="C172" s="23" t="s">
        <v>888</v>
      </c>
      <c r="D172" s="23"/>
      <c r="E172" s="96">
        <f>E173</f>
        <v>4547.73</v>
      </c>
      <c r="F172" s="96">
        <f>F173</f>
        <v>0</v>
      </c>
    </row>
    <row r="173" spans="1:6" s="7" customFormat="1" ht="31.5">
      <c r="A173" s="22" t="s">
        <v>328</v>
      </c>
      <c r="B173" s="23" t="s">
        <v>686</v>
      </c>
      <c r="C173" s="23" t="s">
        <v>888</v>
      </c>
      <c r="D173" s="23" t="s">
        <v>785</v>
      </c>
      <c r="E173" s="96">
        <v>4547.73</v>
      </c>
      <c r="F173" s="96">
        <v>0</v>
      </c>
    </row>
    <row r="174" spans="1:6" s="7" customFormat="1" ht="63">
      <c r="A174" s="22" t="s">
        <v>814</v>
      </c>
      <c r="B174" s="23" t="s">
        <v>686</v>
      </c>
      <c r="C174" s="23" t="s">
        <v>413</v>
      </c>
      <c r="D174" s="23"/>
      <c r="E174" s="96">
        <f>E175</f>
        <v>6400</v>
      </c>
      <c r="F174" s="96">
        <f>F175</f>
        <v>3400</v>
      </c>
    </row>
    <row r="175" spans="1:6" s="7" customFormat="1" ht="31.5">
      <c r="A175" s="22" t="s">
        <v>525</v>
      </c>
      <c r="B175" s="23" t="s">
        <v>686</v>
      </c>
      <c r="C175" s="23" t="s">
        <v>526</v>
      </c>
      <c r="D175" s="23"/>
      <c r="E175" s="96">
        <f>E176</f>
        <v>6400</v>
      </c>
      <c r="F175" s="96">
        <f>F176</f>
        <v>3400</v>
      </c>
    </row>
    <row r="176" spans="1:6" s="7" customFormat="1" ht="31.5">
      <c r="A176" s="22" t="s">
        <v>328</v>
      </c>
      <c r="B176" s="23" t="s">
        <v>686</v>
      </c>
      <c r="C176" s="23" t="s">
        <v>526</v>
      </c>
      <c r="D176" s="23" t="s">
        <v>785</v>
      </c>
      <c r="E176" s="96">
        <v>6400</v>
      </c>
      <c r="F176" s="96">
        <v>3400</v>
      </c>
    </row>
    <row r="177" spans="1:6" s="7" customFormat="1" ht="38.25" customHeight="1">
      <c r="A177" s="22" t="s">
        <v>416</v>
      </c>
      <c r="B177" s="23" t="s">
        <v>686</v>
      </c>
      <c r="C177" s="23" t="s">
        <v>417</v>
      </c>
      <c r="D177" s="23"/>
      <c r="E177" s="96">
        <f>E178</f>
        <v>0</v>
      </c>
      <c r="F177" s="96">
        <f>F178</f>
        <v>21791</v>
      </c>
    </row>
    <row r="178" spans="1:6" s="7" customFormat="1" ht="47.25" customHeight="1">
      <c r="A178" s="22" t="s">
        <v>6</v>
      </c>
      <c r="B178" s="23" t="s">
        <v>686</v>
      </c>
      <c r="C178" s="23" t="s">
        <v>491</v>
      </c>
      <c r="D178" s="23"/>
      <c r="E178" s="96">
        <f>E179</f>
        <v>0</v>
      </c>
      <c r="F178" s="96">
        <f>F179</f>
        <v>21791</v>
      </c>
    </row>
    <row r="179" spans="1:6" s="7" customFormat="1" ht="34.5" customHeight="1">
      <c r="A179" s="22" t="s">
        <v>328</v>
      </c>
      <c r="B179" s="23" t="s">
        <v>686</v>
      </c>
      <c r="C179" s="23" t="s">
        <v>491</v>
      </c>
      <c r="D179" s="23" t="s">
        <v>785</v>
      </c>
      <c r="E179" s="96">
        <v>0</v>
      </c>
      <c r="F179" s="96">
        <v>21791</v>
      </c>
    </row>
    <row r="180" spans="1:6" s="5" customFormat="1" ht="15.75">
      <c r="A180" s="22" t="s">
        <v>717</v>
      </c>
      <c r="B180" s="23" t="s">
        <v>716</v>
      </c>
      <c r="C180" s="23"/>
      <c r="D180" s="23"/>
      <c r="E180" s="96">
        <f>E181</f>
        <v>26381.8</v>
      </c>
      <c r="F180" s="96">
        <f>F181</f>
        <v>26381.8</v>
      </c>
    </row>
    <row r="181" spans="1:6" s="5" customFormat="1" ht="63">
      <c r="A181" s="22" t="s">
        <v>410</v>
      </c>
      <c r="B181" s="23" t="s">
        <v>716</v>
      </c>
      <c r="C181" s="23" t="s">
        <v>411</v>
      </c>
      <c r="D181" s="23"/>
      <c r="E181" s="96">
        <f>E182</f>
        <v>26381.8</v>
      </c>
      <c r="F181" s="96">
        <f>F182</f>
        <v>26381.8</v>
      </c>
    </row>
    <row r="182" spans="1:6" s="5" customFormat="1" ht="47.25">
      <c r="A182" s="22" t="s">
        <v>121</v>
      </c>
      <c r="B182" s="23" t="s">
        <v>716</v>
      </c>
      <c r="C182" s="23" t="s">
        <v>414</v>
      </c>
      <c r="D182" s="23"/>
      <c r="E182" s="96">
        <f>E183+E185</f>
        <v>26381.8</v>
      </c>
      <c r="F182" s="96">
        <f>F183+F185</f>
        <v>26381.8</v>
      </c>
    </row>
    <row r="183" spans="1:6" s="5" customFormat="1" ht="47.25">
      <c r="A183" s="22" t="s">
        <v>822</v>
      </c>
      <c r="B183" s="23" t="s">
        <v>716</v>
      </c>
      <c r="C183" s="23" t="s">
        <v>905</v>
      </c>
      <c r="D183" s="23"/>
      <c r="E183" s="96">
        <f>E184</f>
        <v>25226.6</v>
      </c>
      <c r="F183" s="96">
        <f>F184</f>
        <v>25226.6</v>
      </c>
    </row>
    <row r="184" spans="1:6" s="5" customFormat="1" ht="31.5">
      <c r="A184" s="22" t="s">
        <v>801</v>
      </c>
      <c r="B184" s="23" t="s">
        <v>716</v>
      </c>
      <c r="C184" s="23" t="s">
        <v>905</v>
      </c>
      <c r="D184" s="23" t="s">
        <v>772</v>
      </c>
      <c r="E184" s="96">
        <v>25226.6</v>
      </c>
      <c r="F184" s="96">
        <v>25226.6</v>
      </c>
    </row>
    <row r="185" spans="1:6" s="5" customFormat="1" ht="47.25">
      <c r="A185" s="22" t="s">
        <v>823</v>
      </c>
      <c r="B185" s="23" t="s">
        <v>716</v>
      </c>
      <c r="C185" s="23" t="s">
        <v>909</v>
      </c>
      <c r="D185" s="23"/>
      <c r="E185" s="96">
        <f>E186</f>
        <v>1155.2</v>
      </c>
      <c r="F185" s="96">
        <f>F186</f>
        <v>1155.2</v>
      </c>
    </row>
    <row r="186" spans="1:6" s="5" customFormat="1" ht="31.5">
      <c r="A186" s="22" t="s">
        <v>801</v>
      </c>
      <c r="B186" s="23" t="s">
        <v>716</v>
      </c>
      <c r="C186" s="23" t="s">
        <v>909</v>
      </c>
      <c r="D186" s="23" t="s">
        <v>772</v>
      </c>
      <c r="E186" s="96">
        <v>1155.2</v>
      </c>
      <c r="F186" s="96">
        <v>1155.2</v>
      </c>
    </row>
    <row r="187" spans="1:6" s="5" customFormat="1" ht="15.75">
      <c r="A187" s="22" t="s">
        <v>796</v>
      </c>
      <c r="B187" s="23" t="s">
        <v>795</v>
      </c>
      <c r="C187" s="23"/>
      <c r="D187" s="23"/>
      <c r="E187" s="17">
        <f>E188</f>
        <v>8200</v>
      </c>
      <c r="F187" s="17">
        <f>F188</f>
        <v>8200</v>
      </c>
    </row>
    <row r="188" spans="1:6" s="5" customFormat="1" ht="63">
      <c r="A188" s="22" t="s">
        <v>410</v>
      </c>
      <c r="B188" s="23" t="s">
        <v>795</v>
      </c>
      <c r="C188" s="23" t="s">
        <v>411</v>
      </c>
      <c r="D188" s="23"/>
      <c r="E188" s="17">
        <f>E192+E189</f>
        <v>8200</v>
      </c>
      <c r="F188" s="17">
        <f>F192+F189</f>
        <v>8200</v>
      </c>
    </row>
    <row r="189" spans="1:6" s="5" customFormat="1" ht="47.25">
      <c r="A189" s="22" t="s">
        <v>121</v>
      </c>
      <c r="B189" s="23" t="s">
        <v>795</v>
      </c>
      <c r="C189" s="23" t="s">
        <v>414</v>
      </c>
      <c r="D189" s="23"/>
      <c r="E189" s="17">
        <f>E190</f>
        <v>8100</v>
      </c>
      <c r="F189" s="17">
        <f>F190</f>
        <v>8100</v>
      </c>
    </row>
    <row r="190" spans="1:6" s="5" customFormat="1" ht="78.75">
      <c r="A190" s="22" t="s">
        <v>538</v>
      </c>
      <c r="B190" s="23" t="s">
        <v>795</v>
      </c>
      <c r="C190" s="23" t="s">
        <v>415</v>
      </c>
      <c r="D190" s="23"/>
      <c r="E190" s="17">
        <f>E191</f>
        <v>8100</v>
      </c>
      <c r="F190" s="17">
        <f>F191</f>
        <v>8100</v>
      </c>
    </row>
    <row r="191" spans="1:6" s="5" customFormat="1" ht="15.75">
      <c r="A191" s="22" t="s">
        <v>616</v>
      </c>
      <c r="B191" s="23" t="s">
        <v>795</v>
      </c>
      <c r="C191" s="23" t="s">
        <v>415</v>
      </c>
      <c r="D191" s="23" t="s">
        <v>781</v>
      </c>
      <c r="E191" s="17">
        <v>8100</v>
      </c>
      <c r="F191" s="17">
        <v>8100</v>
      </c>
    </row>
    <row r="192" spans="1:6" s="5" customFormat="1" ht="31.5">
      <c r="A192" s="22" t="s">
        <v>824</v>
      </c>
      <c r="B192" s="23" t="s">
        <v>795</v>
      </c>
      <c r="C192" s="23" t="s">
        <v>127</v>
      </c>
      <c r="D192" s="23"/>
      <c r="E192" s="17">
        <f>E193</f>
        <v>100</v>
      </c>
      <c r="F192" s="17">
        <f>F193</f>
        <v>100</v>
      </c>
    </row>
    <row r="193" spans="1:6" s="5" customFormat="1" ht="78.75">
      <c r="A193" s="22" t="s">
        <v>161</v>
      </c>
      <c r="B193" s="127" t="s">
        <v>795</v>
      </c>
      <c r="C193" s="127" t="s">
        <v>532</v>
      </c>
      <c r="D193" s="127"/>
      <c r="E193" s="157">
        <f>E194</f>
        <v>100</v>
      </c>
      <c r="F193" s="157">
        <f>F194</f>
        <v>100</v>
      </c>
    </row>
    <row r="194" spans="1:6" s="5" customFormat="1" ht="31.5">
      <c r="A194" s="22" t="s">
        <v>801</v>
      </c>
      <c r="B194" s="23" t="s">
        <v>795</v>
      </c>
      <c r="C194" s="127" t="s">
        <v>532</v>
      </c>
      <c r="D194" s="23" t="s">
        <v>772</v>
      </c>
      <c r="E194" s="17">
        <v>100</v>
      </c>
      <c r="F194" s="17">
        <v>100</v>
      </c>
    </row>
    <row r="195" spans="1:9" s="5" customFormat="1" ht="15.75">
      <c r="A195" s="9" t="s">
        <v>29</v>
      </c>
      <c r="B195" s="21" t="s">
        <v>639</v>
      </c>
      <c r="C195" s="21"/>
      <c r="D195" s="21"/>
      <c r="E195" s="11">
        <f>E196+E213+E260+E245+E236</f>
        <v>1023318.7</v>
      </c>
      <c r="F195" s="11">
        <f>F196+F213+F260+F245+F236</f>
        <v>1056825</v>
      </c>
      <c r="H195" s="15"/>
      <c r="I195" s="16"/>
    </row>
    <row r="196" spans="1:6" s="5" customFormat="1" ht="15.75">
      <c r="A196" s="22" t="s">
        <v>643</v>
      </c>
      <c r="B196" s="23" t="s">
        <v>640</v>
      </c>
      <c r="C196" s="23"/>
      <c r="D196" s="23"/>
      <c r="E196" s="17">
        <f>E197</f>
        <v>345446.2</v>
      </c>
      <c r="F196" s="17">
        <f>F197</f>
        <v>356772.4</v>
      </c>
    </row>
    <row r="197" spans="1:6" s="5" customFormat="1" ht="47.25">
      <c r="A197" s="22" t="s">
        <v>206</v>
      </c>
      <c r="B197" s="23" t="s">
        <v>640</v>
      </c>
      <c r="C197" s="23" t="s">
        <v>140</v>
      </c>
      <c r="D197" s="23"/>
      <c r="E197" s="17">
        <f>E198+E210+E207</f>
        <v>345446.2</v>
      </c>
      <c r="F197" s="17">
        <f>F198+F210+F207</f>
        <v>356772.4</v>
      </c>
    </row>
    <row r="198" spans="1:6" s="5" customFormat="1" ht="31.5">
      <c r="A198" s="22" t="s">
        <v>337</v>
      </c>
      <c r="B198" s="23" t="s">
        <v>640</v>
      </c>
      <c r="C198" s="23" t="s">
        <v>141</v>
      </c>
      <c r="D198" s="23"/>
      <c r="E198" s="17">
        <f>E199+E201+E203+E205</f>
        <v>342894.2</v>
      </c>
      <c r="F198" s="17">
        <f>F199+F201+F203+F205</f>
        <v>354105.4</v>
      </c>
    </row>
    <row r="199" spans="1:6" s="5" customFormat="1" ht="15.75">
      <c r="A199" s="22" t="s">
        <v>332</v>
      </c>
      <c r="B199" s="23" t="s">
        <v>640</v>
      </c>
      <c r="C199" s="23" t="s">
        <v>341</v>
      </c>
      <c r="D199" s="23"/>
      <c r="E199" s="17">
        <f>E200</f>
        <v>94707</v>
      </c>
      <c r="F199" s="17">
        <f>F200</f>
        <v>98422</v>
      </c>
    </row>
    <row r="200" spans="1:6" s="5" customFormat="1" ht="31.5">
      <c r="A200" s="22" t="s">
        <v>778</v>
      </c>
      <c r="B200" s="23" t="s">
        <v>640</v>
      </c>
      <c r="C200" s="23" t="s">
        <v>341</v>
      </c>
      <c r="D200" s="23" t="s">
        <v>779</v>
      </c>
      <c r="E200" s="17">
        <v>94707</v>
      </c>
      <c r="F200" s="17">
        <v>98422</v>
      </c>
    </row>
    <row r="201" spans="1:6" s="5" customFormat="1" ht="204.75">
      <c r="A201" s="22" t="s">
        <v>825</v>
      </c>
      <c r="B201" s="23" t="s">
        <v>640</v>
      </c>
      <c r="C201" s="23" t="s">
        <v>338</v>
      </c>
      <c r="D201" s="23"/>
      <c r="E201" s="17">
        <f>E202</f>
        <v>192370.4</v>
      </c>
      <c r="F201" s="17">
        <f>F202</f>
        <v>197746.5</v>
      </c>
    </row>
    <row r="202" spans="1:6" s="5" customFormat="1" ht="31.5">
      <c r="A202" s="22" t="s">
        <v>778</v>
      </c>
      <c r="B202" s="23" t="s">
        <v>640</v>
      </c>
      <c r="C202" s="23" t="s">
        <v>338</v>
      </c>
      <c r="D202" s="23" t="s">
        <v>779</v>
      </c>
      <c r="E202" s="17">
        <v>192370.4</v>
      </c>
      <c r="F202" s="17">
        <v>197746.5</v>
      </c>
    </row>
    <row r="203" spans="1:6" s="5" customFormat="1" ht="204.75">
      <c r="A203" s="22" t="s">
        <v>825</v>
      </c>
      <c r="B203" s="23" t="s">
        <v>640</v>
      </c>
      <c r="C203" s="23" t="s">
        <v>339</v>
      </c>
      <c r="D203" s="23"/>
      <c r="E203" s="17">
        <f>E204</f>
        <v>2562</v>
      </c>
      <c r="F203" s="17">
        <f>F204</f>
        <v>2562</v>
      </c>
    </row>
    <row r="204" spans="1:6" s="5" customFormat="1" ht="31.5">
      <c r="A204" s="22" t="s">
        <v>778</v>
      </c>
      <c r="B204" s="23" t="s">
        <v>640</v>
      </c>
      <c r="C204" s="23" t="s">
        <v>339</v>
      </c>
      <c r="D204" s="23" t="s">
        <v>779</v>
      </c>
      <c r="E204" s="17">
        <v>2562</v>
      </c>
      <c r="F204" s="17">
        <v>2562</v>
      </c>
    </row>
    <row r="205" spans="1:6" s="5" customFormat="1" ht="220.5">
      <c r="A205" s="22" t="s">
        <v>826</v>
      </c>
      <c r="B205" s="23" t="s">
        <v>640</v>
      </c>
      <c r="C205" s="23" t="s">
        <v>340</v>
      </c>
      <c r="D205" s="23"/>
      <c r="E205" s="17">
        <f>E206</f>
        <v>53254.8</v>
      </c>
      <c r="F205" s="17">
        <f>F206</f>
        <v>55374.9</v>
      </c>
    </row>
    <row r="206" spans="1:6" s="5" customFormat="1" ht="31.5">
      <c r="A206" s="22" t="s">
        <v>778</v>
      </c>
      <c r="B206" s="23" t="s">
        <v>640</v>
      </c>
      <c r="C206" s="23" t="s">
        <v>340</v>
      </c>
      <c r="D206" s="23" t="s">
        <v>779</v>
      </c>
      <c r="E206" s="17">
        <v>53254.8</v>
      </c>
      <c r="F206" s="17">
        <v>55374.9</v>
      </c>
    </row>
    <row r="207" spans="1:6" s="5" customFormat="1" ht="31.5">
      <c r="A207" s="22" t="s">
        <v>322</v>
      </c>
      <c r="B207" s="23" t="s">
        <v>640</v>
      </c>
      <c r="C207" s="23" t="s">
        <v>355</v>
      </c>
      <c r="D207" s="23"/>
      <c r="E207" s="17">
        <f>E208</f>
        <v>250</v>
      </c>
      <c r="F207" s="17">
        <f>F208</f>
        <v>250</v>
      </c>
    </row>
    <row r="208" spans="1:6" s="5" customFormat="1" ht="15.75">
      <c r="A208" s="22" t="s">
        <v>332</v>
      </c>
      <c r="B208" s="23" t="s">
        <v>640</v>
      </c>
      <c r="C208" s="23" t="s">
        <v>323</v>
      </c>
      <c r="D208" s="23"/>
      <c r="E208" s="17">
        <f>E209</f>
        <v>250</v>
      </c>
      <c r="F208" s="17">
        <f>F209</f>
        <v>250</v>
      </c>
    </row>
    <row r="209" spans="1:6" s="5" customFormat="1" ht="31.5">
      <c r="A209" s="22" t="s">
        <v>778</v>
      </c>
      <c r="B209" s="23" t="s">
        <v>640</v>
      </c>
      <c r="C209" s="23" t="s">
        <v>323</v>
      </c>
      <c r="D209" s="23" t="s">
        <v>779</v>
      </c>
      <c r="E209" s="17">
        <v>250</v>
      </c>
      <c r="F209" s="17">
        <v>250</v>
      </c>
    </row>
    <row r="210" spans="1:6" s="5" customFormat="1" ht="47.25">
      <c r="A210" s="22" t="s">
        <v>154</v>
      </c>
      <c r="B210" s="23" t="s">
        <v>640</v>
      </c>
      <c r="C210" s="23" t="s">
        <v>358</v>
      </c>
      <c r="D210" s="23"/>
      <c r="E210" s="17">
        <f>E211</f>
        <v>2302</v>
      </c>
      <c r="F210" s="17">
        <f>F211</f>
        <v>2417</v>
      </c>
    </row>
    <row r="211" spans="1:6" s="5" customFormat="1" ht="15.75">
      <c r="A211" s="22" t="s">
        <v>332</v>
      </c>
      <c r="B211" s="23" t="s">
        <v>640</v>
      </c>
      <c r="C211" s="23" t="s">
        <v>529</v>
      </c>
      <c r="D211" s="23"/>
      <c r="E211" s="17">
        <f>E212</f>
        <v>2302</v>
      </c>
      <c r="F211" s="17">
        <f>F212</f>
        <v>2417</v>
      </c>
    </row>
    <row r="212" spans="1:6" s="5" customFormat="1" ht="31.5">
      <c r="A212" s="22" t="s">
        <v>778</v>
      </c>
      <c r="B212" s="23" t="s">
        <v>640</v>
      </c>
      <c r="C212" s="23" t="s">
        <v>529</v>
      </c>
      <c r="D212" s="23" t="s">
        <v>779</v>
      </c>
      <c r="E212" s="17">
        <v>2302</v>
      </c>
      <c r="F212" s="17">
        <v>2417</v>
      </c>
    </row>
    <row r="213" spans="1:6" s="5" customFormat="1" ht="15.75">
      <c r="A213" s="22" t="s">
        <v>644</v>
      </c>
      <c r="B213" s="23" t="s">
        <v>30</v>
      </c>
      <c r="C213" s="23"/>
      <c r="D213" s="23"/>
      <c r="E213" s="17">
        <f>E214</f>
        <v>532747.7</v>
      </c>
      <c r="F213" s="17">
        <f>F214</f>
        <v>549518.4</v>
      </c>
    </row>
    <row r="214" spans="1:6" s="5" customFormat="1" ht="39.75" customHeight="1">
      <c r="A214" s="22" t="s">
        <v>206</v>
      </c>
      <c r="B214" s="23" t="s">
        <v>30</v>
      </c>
      <c r="C214" s="23" t="s">
        <v>140</v>
      </c>
      <c r="D214" s="23"/>
      <c r="E214" s="17">
        <f>E215+E231+E228</f>
        <v>532747.7</v>
      </c>
      <c r="F214" s="17">
        <f>F215+F231+F228</f>
        <v>549518.4</v>
      </c>
    </row>
    <row r="215" spans="1:6" s="5" customFormat="1" ht="31.5">
      <c r="A215" s="22" t="s">
        <v>342</v>
      </c>
      <c r="B215" s="23" t="s">
        <v>30</v>
      </c>
      <c r="C215" s="23" t="s">
        <v>343</v>
      </c>
      <c r="D215" s="23"/>
      <c r="E215" s="17">
        <f>E216+E218+E220+E222+E224+E227</f>
        <v>510192.5</v>
      </c>
      <c r="F215" s="17">
        <f>F216+F218+F220+F222+F224+F227</f>
        <v>526682.2000000001</v>
      </c>
    </row>
    <row r="216" spans="1:6" s="5" customFormat="1" ht="31.5">
      <c r="A216" s="22" t="s">
        <v>333</v>
      </c>
      <c r="B216" s="23" t="s">
        <v>30</v>
      </c>
      <c r="C216" s="23" t="s">
        <v>347</v>
      </c>
      <c r="D216" s="23"/>
      <c r="E216" s="17">
        <f>E217</f>
        <v>138965</v>
      </c>
      <c r="F216" s="17">
        <f>F217</f>
        <v>143520</v>
      </c>
    </row>
    <row r="217" spans="1:9" s="5" customFormat="1" ht="31.5">
      <c r="A217" s="22" t="s">
        <v>778</v>
      </c>
      <c r="B217" s="23" t="s">
        <v>30</v>
      </c>
      <c r="C217" s="23" t="s">
        <v>347</v>
      </c>
      <c r="D217" s="23" t="s">
        <v>779</v>
      </c>
      <c r="E217" s="17">
        <v>138965</v>
      </c>
      <c r="F217" s="17">
        <v>143520</v>
      </c>
      <c r="H217" s="99"/>
      <c r="I217" s="99"/>
    </row>
    <row r="218" spans="1:6" s="5" customFormat="1" ht="173.25">
      <c r="A218" s="22" t="s">
        <v>827</v>
      </c>
      <c r="B218" s="23" t="s">
        <v>30</v>
      </c>
      <c r="C218" s="23" t="s">
        <v>344</v>
      </c>
      <c r="D218" s="23"/>
      <c r="E218" s="17">
        <f>E219</f>
        <v>322603.8</v>
      </c>
      <c r="F218" s="17">
        <f>F219</f>
        <v>335076.4</v>
      </c>
    </row>
    <row r="219" spans="1:6" s="5" customFormat="1" ht="31.5">
      <c r="A219" s="22" t="s">
        <v>778</v>
      </c>
      <c r="B219" s="23" t="s">
        <v>30</v>
      </c>
      <c r="C219" s="23" t="s">
        <v>344</v>
      </c>
      <c r="D219" s="23" t="s">
        <v>779</v>
      </c>
      <c r="E219" s="17">
        <v>322603.8</v>
      </c>
      <c r="F219" s="17">
        <v>335076.4</v>
      </c>
    </row>
    <row r="220" spans="1:6" s="5" customFormat="1" ht="173.25">
      <c r="A220" s="22" t="s">
        <v>828</v>
      </c>
      <c r="B220" s="23" t="s">
        <v>30</v>
      </c>
      <c r="C220" s="23" t="s">
        <v>345</v>
      </c>
      <c r="D220" s="23"/>
      <c r="E220" s="17">
        <f>E221</f>
        <v>9720</v>
      </c>
      <c r="F220" s="17">
        <f>F221</f>
        <v>9720</v>
      </c>
    </row>
    <row r="221" spans="1:6" s="5" customFormat="1" ht="31.5">
      <c r="A221" s="22" t="s">
        <v>778</v>
      </c>
      <c r="B221" s="23" t="s">
        <v>30</v>
      </c>
      <c r="C221" s="23" t="s">
        <v>345</v>
      </c>
      <c r="D221" s="23" t="s">
        <v>779</v>
      </c>
      <c r="E221" s="17">
        <v>9720</v>
      </c>
      <c r="F221" s="17">
        <v>9720</v>
      </c>
    </row>
    <row r="222" spans="1:6" s="5" customFormat="1" ht="189">
      <c r="A222" s="22" t="s">
        <v>829</v>
      </c>
      <c r="B222" s="23" t="s">
        <v>30</v>
      </c>
      <c r="C222" s="23" t="s">
        <v>346</v>
      </c>
      <c r="D222" s="23"/>
      <c r="E222" s="17">
        <f>E223</f>
        <v>35093.7</v>
      </c>
      <c r="F222" s="17">
        <f>F223</f>
        <v>36490.8</v>
      </c>
    </row>
    <row r="223" spans="1:6" s="5" customFormat="1" ht="31.5">
      <c r="A223" s="22" t="s">
        <v>778</v>
      </c>
      <c r="B223" s="23" t="s">
        <v>30</v>
      </c>
      <c r="C223" s="23" t="s">
        <v>346</v>
      </c>
      <c r="D223" s="23" t="s">
        <v>779</v>
      </c>
      <c r="E223" s="17">
        <v>35093.7</v>
      </c>
      <c r="F223" s="17">
        <v>36490.8</v>
      </c>
    </row>
    <row r="224" spans="1:6" s="5" customFormat="1" ht="47.25">
      <c r="A224" s="22" t="s">
        <v>162</v>
      </c>
      <c r="B224" s="23" t="s">
        <v>30</v>
      </c>
      <c r="C224" s="23" t="s">
        <v>173</v>
      </c>
      <c r="D224" s="23"/>
      <c r="E224" s="17">
        <f>E225</f>
        <v>60</v>
      </c>
      <c r="F224" s="17">
        <f>F225</f>
        <v>0</v>
      </c>
    </row>
    <row r="225" spans="1:6" s="5" customFormat="1" ht="31.5">
      <c r="A225" s="22" t="s">
        <v>778</v>
      </c>
      <c r="B225" s="23" t="s">
        <v>30</v>
      </c>
      <c r="C225" s="23" t="s">
        <v>173</v>
      </c>
      <c r="D225" s="23" t="s">
        <v>779</v>
      </c>
      <c r="E225" s="17">
        <v>60</v>
      </c>
      <c r="F225" s="17">
        <v>0</v>
      </c>
    </row>
    <row r="226" spans="1:6" s="5" customFormat="1" ht="31.5">
      <c r="A226" s="22" t="s">
        <v>940</v>
      </c>
      <c r="B226" s="23" t="s">
        <v>30</v>
      </c>
      <c r="C226" s="23" t="s">
        <v>941</v>
      </c>
      <c r="D226" s="23"/>
      <c r="E226" s="17">
        <f>E227</f>
        <v>3750</v>
      </c>
      <c r="F226" s="17">
        <f>F227</f>
        <v>1875</v>
      </c>
    </row>
    <row r="227" spans="1:6" s="5" customFormat="1" ht="31.5">
      <c r="A227" s="22" t="s">
        <v>778</v>
      </c>
      <c r="B227" s="23" t="s">
        <v>30</v>
      </c>
      <c r="C227" s="23" t="s">
        <v>941</v>
      </c>
      <c r="D227" s="23" t="s">
        <v>779</v>
      </c>
      <c r="E227" s="17">
        <v>3750</v>
      </c>
      <c r="F227" s="17">
        <v>1875</v>
      </c>
    </row>
    <row r="228" spans="1:6" s="5" customFormat="1" ht="31.5">
      <c r="A228" s="22" t="s">
        <v>322</v>
      </c>
      <c r="B228" s="23" t="s">
        <v>30</v>
      </c>
      <c r="C228" s="23" t="s">
        <v>355</v>
      </c>
      <c r="D228" s="23"/>
      <c r="E228" s="17">
        <f>E229</f>
        <v>250</v>
      </c>
      <c r="F228" s="17">
        <v>250</v>
      </c>
    </row>
    <row r="229" spans="1:6" s="5" customFormat="1" ht="31.5">
      <c r="A229" s="22" t="s">
        <v>333</v>
      </c>
      <c r="B229" s="23" t="s">
        <v>30</v>
      </c>
      <c r="C229" s="23" t="s">
        <v>324</v>
      </c>
      <c r="D229" s="23"/>
      <c r="E229" s="17">
        <f>E230</f>
        <v>250</v>
      </c>
      <c r="F229" s="17">
        <v>250</v>
      </c>
    </row>
    <row r="230" spans="1:6" s="5" customFormat="1" ht="31.5">
      <c r="A230" s="22" t="s">
        <v>778</v>
      </c>
      <c r="B230" s="23" t="s">
        <v>30</v>
      </c>
      <c r="C230" s="23" t="s">
        <v>324</v>
      </c>
      <c r="D230" s="23" t="s">
        <v>779</v>
      </c>
      <c r="E230" s="17">
        <v>250</v>
      </c>
      <c r="F230" s="17">
        <v>250</v>
      </c>
    </row>
    <row r="231" spans="1:6" s="5" customFormat="1" ht="47.25">
      <c r="A231" s="22" t="s">
        <v>351</v>
      </c>
      <c r="B231" s="23" t="s">
        <v>30</v>
      </c>
      <c r="C231" s="23" t="s">
        <v>358</v>
      </c>
      <c r="D231" s="23"/>
      <c r="E231" s="17">
        <f>E232+E234</f>
        <v>22305.2</v>
      </c>
      <c r="F231" s="17">
        <f>F232+F234</f>
        <v>22586.2</v>
      </c>
    </row>
    <row r="232" spans="1:6" s="5" customFormat="1" ht="31.5">
      <c r="A232" s="22" t="s">
        <v>333</v>
      </c>
      <c r="B232" s="23" t="s">
        <v>30</v>
      </c>
      <c r="C232" s="23" t="s">
        <v>530</v>
      </c>
      <c r="D232" s="23"/>
      <c r="E232" s="17">
        <f>E233</f>
        <v>14001</v>
      </c>
      <c r="F232" s="17">
        <f>F233</f>
        <v>14282</v>
      </c>
    </row>
    <row r="233" spans="1:9" s="5" customFormat="1" ht="31.5">
      <c r="A233" s="22" t="s">
        <v>778</v>
      </c>
      <c r="B233" s="23" t="s">
        <v>30</v>
      </c>
      <c r="C233" s="23" t="s">
        <v>530</v>
      </c>
      <c r="D233" s="23" t="s">
        <v>779</v>
      </c>
      <c r="E233" s="17">
        <v>14001</v>
      </c>
      <c r="F233" s="17">
        <v>14282</v>
      </c>
      <c r="H233" s="99"/>
      <c r="I233" s="99"/>
    </row>
    <row r="234" spans="1:9" s="5" customFormat="1" ht="47.25">
      <c r="A234" s="22" t="s">
        <v>82</v>
      </c>
      <c r="B234" s="23" t="s">
        <v>30</v>
      </c>
      <c r="C234" s="23" t="s">
        <v>55</v>
      </c>
      <c r="D234" s="23"/>
      <c r="E234" s="100">
        <f>E235</f>
        <v>8304.2</v>
      </c>
      <c r="F234" s="17">
        <f>F235</f>
        <v>8304.2</v>
      </c>
      <c r="H234" s="99"/>
      <c r="I234" s="99"/>
    </row>
    <row r="235" spans="1:9" s="5" customFormat="1" ht="31.5">
      <c r="A235" s="22" t="s">
        <v>778</v>
      </c>
      <c r="B235" s="23" t="s">
        <v>30</v>
      </c>
      <c r="C235" s="23" t="s">
        <v>55</v>
      </c>
      <c r="D235" s="23" t="s">
        <v>779</v>
      </c>
      <c r="E235" s="101">
        <v>8304.2</v>
      </c>
      <c r="F235" s="101">
        <v>8304.2</v>
      </c>
      <c r="H235" s="99"/>
      <c r="I235" s="99"/>
    </row>
    <row r="236" spans="1:6" s="5" customFormat="1" ht="15.75">
      <c r="A236" s="22" t="s">
        <v>606</v>
      </c>
      <c r="B236" s="23" t="s">
        <v>605</v>
      </c>
      <c r="C236" s="23"/>
      <c r="D236" s="23"/>
      <c r="E236" s="17">
        <f>E237+E241</f>
        <v>86641</v>
      </c>
      <c r="F236" s="17">
        <f>F237+F241</f>
        <v>89866</v>
      </c>
    </row>
    <row r="237" spans="1:6" s="5" customFormat="1" ht="47.25">
      <c r="A237" s="22" t="s">
        <v>206</v>
      </c>
      <c r="B237" s="23" t="s">
        <v>605</v>
      </c>
      <c r="C237" s="23" t="s">
        <v>140</v>
      </c>
      <c r="D237" s="23"/>
      <c r="E237" s="17">
        <f aca="true" t="shared" si="10" ref="E237:F239">E238</f>
        <v>55843</v>
      </c>
      <c r="F237" s="17">
        <f t="shared" si="10"/>
        <v>57922</v>
      </c>
    </row>
    <row r="238" spans="1:6" s="5" customFormat="1" ht="31.5">
      <c r="A238" s="22" t="s">
        <v>348</v>
      </c>
      <c r="B238" s="23" t="s">
        <v>605</v>
      </c>
      <c r="C238" s="23" t="s">
        <v>349</v>
      </c>
      <c r="D238" s="23"/>
      <c r="E238" s="17">
        <f t="shared" si="10"/>
        <v>55843</v>
      </c>
      <c r="F238" s="17">
        <f t="shared" si="10"/>
        <v>57922</v>
      </c>
    </row>
    <row r="239" spans="1:6" s="5" customFormat="1" ht="15.75">
      <c r="A239" s="22" t="s">
        <v>334</v>
      </c>
      <c r="B239" s="23" t="s">
        <v>605</v>
      </c>
      <c r="C239" s="23" t="s">
        <v>350</v>
      </c>
      <c r="D239" s="23"/>
      <c r="E239" s="17">
        <f t="shared" si="10"/>
        <v>55843</v>
      </c>
      <c r="F239" s="17">
        <f t="shared" si="10"/>
        <v>57922</v>
      </c>
    </row>
    <row r="240" spans="1:6" s="5" customFormat="1" ht="31.5">
      <c r="A240" s="22" t="s">
        <v>778</v>
      </c>
      <c r="B240" s="23" t="s">
        <v>605</v>
      </c>
      <c r="C240" s="23" t="s">
        <v>350</v>
      </c>
      <c r="D240" s="23" t="s">
        <v>779</v>
      </c>
      <c r="E240" s="17">
        <v>55843</v>
      </c>
      <c r="F240" s="17">
        <v>57922</v>
      </c>
    </row>
    <row r="241" spans="1:6" s="5" customFormat="1" ht="31.5">
      <c r="A241" s="22" t="s">
        <v>2</v>
      </c>
      <c r="B241" s="23" t="s">
        <v>605</v>
      </c>
      <c r="C241" s="23" t="s">
        <v>385</v>
      </c>
      <c r="D241" s="23"/>
      <c r="E241" s="17">
        <f aca="true" t="shared" si="11" ref="E241:F243">E242</f>
        <v>30798</v>
      </c>
      <c r="F241" s="17">
        <f t="shared" si="11"/>
        <v>31944</v>
      </c>
    </row>
    <row r="242" spans="1:6" s="5" customFormat="1" ht="31.5">
      <c r="A242" s="22" t="s">
        <v>7</v>
      </c>
      <c r="B242" s="23" t="s">
        <v>605</v>
      </c>
      <c r="C242" s="23" t="s">
        <v>391</v>
      </c>
      <c r="D242" s="23"/>
      <c r="E242" s="17">
        <f t="shared" si="11"/>
        <v>30798</v>
      </c>
      <c r="F242" s="17">
        <f t="shared" si="11"/>
        <v>31944</v>
      </c>
    </row>
    <row r="243" spans="1:6" s="5" customFormat="1" ht="15.75">
      <c r="A243" s="22" t="s">
        <v>334</v>
      </c>
      <c r="B243" s="23" t="s">
        <v>605</v>
      </c>
      <c r="C243" s="23" t="s">
        <v>392</v>
      </c>
      <c r="D243" s="23"/>
      <c r="E243" s="17">
        <f t="shared" si="11"/>
        <v>30798</v>
      </c>
      <c r="F243" s="17">
        <f t="shared" si="11"/>
        <v>31944</v>
      </c>
    </row>
    <row r="244" spans="1:6" s="5" customFormat="1" ht="31.5">
      <c r="A244" s="22" t="s">
        <v>778</v>
      </c>
      <c r="B244" s="23" t="s">
        <v>605</v>
      </c>
      <c r="C244" s="23" t="s">
        <v>392</v>
      </c>
      <c r="D244" s="23" t="s">
        <v>779</v>
      </c>
      <c r="E244" s="17">
        <v>30798</v>
      </c>
      <c r="F244" s="17">
        <v>31944</v>
      </c>
    </row>
    <row r="245" spans="1:6" s="5" customFormat="1" ht="15.75">
      <c r="A245" s="22" t="s">
        <v>581</v>
      </c>
      <c r="B245" s="23" t="s">
        <v>31</v>
      </c>
      <c r="C245" s="23"/>
      <c r="D245" s="23"/>
      <c r="E245" s="17">
        <f>E246+E252+E256</f>
        <v>30112.8</v>
      </c>
      <c r="F245" s="17">
        <f>F246+F252+F256</f>
        <v>31128.2</v>
      </c>
    </row>
    <row r="246" spans="1:6" s="5" customFormat="1" ht="47.25">
      <c r="A246" s="22" t="s">
        <v>206</v>
      </c>
      <c r="B246" s="23" t="s">
        <v>31</v>
      </c>
      <c r="C246" s="23" t="s">
        <v>140</v>
      </c>
      <c r="D246" s="23"/>
      <c r="E246" s="17">
        <f>E247</f>
        <v>17485.8</v>
      </c>
      <c r="F246" s="17">
        <f>F247</f>
        <v>18095.2</v>
      </c>
    </row>
    <row r="247" spans="1:6" s="5" customFormat="1" ht="31.5">
      <c r="A247" s="22" t="s">
        <v>496</v>
      </c>
      <c r="B247" s="23" t="s">
        <v>31</v>
      </c>
      <c r="C247" s="23" t="s">
        <v>352</v>
      </c>
      <c r="D247" s="23"/>
      <c r="E247" s="17">
        <f>E248+E250</f>
        <v>17485.8</v>
      </c>
      <c r="F247" s="17">
        <f>F248+F250</f>
        <v>18095.2</v>
      </c>
    </row>
    <row r="248" spans="1:6" s="5" customFormat="1" ht="15.75">
      <c r="A248" s="22" t="s">
        <v>694</v>
      </c>
      <c r="B248" s="23" t="s">
        <v>31</v>
      </c>
      <c r="C248" s="23" t="s">
        <v>128</v>
      </c>
      <c r="D248" s="23"/>
      <c r="E248" s="17">
        <f>E249</f>
        <v>2000</v>
      </c>
      <c r="F248" s="17">
        <f>F249</f>
        <v>2100</v>
      </c>
    </row>
    <row r="249" spans="1:6" s="5" customFormat="1" ht="15.75">
      <c r="A249" s="22" t="s">
        <v>783</v>
      </c>
      <c r="B249" s="23" t="s">
        <v>31</v>
      </c>
      <c r="C249" s="23" t="s">
        <v>128</v>
      </c>
      <c r="D249" s="23" t="s">
        <v>782</v>
      </c>
      <c r="E249" s="17">
        <v>2000</v>
      </c>
      <c r="F249" s="17">
        <v>2100</v>
      </c>
    </row>
    <row r="250" spans="1:6" s="5" customFormat="1" ht="47.25">
      <c r="A250" s="22" t="s">
        <v>830</v>
      </c>
      <c r="B250" s="23" t="s">
        <v>31</v>
      </c>
      <c r="C250" s="23" t="s">
        <v>129</v>
      </c>
      <c r="D250" s="23"/>
      <c r="E250" s="17">
        <f>E251</f>
        <v>15485.8</v>
      </c>
      <c r="F250" s="17">
        <f>F251</f>
        <v>15995.2</v>
      </c>
    </row>
    <row r="251" spans="1:6" s="5" customFormat="1" ht="31.5">
      <c r="A251" s="22" t="s">
        <v>801</v>
      </c>
      <c r="B251" s="23" t="s">
        <v>31</v>
      </c>
      <c r="C251" s="23" t="s">
        <v>129</v>
      </c>
      <c r="D251" s="23" t="s">
        <v>782</v>
      </c>
      <c r="E251" s="17">
        <v>15485.8</v>
      </c>
      <c r="F251" s="17">
        <v>15995.2</v>
      </c>
    </row>
    <row r="252" spans="1:6" s="5" customFormat="1" ht="47.25">
      <c r="A252" s="22" t="s">
        <v>366</v>
      </c>
      <c r="B252" s="23" t="s">
        <v>31</v>
      </c>
      <c r="C252" s="23" t="s">
        <v>367</v>
      </c>
      <c r="D252" s="23"/>
      <c r="E252" s="17">
        <f aca="true" t="shared" si="12" ref="E252:F254">E253</f>
        <v>12417</v>
      </c>
      <c r="F252" s="17">
        <f t="shared" si="12"/>
        <v>12813</v>
      </c>
    </row>
    <row r="253" spans="1:6" s="5" customFormat="1" ht="31.5">
      <c r="A253" s="22" t="s">
        <v>368</v>
      </c>
      <c r="B253" s="23" t="s">
        <v>31</v>
      </c>
      <c r="C253" s="23" t="s">
        <v>369</v>
      </c>
      <c r="D253" s="23"/>
      <c r="E253" s="17">
        <f t="shared" si="12"/>
        <v>12417</v>
      </c>
      <c r="F253" s="17">
        <f t="shared" si="12"/>
        <v>12813</v>
      </c>
    </row>
    <row r="254" spans="1:6" s="5" customFormat="1" ht="15.75">
      <c r="A254" s="22" t="s">
        <v>784</v>
      </c>
      <c r="B254" s="23" t="s">
        <v>31</v>
      </c>
      <c r="C254" s="23" t="s">
        <v>370</v>
      </c>
      <c r="D254" s="23"/>
      <c r="E254" s="17">
        <f t="shared" si="12"/>
        <v>12417</v>
      </c>
      <c r="F254" s="17">
        <f t="shared" si="12"/>
        <v>12813</v>
      </c>
    </row>
    <row r="255" spans="1:6" s="5" customFormat="1" ht="31.5">
      <c r="A255" s="22" t="s">
        <v>778</v>
      </c>
      <c r="B255" s="23" t="s">
        <v>31</v>
      </c>
      <c r="C255" s="23" t="s">
        <v>370</v>
      </c>
      <c r="D255" s="23" t="s">
        <v>779</v>
      </c>
      <c r="E255" s="17">
        <v>12417</v>
      </c>
      <c r="F255" s="17">
        <v>12813</v>
      </c>
    </row>
    <row r="256" spans="1:6" s="5" customFormat="1" ht="47.25">
      <c r="A256" s="22" t="s">
        <v>435</v>
      </c>
      <c r="B256" s="23" t="s">
        <v>31</v>
      </c>
      <c r="C256" s="23" t="s">
        <v>436</v>
      </c>
      <c r="D256" s="23"/>
      <c r="E256" s="17">
        <f aca="true" t="shared" si="13" ref="E256:F258">E257</f>
        <v>210</v>
      </c>
      <c r="F256" s="17">
        <f t="shared" si="13"/>
        <v>220</v>
      </c>
    </row>
    <row r="257" spans="1:6" s="5" customFormat="1" ht="31.5">
      <c r="A257" s="22" t="s">
        <v>440</v>
      </c>
      <c r="B257" s="23" t="s">
        <v>31</v>
      </c>
      <c r="C257" s="23" t="s">
        <v>442</v>
      </c>
      <c r="D257" s="23"/>
      <c r="E257" s="17">
        <f t="shared" si="13"/>
        <v>210</v>
      </c>
      <c r="F257" s="17">
        <f t="shared" si="13"/>
        <v>220</v>
      </c>
    </row>
    <row r="258" spans="1:6" s="5" customFormat="1" ht="15.75">
      <c r="A258" s="22" t="s">
        <v>694</v>
      </c>
      <c r="B258" s="23" t="s">
        <v>31</v>
      </c>
      <c r="C258" s="23" t="s">
        <v>441</v>
      </c>
      <c r="D258" s="23"/>
      <c r="E258" s="17">
        <f t="shared" si="13"/>
        <v>210</v>
      </c>
      <c r="F258" s="17">
        <f t="shared" si="13"/>
        <v>220</v>
      </c>
    </row>
    <row r="259" spans="1:6" s="5" customFormat="1" ht="31.5">
      <c r="A259" s="22" t="s">
        <v>778</v>
      </c>
      <c r="B259" s="23" t="s">
        <v>31</v>
      </c>
      <c r="C259" s="23" t="s">
        <v>441</v>
      </c>
      <c r="D259" s="23" t="s">
        <v>779</v>
      </c>
      <c r="E259" s="17">
        <v>210</v>
      </c>
      <c r="F259" s="17">
        <v>220</v>
      </c>
    </row>
    <row r="260" spans="1:6" s="5" customFormat="1" ht="15.75">
      <c r="A260" s="22" t="s">
        <v>32</v>
      </c>
      <c r="B260" s="23" t="s">
        <v>33</v>
      </c>
      <c r="C260" s="23"/>
      <c r="D260" s="23"/>
      <c r="E260" s="17">
        <f>E261</f>
        <v>28371</v>
      </c>
      <c r="F260" s="17">
        <f>F261</f>
        <v>29540</v>
      </c>
    </row>
    <row r="261" spans="1:6" s="5" customFormat="1" ht="47.25">
      <c r="A261" s="22" t="s">
        <v>206</v>
      </c>
      <c r="B261" s="23" t="s">
        <v>33</v>
      </c>
      <c r="C261" s="23" t="s">
        <v>140</v>
      </c>
      <c r="D261" s="23"/>
      <c r="E261" s="17">
        <f>E262+E266</f>
        <v>28371</v>
      </c>
      <c r="F261" s="17">
        <f>F262+F266</f>
        <v>29540</v>
      </c>
    </row>
    <row r="262" spans="1:6" s="5" customFormat="1" ht="31.5">
      <c r="A262" s="22" t="s">
        <v>356</v>
      </c>
      <c r="B262" s="23" t="s">
        <v>33</v>
      </c>
      <c r="C262" s="23" t="s">
        <v>354</v>
      </c>
      <c r="D262" s="23"/>
      <c r="E262" s="17">
        <f>E263</f>
        <v>2200</v>
      </c>
      <c r="F262" s="17">
        <f>F263</f>
        <v>2300</v>
      </c>
    </row>
    <row r="263" spans="1:6" s="5" customFormat="1" ht="15.75">
      <c r="A263" s="22" t="s">
        <v>335</v>
      </c>
      <c r="B263" s="23" t="s">
        <v>33</v>
      </c>
      <c r="C263" s="23" t="s">
        <v>131</v>
      </c>
      <c r="D263" s="23"/>
      <c r="E263" s="17">
        <f>E264+E265</f>
        <v>2200</v>
      </c>
      <c r="F263" s="17">
        <f>F264+F265</f>
        <v>2300</v>
      </c>
    </row>
    <row r="264" spans="1:6" s="5" customFormat="1" ht="63">
      <c r="A264" s="22" t="s">
        <v>770</v>
      </c>
      <c r="B264" s="23" t="s">
        <v>33</v>
      </c>
      <c r="C264" s="23" t="s">
        <v>131</v>
      </c>
      <c r="D264" s="23" t="s">
        <v>771</v>
      </c>
      <c r="E264" s="17">
        <v>368</v>
      </c>
      <c r="F264" s="17">
        <v>374</v>
      </c>
    </row>
    <row r="265" spans="1:6" s="5" customFormat="1" ht="31.5">
      <c r="A265" s="22" t="s">
        <v>801</v>
      </c>
      <c r="B265" s="23" t="s">
        <v>33</v>
      </c>
      <c r="C265" s="23" t="s">
        <v>131</v>
      </c>
      <c r="D265" s="23" t="s">
        <v>772</v>
      </c>
      <c r="E265" s="17">
        <v>1832</v>
      </c>
      <c r="F265" s="17">
        <v>1926</v>
      </c>
    </row>
    <row r="266" spans="1:6" s="5" customFormat="1" ht="31.5">
      <c r="A266" s="22" t="s">
        <v>359</v>
      </c>
      <c r="B266" s="23" t="s">
        <v>33</v>
      </c>
      <c r="C266" s="23" t="s">
        <v>357</v>
      </c>
      <c r="D266" s="23"/>
      <c r="E266" s="17">
        <f>E267</f>
        <v>26171</v>
      </c>
      <c r="F266" s="17">
        <f>F267</f>
        <v>27240</v>
      </c>
    </row>
    <row r="267" spans="1:6" s="5" customFormat="1" ht="63">
      <c r="A267" s="22" t="s">
        <v>692</v>
      </c>
      <c r="B267" s="23" t="s">
        <v>33</v>
      </c>
      <c r="C267" s="23" t="s">
        <v>132</v>
      </c>
      <c r="D267" s="23"/>
      <c r="E267" s="17">
        <f>E268+E269+E270</f>
        <v>26171</v>
      </c>
      <c r="F267" s="17">
        <f>F268+F269+F270</f>
        <v>27240</v>
      </c>
    </row>
    <row r="268" spans="1:6" s="5" customFormat="1" ht="63">
      <c r="A268" s="22" t="s">
        <v>770</v>
      </c>
      <c r="B268" s="23" t="s">
        <v>33</v>
      </c>
      <c r="C268" s="23" t="s">
        <v>132</v>
      </c>
      <c r="D268" s="23" t="s">
        <v>771</v>
      </c>
      <c r="E268" s="17">
        <v>20954</v>
      </c>
      <c r="F268" s="17">
        <v>21792</v>
      </c>
    </row>
    <row r="269" spans="1:6" s="5" customFormat="1" ht="31.5">
      <c r="A269" s="22" t="s">
        <v>801</v>
      </c>
      <c r="B269" s="23" t="s">
        <v>33</v>
      </c>
      <c r="C269" s="23" t="s">
        <v>132</v>
      </c>
      <c r="D269" s="23" t="s">
        <v>772</v>
      </c>
      <c r="E269" s="17">
        <v>4987</v>
      </c>
      <c r="F269" s="17">
        <v>5220</v>
      </c>
    </row>
    <row r="270" spans="1:6" s="5" customFormat="1" ht="15.75">
      <c r="A270" s="22" t="s">
        <v>773</v>
      </c>
      <c r="B270" s="23" t="s">
        <v>33</v>
      </c>
      <c r="C270" s="23" t="s">
        <v>132</v>
      </c>
      <c r="D270" s="23" t="s">
        <v>774</v>
      </c>
      <c r="E270" s="17">
        <v>230</v>
      </c>
      <c r="F270" s="17">
        <v>228</v>
      </c>
    </row>
    <row r="271" spans="1:6" s="5" customFormat="1" ht="15.75">
      <c r="A271" s="9" t="s">
        <v>329</v>
      </c>
      <c r="B271" s="21" t="s">
        <v>641</v>
      </c>
      <c r="C271" s="21"/>
      <c r="D271" s="21"/>
      <c r="E271" s="11">
        <f aca="true" t="shared" si="14" ref="E271:F273">E272</f>
        <v>48609.9</v>
      </c>
      <c r="F271" s="11">
        <f t="shared" si="14"/>
        <v>50351.9</v>
      </c>
    </row>
    <row r="272" spans="1:6" s="5" customFormat="1" ht="15.75">
      <c r="A272" s="22" t="s">
        <v>34</v>
      </c>
      <c r="B272" s="23" t="s">
        <v>642</v>
      </c>
      <c r="C272" s="23"/>
      <c r="D272" s="23"/>
      <c r="E272" s="17">
        <f t="shared" si="14"/>
        <v>48609.9</v>
      </c>
      <c r="F272" s="17">
        <f t="shared" si="14"/>
        <v>50351.9</v>
      </c>
    </row>
    <row r="273" spans="1:6" s="5" customFormat="1" ht="31.5">
      <c r="A273" s="22" t="s">
        <v>2</v>
      </c>
      <c r="B273" s="23" t="s">
        <v>642</v>
      </c>
      <c r="C273" s="23" t="s">
        <v>385</v>
      </c>
      <c r="D273" s="23"/>
      <c r="E273" s="17">
        <f t="shared" si="14"/>
        <v>48609.9</v>
      </c>
      <c r="F273" s="17">
        <f t="shared" si="14"/>
        <v>50351.9</v>
      </c>
    </row>
    <row r="274" spans="1:6" s="5" customFormat="1" ht="47.25">
      <c r="A274" s="22" t="s">
        <v>387</v>
      </c>
      <c r="B274" s="23" t="s">
        <v>642</v>
      </c>
      <c r="C274" s="23" t="s">
        <v>386</v>
      </c>
      <c r="D274" s="23"/>
      <c r="E274" s="17">
        <f>E275+E277+E279+E281</f>
        <v>48609.9</v>
      </c>
      <c r="F274" s="17">
        <f>F275+F277+F279+F281</f>
        <v>50351.9</v>
      </c>
    </row>
    <row r="275" spans="1:6" s="5" customFormat="1" ht="15.75">
      <c r="A275" s="22" t="s">
        <v>798</v>
      </c>
      <c r="B275" s="23" t="s">
        <v>642</v>
      </c>
      <c r="C275" s="23" t="s">
        <v>388</v>
      </c>
      <c r="D275" s="23"/>
      <c r="E275" s="17">
        <f>E276</f>
        <v>27728</v>
      </c>
      <c r="F275" s="17">
        <f>F276</f>
        <v>28810</v>
      </c>
    </row>
    <row r="276" spans="1:6" s="5" customFormat="1" ht="31.5">
      <c r="A276" s="22" t="s">
        <v>778</v>
      </c>
      <c r="B276" s="23" t="s">
        <v>642</v>
      </c>
      <c r="C276" s="23" t="s">
        <v>388</v>
      </c>
      <c r="D276" s="23" t="s">
        <v>779</v>
      </c>
      <c r="E276" s="17">
        <v>27728</v>
      </c>
      <c r="F276" s="17">
        <v>28810</v>
      </c>
    </row>
    <row r="277" spans="1:6" s="5" customFormat="1" ht="15.75">
      <c r="A277" s="22" t="s">
        <v>650</v>
      </c>
      <c r="B277" s="23" t="s">
        <v>642</v>
      </c>
      <c r="C277" s="23" t="s">
        <v>389</v>
      </c>
      <c r="D277" s="23"/>
      <c r="E277" s="17">
        <f>E278</f>
        <v>17109</v>
      </c>
      <c r="F277" s="17">
        <f>F278</f>
        <v>17769</v>
      </c>
    </row>
    <row r="278" spans="1:6" s="5" customFormat="1" ht="31.5">
      <c r="A278" s="22" t="s">
        <v>778</v>
      </c>
      <c r="B278" s="23" t="s">
        <v>642</v>
      </c>
      <c r="C278" s="23" t="s">
        <v>389</v>
      </c>
      <c r="D278" s="23" t="s">
        <v>779</v>
      </c>
      <c r="E278" s="17">
        <v>17109</v>
      </c>
      <c r="F278" s="17">
        <v>17769</v>
      </c>
    </row>
    <row r="279" spans="1:6" s="5" customFormat="1" ht="15.75">
      <c r="A279" s="22" t="s">
        <v>799</v>
      </c>
      <c r="B279" s="23" t="s">
        <v>642</v>
      </c>
      <c r="C279" s="23" t="s">
        <v>390</v>
      </c>
      <c r="D279" s="23"/>
      <c r="E279" s="17">
        <f>E280</f>
        <v>1000</v>
      </c>
      <c r="F279" s="17">
        <f>F280</f>
        <v>1000</v>
      </c>
    </row>
    <row r="280" spans="1:6" s="5" customFormat="1" ht="33" customHeight="1">
      <c r="A280" s="22" t="s">
        <v>801</v>
      </c>
      <c r="B280" s="23" t="s">
        <v>642</v>
      </c>
      <c r="C280" s="23" t="s">
        <v>390</v>
      </c>
      <c r="D280" s="23" t="s">
        <v>772</v>
      </c>
      <c r="E280" s="17">
        <v>1000</v>
      </c>
      <c r="F280" s="17">
        <v>1000</v>
      </c>
    </row>
    <row r="281" spans="1:6" s="5" customFormat="1" ht="48" customHeight="1">
      <c r="A281" s="22" t="s">
        <v>923</v>
      </c>
      <c r="B281" s="23" t="s">
        <v>642</v>
      </c>
      <c r="C281" s="23" t="s">
        <v>930</v>
      </c>
      <c r="D281" s="23"/>
      <c r="E281" s="17">
        <f>E282</f>
        <v>2772.9</v>
      </c>
      <c r="F281" s="17">
        <f>F282</f>
        <v>2772.9</v>
      </c>
    </row>
    <row r="282" spans="1:6" s="5" customFormat="1" ht="24" customHeight="1">
      <c r="A282" s="22" t="s">
        <v>616</v>
      </c>
      <c r="B282" s="23" t="s">
        <v>642</v>
      </c>
      <c r="C282" s="23" t="s">
        <v>930</v>
      </c>
      <c r="D282" s="23" t="s">
        <v>779</v>
      </c>
      <c r="E282" s="17">
        <v>2772.9</v>
      </c>
      <c r="F282" s="17">
        <v>2772.9</v>
      </c>
    </row>
    <row r="283" spans="1:6" s="7" customFormat="1" ht="15.75">
      <c r="A283" s="9" t="s">
        <v>646</v>
      </c>
      <c r="B283" s="21" t="s">
        <v>36</v>
      </c>
      <c r="C283" s="21"/>
      <c r="D283" s="21"/>
      <c r="E283" s="11">
        <f>E289+E315+E284</f>
        <v>93988.70000000001</v>
      </c>
      <c r="F283" s="11">
        <f>F289+F315+F284</f>
        <v>94057.79999999999</v>
      </c>
    </row>
    <row r="284" spans="1:6" s="7" customFormat="1" ht="15.75">
      <c r="A284" s="22" t="s">
        <v>239</v>
      </c>
      <c r="B284" s="23" t="s">
        <v>238</v>
      </c>
      <c r="C284" s="40"/>
      <c r="D284" s="40"/>
      <c r="E284" s="17">
        <f aca="true" t="shared" si="15" ref="E284:F287">E285</f>
        <v>541</v>
      </c>
      <c r="F284" s="17">
        <f t="shared" si="15"/>
        <v>541</v>
      </c>
    </row>
    <row r="285" spans="1:6" s="7" customFormat="1" ht="47.25">
      <c r="A285" s="22" t="s">
        <v>208</v>
      </c>
      <c r="B285" s="23" t="s">
        <v>238</v>
      </c>
      <c r="C285" s="23" t="s">
        <v>376</v>
      </c>
      <c r="D285" s="40"/>
      <c r="E285" s="17">
        <f t="shared" si="15"/>
        <v>541</v>
      </c>
      <c r="F285" s="17">
        <f t="shared" si="15"/>
        <v>541</v>
      </c>
    </row>
    <row r="286" spans="1:6" s="7" customFormat="1" ht="31.5">
      <c r="A286" s="22" t="s">
        <v>142</v>
      </c>
      <c r="B286" s="23" t="s">
        <v>238</v>
      </c>
      <c r="C286" s="23" t="s">
        <v>377</v>
      </c>
      <c r="D286" s="40"/>
      <c r="E286" s="17">
        <f t="shared" si="15"/>
        <v>541</v>
      </c>
      <c r="F286" s="17">
        <f t="shared" si="15"/>
        <v>541</v>
      </c>
    </row>
    <row r="287" spans="1:6" s="7" customFormat="1" ht="15.75">
      <c r="A287" s="22" t="s">
        <v>226</v>
      </c>
      <c r="B287" s="23" t="s">
        <v>238</v>
      </c>
      <c r="C287" s="23" t="s">
        <v>379</v>
      </c>
      <c r="D287" s="40"/>
      <c r="E287" s="17">
        <f t="shared" si="15"/>
        <v>541</v>
      </c>
      <c r="F287" s="17">
        <f t="shared" si="15"/>
        <v>541</v>
      </c>
    </row>
    <row r="288" spans="1:6" s="7" customFormat="1" ht="15.75">
      <c r="A288" s="22" t="s">
        <v>783</v>
      </c>
      <c r="B288" s="23" t="s">
        <v>238</v>
      </c>
      <c r="C288" s="23" t="s">
        <v>379</v>
      </c>
      <c r="D288" s="23" t="s">
        <v>782</v>
      </c>
      <c r="E288" s="17">
        <v>541</v>
      </c>
      <c r="F288" s="17">
        <v>541</v>
      </c>
    </row>
    <row r="289" spans="1:6" s="5" customFormat="1" ht="15.75">
      <c r="A289" s="22" t="s">
        <v>38</v>
      </c>
      <c r="B289" s="23" t="s">
        <v>39</v>
      </c>
      <c r="C289" s="23"/>
      <c r="D289" s="23"/>
      <c r="E289" s="17">
        <f>E290+E296+E303</f>
        <v>24185</v>
      </c>
      <c r="F289" s="17">
        <f>F290+F296+F303</f>
        <v>24219.9</v>
      </c>
    </row>
    <row r="290" spans="1:6" s="5" customFormat="1" ht="47.25">
      <c r="A290" s="22" t="s">
        <v>206</v>
      </c>
      <c r="B290" s="23" t="s">
        <v>39</v>
      </c>
      <c r="C290" s="23" t="s">
        <v>140</v>
      </c>
      <c r="D290" s="23"/>
      <c r="E290" s="17">
        <f>E291</f>
        <v>12265.5</v>
      </c>
      <c r="F290" s="17">
        <f>F291</f>
        <v>12260.9</v>
      </c>
    </row>
    <row r="291" spans="1:6" s="5" customFormat="1" ht="47.25">
      <c r="A291" s="22" t="s">
        <v>351</v>
      </c>
      <c r="B291" s="23" t="s">
        <v>39</v>
      </c>
      <c r="C291" s="23" t="s">
        <v>358</v>
      </c>
      <c r="D291" s="23"/>
      <c r="E291" s="17">
        <f>E292+E294</f>
        <v>12265.5</v>
      </c>
      <c r="F291" s="17">
        <f>F292+F294</f>
        <v>12260.9</v>
      </c>
    </row>
    <row r="292" spans="1:6" s="5" customFormat="1" ht="63">
      <c r="A292" s="22" t="s">
        <v>831</v>
      </c>
      <c r="B292" s="23" t="s">
        <v>39</v>
      </c>
      <c r="C292" s="23" t="s">
        <v>134</v>
      </c>
      <c r="D292" s="23"/>
      <c r="E292" s="17">
        <f>E293</f>
        <v>10478</v>
      </c>
      <c r="F292" s="17">
        <f>F293</f>
        <v>10473.4</v>
      </c>
    </row>
    <row r="293" spans="1:6" s="5" customFormat="1" ht="31.5">
      <c r="A293" s="22" t="s">
        <v>778</v>
      </c>
      <c r="B293" s="23" t="s">
        <v>39</v>
      </c>
      <c r="C293" s="23" t="s">
        <v>134</v>
      </c>
      <c r="D293" s="23" t="s">
        <v>779</v>
      </c>
      <c r="E293" s="17">
        <v>10478</v>
      </c>
      <c r="F293" s="17">
        <v>10473.4</v>
      </c>
    </row>
    <row r="294" spans="1:6" s="5" customFormat="1" ht="78.75">
      <c r="A294" s="22" t="s">
        <v>832</v>
      </c>
      <c r="B294" s="23" t="s">
        <v>39</v>
      </c>
      <c r="C294" s="23" t="s">
        <v>135</v>
      </c>
      <c r="D294" s="23"/>
      <c r="E294" s="17">
        <f>E295</f>
        <v>1787.5</v>
      </c>
      <c r="F294" s="17">
        <f>F295</f>
        <v>1787.5</v>
      </c>
    </row>
    <row r="295" spans="1:6" s="5" customFormat="1" ht="31.5">
      <c r="A295" s="22" t="s">
        <v>778</v>
      </c>
      <c r="B295" s="23" t="s">
        <v>39</v>
      </c>
      <c r="C295" s="23" t="s">
        <v>135</v>
      </c>
      <c r="D295" s="23" t="s">
        <v>782</v>
      </c>
      <c r="E295" s="17">
        <v>1787.5</v>
      </c>
      <c r="F295" s="17">
        <v>1787.5</v>
      </c>
    </row>
    <row r="296" spans="1:6" s="5" customFormat="1" ht="47.25">
      <c r="A296" s="22" t="s">
        <v>208</v>
      </c>
      <c r="B296" s="23" t="s">
        <v>39</v>
      </c>
      <c r="C296" s="23" t="s">
        <v>376</v>
      </c>
      <c r="D296" s="23"/>
      <c r="E296" s="17">
        <f>E297+E300</f>
        <v>1005</v>
      </c>
      <c r="F296" s="17">
        <f>F297+F300</f>
        <v>1050</v>
      </c>
    </row>
    <row r="297" spans="1:6" s="5" customFormat="1" ht="31.5">
      <c r="A297" s="22" t="s">
        <v>142</v>
      </c>
      <c r="B297" s="23" t="s">
        <v>39</v>
      </c>
      <c r="C297" s="23" t="s">
        <v>377</v>
      </c>
      <c r="D297" s="23"/>
      <c r="E297" s="17">
        <f>E298</f>
        <v>100</v>
      </c>
      <c r="F297" s="17">
        <f>F298</f>
        <v>100</v>
      </c>
    </row>
    <row r="298" spans="1:6" s="5" customFormat="1" ht="47.25">
      <c r="A298" s="22" t="s">
        <v>450</v>
      </c>
      <c r="B298" s="23" t="s">
        <v>39</v>
      </c>
      <c r="C298" s="23" t="s">
        <v>378</v>
      </c>
      <c r="D298" s="23"/>
      <c r="E298" s="17">
        <f>E299</f>
        <v>100</v>
      </c>
      <c r="F298" s="17">
        <f>F299</f>
        <v>100</v>
      </c>
    </row>
    <row r="299" spans="1:6" s="5" customFormat="1" ht="15.75">
      <c r="A299" s="22" t="s">
        <v>783</v>
      </c>
      <c r="B299" s="23" t="s">
        <v>39</v>
      </c>
      <c r="C299" s="23" t="s">
        <v>378</v>
      </c>
      <c r="D299" s="23" t="s">
        <v>782</v>
      </c>
      <c r="E299" s="17">
        <v>100</v>
      </c>
      <c r="F299" s="17">
        <v>100</v>
      </c>
    </row>
    <row r="300" spans="1:6" s="5" customFormat="1" ht="78.75">
      <c r="A300" s="22" t="s">
        <v>143</v>
      </c>
      <c r="B300" s="23" t="s">
        <v>39</v>
      </c>
      <c r="C300" s="23" t="s">
        <v>138</v>
      </c>
      <c r="D300" s="23"/>
      <c r="E300" s="17">
        <f>E301</f>
        <v>905</v>
      </c>
      <c r="F300" s="17">
        <f>F301</f>
        <v>950</v>
      </c>
    </row>
    <row r="301" spans="1:6" s="5" customFormat="1" ht="15.75">
      <c r="A301" s="22" t="s">
        <v>45</v>
      </c>
      <c r="B301" s="23" t="s">
        <v>39</v>
      </c>
      <c r="C301" s="23" t="s">
        <v>139</v>
      </c>
      <c r="D301" s="23"/>
      <c r="E301" s="17">
        <f>E302</f>
        <v>905</v>
      </c>
      <c r="F301" s="17">
        <f>F302</f>
        <v>950</v>
      </c>
    </row>
    <row r="302" spans="1:6" s="5" customFormat="1" ht="31.5">
      <c r="A302" s="22" t="s">
        <v>778</v>
      </c>
      <c r="B302" s="23" t="s">
        <v>39</v>
      </c>
      <c r="C302" s="23" t="s">
        <v>139</v>
      </c>
      <c r="D302" s="23" t="s">
        <v>779</v>
      </c>
      <c r="E302" s="17">
        <v>905</v>
      </c>
      <c r="F302" s="17">
        <v>950</v>
      </c>
    </row>
    <row r="303" spans="1:6" s="5" customFormat="1" ht="63">
      <c r="A303" s="22" t="s">
        <v>410</v>
      </c>
      <c r="B303" s="23" t="s">
        <v>39</v>
      </c>
      <c r="C303" s="23" t="s">
        <v>411</v>
      </c>
      <c r="D303" s="23"/>
      <c r="E303" s="17">
        <f>E304</f>
        <v>10914.5</v>
      </c>
      <c r="F303" s="17">
        <f>F304</f>
        <v>10909</v>
      </c>
    </row>
    <row r="304" spans="1:6" s="5" customFormat="1" ht="47.25">
      <c r="A304" s="22" t="s">
        <v>418</v>
      </c>
      <c r="B304" s="23" t="s">
        <v>39</v>
      </c>
      <c r="C304" s="23" t="s">
        <v>419</v>
      </c>
      <c r="D304" s="23"/>
      <c r="E304" s="17">
        <f>E313+E305+E307+E309+E311</f>
        <v>10914.5</v>
      </c>
      <c r="F304" s="17">
        <f>F313+F305+F307+F309+F311</f>
        <v>10909</v>
      </c>
    </row>
    <row r="305" spans="1:6" s="5" customFormat="1" ht="47.25">
      <c r="A305" s="22" t="s">
        <v>833</v>
      </c>
      <c r="B305" s="23" t="s">
        <v>39</v>
      </c>
      <c r="C305" s="23" t="s">
        <v>167</v>
      </c>
      <c r="D305" s="23"/>
      <c r="E305" s="17">
        <f>E306</f>
        <v>108.9</v>
      </c>
      <c r="F305" s="17">
        <f>F306</f>
        <v>103.4</v>
      </c>
    </row>
    <row r="306" spans="1:6" s="5" customFormat="1" ht="15.75">
      <c r="A306" s="22" t="s">
        <v>783</v>
      </c>
      <c r="B306" s="23" t="s">
        <v>39</v>
      </c>
      <c r="C306" s="23" t="s">
        <v>167</v>
      </c>
      <c r="D306" s="23" t="s">
        <v>782</v>
      </c>
      <c r="E306" s="17">
        <v>108.9</v>
      </c>
      <c r="F306" s="17">
        <v>103.4</v>
      </c>
    </row>
    <row r="307" spans="1:6" s="5" customFormat="1" ht="47.25">
      <c r="A307" s="22" t="s">
        <v>834</v>
      </c>
      <c r="B307" s="23" t="s">
        <v>39</v>
      </c>
      <c r="C307" s="23" t="s">
        <v>302</v>
      </c>
      <c r="D307" s="23"/>
      <c r="E307" s="17">
        <f>E308</f>
        <v>6149.8</v>
      </c>
      <c r="F307" s="17">
        <f>F308</f>
        <v>6149.8</v>
      </c>
    </row>
    <row r="308" spans="1:6" s="5" customFormat="1" ht="15.75">
      <c r="A308" s="22" t="s">
        <v>783</v>
      </c>
      <c r="B308" s="23" t="s">
        <v>39</v>
      </c>
      <c r="C308" s="23" t="s">
        <v>302</v>
      </c>
      <c r="D308" s="23" t="s">
        <v>782</v>
      </c>
      <c r="E308" s="17">
        <v>6149.8</v>
      </c>
      <c r="F308" s="17">
        <v>6149.8</v>
      </c>
    </row>
    <row r="309" spans="1:6" s="5" customFormat="1" ht="31.5">
      <c r="A309" s="22" t="s">
        <v>835</v>
      </c>
      <c r="B309" s="23" t="s">
        <v>39</v>
      </c>
      <c r="C309" s="23" t="s">
        <v>540</v>
      </c>
      <c r="D309" s="23"/>
      <c r="E309" s="17">
        <f>E310</f>
        <v>3175.8</v>
      </c>
      <c r="F309" s="17">
        <f>F310</f>
        <v>3175.8</v>
      </c>
    </row>
    <row r="310" spans="1:6" s="5" customFormat="1" ht="15.75">
      <c r="A310" s="22" t="s">
        <v>783</v>
      </c>
      <c r="B310" s="23" t="s">
        <v>39</v>
      </c>
      <c r="C310" s="23" t="s">
        <v>540</v>
      </c>
      <c r="D310" s="23" t="s">
        <v>782</v>
      </c>
      <c r="E310" s="17">
        <v>3175.8</v>
      </c>
      <c r="F310" s="17">
        <v>3175.8</v>
      </c>
    </row>
    <row r="311" spans="1:6" s="5" customFormat="1" ht="31.5">
      <c r="A311" s="22" t="s">
        <v>865</v>
      </c>
      <c r="B311" s="23" t="s">
        <v>39</v>
      </c>
      <c r="C311" s="23" t="s">
        <v>866</v>
      </c>
      <c r="D311" s="23"/>
      <c r="E311" s="17">
        <f>E312</f>
        <v>680</v>
      </c>
      <c r="F311" s="17">
        <f>F312</f>
        <v>680</v>
      </c>
    </row>
    <row r="312" spans="1:6" s="5" customFormat="1" ht="15.75">
      <c r="A312" s="22" t="s">
        <v>783</v>
      </c>
      <c r="B312" s="23" t="s">
        <v>39</v>
      </c>
      <c r="C312" s="23" t="s">
        <v>866</v>
      </c>
      <c r="D312" s="23" t="s">
        <v>782</v>
      </c>
      <c r="E312" s="17">
        <v>680</v>
      </c>
      <c r="F312" s="17">
        <v>680</v>
      </c>
    </row>
    <row r="313" spans="1:6" s="5" customFormat="1" ht="31.5">
      <c r="A313" s="22" t="s">
        <v>326</v>
      </c>
      <c r="B313" s="23" t="s">
        <v>39</v>
      </c>
      <c r="C313" s="23" t="s">
        <v>325</v>
      </c>
      <c r="D313" s="23"/>
      <c r="E313" s="17">
        <f>E314</f>
        <v>800</v>
      </c>
      <c r="F313" s="17">
        <f>F314</f>
        <v>800</v>
      </c>
    </row>
    <row r="314" spans="1:6" s="5" customFormat="1" ht="15.75">
      <c r="A314" s="22" t="s">
        <v>783</v>
      </c>
      <c r="B314" s="23" t="s">
        <v>39</v>
      </c>
      <c r="C314" s="23" t="s">
        <v>325</v>
      </c>
      <c r="D314" s="23" t="s">
        <v>782</v>
      </c>
      <c r="E314" s="17">
        <v>800</v>
      </c>
      <c r="F314" s="17">
        <v>800</v>
      </c>
    </row>
    <row r="315" spans="1:6" s="5" customFormat="1" ht="15.75">
      <c r="A315" s="22" t="s">
        <v>691</v>
      </c>
      <c r="B315" s="23" t="s">
        <v>40</v>
      </c>
      <c r="C315" s="23"/>
      <c r="D315" s="35"/>
      <c r="E315" s="17">
        <f>E316+E331</f>
        <v>69262.70000000001</v>
      </c>
      <c r="F315" s="17">
        <f>F316+F331</f>
        <v>69296.9</v>
      </c>
    </row>
    <row r="316" spans="1:6" s="5" customFormat="1" ht="47.25">
      <c r="A316" s="22" t="s">
        <v>206</v>
      </c>
      <c r="B316" s="23" t="s">
        <v>40</v>
      </c>
      <c r="C316" s="23" t="s">
        <v>140</v>
      </c>
      <c r="D316" s="35"/>
      <c r="E316" s="17">
        <f>E321+E326+E317</f>
        <v>56776.700000000004</v>
      </c>
      <c r="F316" s="17">
        <f>F321+F326+F317</f>
        <v>56647.9</v>
      </c>
    </row>
    <row r="317" spans="1:6" s="5" customFormat="1" ht="47.25">
      <c r="A317" s="22" t="s">
        <v>206</v>
      </c>
      <c r="B317" s="23" t="s">
        <v>40</v>
      </c>
      <c r="C317" s="23" t="s">
        <v>140</v>
      </c>
      <c r="D317" s="35"/>
      <c r="E317" s="17">
        <f aca="true" t="shared" si="16" ref="E317:F319">E318</f>
        <v>2625.6</v>
      </c>
      <c r="F317" s="17">
        <f t="shared" si="16"/>
        <v>2712.2</v>
      </c>
    </row>
    <row r="318" spans="1:6" s="5" customFormat="1" ht="31.5">
      <c r="A318" s="22" t="s">
        <v>496</v>
      </c>
      <c r="B318" s="23" t="s">
        <v>40</v>
      </c>
      <c r="C318" s="23" t="s">
        <v>352</v>
      </c>
      <c r="D318" s="35"/>
      <c r="E318" s="17">
        <f t="shared" si="16"/>
        <v>2625.6</v>
      </c>
      <c r="F318" s="17">
        <f t="shared" si="16"/>
        <v>2712.2</v>
      </c>
    </row>
    <row r="319" spans="1:6" s="5" customFormat="1" ht="47.25">
      <c r="A319" s="22" t="s">
        <v>836</v>
      </c>
      <c r="B319" s="23" t="s">
        <v>40</v>
      </c>
      <c r="C319" s="23" t="s">
        <v>130</v>
      </c>
      <c r="D319" s="23"/>
      <c r="E319" s="17">
        <f t="shared" si="16"/>
        <v>2625.6</v>
      </c>
      <c r="F319" s="17">
        <f t="shared" si="16"/>
        <v>2712.2</v>
      </c>
    </row>
    <row r="320" spans="1:6" s="5" customFormat="1" ht="15.75">
      <c r="A320" s="22" t="s">
        <v>783</v>
      </c>
      <c r="B320" s="23" t="s">
        <v>40</v>
      </c>
      <c r="C320" s="23" t="s">
        <v>130</v>
      </c>
      <c r="D320" s="23" t="s">
        <v>782</v>
      </c>
      <c r="E320" s="17">
        <v>2625.6</v>
      </c>
      <c r="F320" s="17">
        <v>2712.2</v>
      </c>
    </row>
    <row r="321" spans="1:6" s="5" customFormat="1" ht="47.25">
      <c r="A321" s="22" t="s">
        <v>351</v>
      </c>
      <c r="B321" s="23" t="s">
        <v>40</v>
      </c>
      <c r="C321" s="23" t="s">
        <v>358</v>
      </c>
      <c r="D321" s="23"/>
      <c r="E321" s="17">
        <f>E322+E324</f>
        <v>15053.2</v>
      </c>
      <c r="F321" s="17">
        <f>F322+F324</f>
        <v>14974.9</v>
      </c>
    </row>
    <row r="322" spans="1:6" s="5" customFormat="1" ht="78.75">
      <c r="A322" s="22" t="s">
        <v>447</v>
      </c>
      <c r="B322" s="23" t="s">
        <v>40</v>
      </c>
      <c r="C322" s="23" t="s">
        <v>133</v>
      </c>
      <c r="D322" s="35"/>
      <c r="E322" s="17">
        <f>E323</f>
        <v>14741.2</v>
      </c>
      <c r="F322" s="17">
        <f>F323</f>
        <v>14662.9</v>
      </c>
    </row>
    <row r="323" spans="1:6" s="5" customFormat="1" ht="31.5">
      <c r="A323" s="22" t="s">
        <v>778</v>
      </c>
      <c r="B323" s="23" t="s">
        <v>40</v>
      </c>
      <c r="C323" s="23" t="s">
        <v>133</v>
      </c>
      <c r="D323" s="23" t="s">
        <v>779</v>
      </c>
      <c r="E323" s="17">
        <v>14741.2</v>
      </c>
      <c r="F323" s="17">
        <v>14662.9</v>
      </c>
    </row>
    <row r="324" spans="1:6" s="5" customFormat="1" ht="157.5">
      <c r="A324" s="22" t="s">
        <v>448</v>
      </c>
      <c r="B324" s="23" t="s">
        <v>40</v>
      </c>
      <c r="C324" s="23" t="s">
        <v>136</v>
      </c>
      <c r="D324" s="23"/>
      <c r="E324" s="17">
        <f>E325</f>
        <v>312</v>
      </c>
      <c r="F324" s="17">
        <f>F325</f>
        <v>312</v>
      </c>
    </row>
    <row r="325" spans="1:6" s="5" customFormat="1" ht="15.75">
      <c r="A325" s="22" t="s">
        <v>783</v>
      </c>
      <c r="B325" s="23" t="s">
        <v>40</v>
      </c>
      <c r="C325" s="23" t="s">
        <v>136</v>
      </c>
      <c r="D325" s="23" t="s">
        <v>782</v>
      </c>
      <c r="E325" s="17">
        <v>312</v>
      </c>
      <c r="F325" s="17">
        <v>312</v>
      </c>
    </row>
    <row r="326" spans="1:6" s="5" customFormat="1" ht="47.25">
      <c r="A326" s="22" t="s">
        <v>353</v>
      </c>
      <c r="B326" s="23" t="s">
        <v>40</v>
      </c>
      <c r="C326" s="23" t="s">
        <v>360</v>
      </c>
      <c r="D326" s="23"/>
      <c r="E326" s="17">
        <f>E327+E329</f>
        <v>39097.9</v>
      </c>
      <c r="F326" s="17">
        <f>F327+F329</f>
        <v>38960.8</v>
      </c>
    </row>
    <row r="327" spans="1:6" s="5" customFormat="1" ht="31.5">
      <c r="A327" s="22" t="s">
        <v>164</v>
      </c>
      <c r="B327" s="23" t="s">
        <v>40</v>
      </c>
      <c r="C327" s="23" t="s">
        <v>137</v>
      </c>
      <c r="D327" s="23"/>
      <c r="E327" s="17">
        <f>E328</f>
        <v>1148.6</v>
      </c>
      <c r="F327" s="17">
        <f>F328</f>
        <v>1011.5</v>
      </c>
    </row>
    <row r="328" spans="1:6" s="5" customFormat="1" ht="15.75">
      <c r="A328" s="22" t="s">
        <v>783</v>
      </c>
      <c r="B328" s="23" t="s">
        <v>40</v>
      </c>
      <c r="C328" s="23" t="s">
        <v>137</v>
      </c>
      <c r="D328" s="23" t="s">
        <v>782</v>
      </c>
      <c r="E328" s="17">
        <v>1148.6</v>
      </c>
      <c r="F328" s="17">
        <v>1011.5</v>
      </c>
    </row>
    <row r="329" spans="1:6" s="5" customFormat="1" ht="189">
      <c r="A329" s="22" t="s">
        <v>8</v>
      </c>
      <c r="B329" s="23" t="s">
        <v>40</v>
      </c>
      <c r="C329" s="23" t="s">
        <v>539</v>
      </c>
      <c r="D329" s="35"/>
      <c r="E329" s="17">
        <f>E330</f>
        <v>37949.3</v>
      </c>
      <c r="F329" s="17">
        <f>F330</f>
        <v>37949.3</v>
      </c>
    </row>
    <row r="330" spans="1:6" s="5" customFormat="1" ht="15.75">
      <c r="A330" s="22" t="s">
        <v>783</v>
      </c>
      <c r="B330" s="23" t="s">
        <v>40</v>
      </c>
      <c r="C330" s="23" t="s">
        <v>539</v>
      </c>
      <c r="D330" s="23" t="s">
        <v>782</v>
      </c>
      <c r="E330" s="17">
        <v>37949.3</v>
      </c>
      <c r="F330" s="17">
        <v>37949.3</v>
      </c>
    </row>
    <row r="331" spans="1:6" s="5" customFormat="1" ht="63">
      <c r="A331" s="22" t="s">
        <v>410</v>
      </c>
      <c r="B331" s="23" t="s">
        <v>40</v>
      </c>
      <c r="C331" s="23" t="s">
        <v>411</v>
      </c>
      <c r="D331" s="23"/>
      <c r="E331" s="17">
        <f>E332</f>
        <v>12486</v>
      </c>
      <c r="F331" s="17">
        <f>F332</f>
        <v>12649</v>
      </c>
    </row>
    <row r="332" spans="1:6" s="5" customFormat="1" ht="47.25">
      <c r="A332" s="22" t="s">
        <v>418</v>
      </c>
      <c r="B332" s="23" t="s">
        <v>40</v>
      </c>
      <c r="C332" s="23" t="s">
        <v>419</v>
      </c>
      <c r="D332" s="23"/>
      <c r="E332" s="17">
        <f>E337+E333+E335</f>
        <v>12486</v>
      </c>
      <c r="F332" s="17">
        <f>F337+F333+F335</f>
        <v>12649</v>
      </c>
    </row>
    <row r="333" spans="1:6" s="5" customFormat="1" ht="78.75">
      <c r="A333" s="22" t="s">
        <v>674</v>
      </c>
      <c r="B333" s="23" t="s">
        <v>40</v>
      </c>
      <c r="C333" s="23" t="s">
        <v>420</v>
      </c>
      <c r="D333" s="23"/>
      <c r="E333" s="17">
        <f>E334</f>
        <v>350</v>
      </c>
      <c r="F333" s="17">
        <f>F334</f>
        <v>400</v>
      </c>
    </row>
    <row r="334" spans="1:6" s="5" customFormat="1" ht="15.75">
      <c r="A334" s="22" t="s">
        <v>783</v>
      </c>
      <c r="B334" s="23" t="s">
        <v>40</v>
      </c>
      <c r="C334" s="23" t="s">
        <v>420</v>
      </c>
      <c r="D334" s="23" t="s">
        <v>782</v>
      </c>
      <c r="E334" s="17">
        <v>350</v>
      </c>
      <c r="F334" s="17">
        <v>400</v>
      </c>
    </row>
    <row r="335" spans="1:6" s="5" customFormat="1" ht="78.75">
      <c r="A335" s="22" t="s">
        <v>673</v>
      </c>
      <c r="B335" s="23" t="s">
        <v>40</v>
      </c>
      <c r="C335" s="23" t="s">
        <v>166</v>
      </c>
      <c r="D335" s="23"/>
      <c r="E335" s="17">
        <f>E336</f>
        <v>8949</v>
      </c>
      <c r="F335" s="17">
        <f>F336</f>
        <v>8934</v>
      </c>
    </row>
    <row r="336" spans="1:6" s="5" customFormat="1" ht="31.5">
      <c r="A336" s="22" t="s">
        <v>328</v>
      </c>
      <c r="B336" s="23" t="s">
        <v>40</v>
      </c>
      <c r="C336" s="23" t="s">
        <v>166</v>
      </c>
      <c r="D336" s="23" t="s">
        <v>785</v>
      </c>
      <c r="E336" s="17">
        <v>8949</v>
      </c>
      <c r="F336" s="17">
        <v>8934</v>
      </c>
    </row>
    <row r="337" spans="1:6" s="5" customFormat="1" ht="78.75">
      <c r="A337" s="22" t="s">
        <v>672</v>
      </c>
      <c r="B337" s="23" t="s">
        <v>40</v>
      </c>
      <c r="C337" s="23" t="s">
        <v>146</v>
      </c>
      <c r="D337" s="23"/>
      <c r="E337" s="17">
        <f>E338</f>
        <v>3187</v>
      </c>
      <c r="F337" s="17">
        <f>F338</f>
        <v>3315</v>
      </c>
    </row>
    <row r="338" spans="1:6" s="5" customFormat="1" ht="31.5">
      <c r="A338" s="22" t="s">
        <v>328</v>
      </c>
      <c r="B338" s="23" t="s">
        <v>40</v>
      </c>
      <c r="C338" s="23" t="s">
        <v>146</v>
      </c>
      <c r="D338" s="23" t="s">
        <v>785</v>
      </c>
      <c r="E338" s="17">
        <v>3187</v>
      </c>
      <c r="F338" s="17">
        <v>3315</v>
      </c>
    </row>
    <row r="339" spans="1:6" s="7" customFormat="1" ht="15.75">
      <c r="A339" s="9" t="s">
        <v>227</v>
      </c>
      <c r="B339" s="21" t="s">
        <v>41</v>
      </c>
      <c r="C339" s="21"/>
      <c r="D339" s="21"/>
      <c r="E339" s="11">
        <f>E340</f>
        <v>38254</v>
      </c>
      <c r="F339" s="11">
        <f>F340</f>
        <v>39717</v>
      </c>
    </row>
    <row r="340" spans="1:6" s="5" customFormat="1" ht="15.75">
      <c r="A340" s="22" t="s">
        <v>229</v>
      </c>
      <c r="B340" s="23" t="s">
        <v>228</v>
      </c>
      <c r="C340" s="23"/>
      <c r="D340" s="23"/>
      <c r="E340" s="17">
        <f>E341</f>
        <v>38254</v>
      </c>
      <c r="F340" s="17">
        <f>F341</f>
        <v>39717</v>
      </c>
    </row>
    <row r="341" spans="1:6" s="5" customFormat="1" ht="47.25">
      <c r="A341" s="22" t="s">
        <v>366</v>
      </c>
      <c r="B341" s="23" t="s">
        <v>228</v>
      </c>
      <c r="C341" s="23" t="s">
        <v>367</v>
      </c>
      <c r="D341" s="23"/>
      <c r="E341" s="17">
        <f>E342+E345</f>
        <v>38254</v>
      </c>
      <c r="F341" s="17">
        <f>F342+F345</f>
        <v>39717</v>
      </c>
    </row>
    <row r="342" spans="1:6" s="5" customFormat="1" ht="31.5">
      <c r="A342" s="22" t="s">
        <v>371</v>
      </c>
      <c r="B342" s="23" t="s">
        <v>228</v>
      </c>
      <c r="C342" s="23" t="s">
        <v>372</v>
      </c>
      <c r="D342" s="23"/>
      <c r="E342" s="17">
        <f>E343</f>
        <v>35589</v>
      </c>
      <c r="F342" s="17">
        <f>F343</f>
        <v>36952</v>
      </c>
    </row>
    <row r="343" spans="1:6" s="5" customFormat="1" ht="15.75">
      <c r="A343" s="22" t="s">
        <v>681</v>
      </c>
      <c r="B343" s="23" t="s">
        <v>228</v>
      </c>
      <c r="C343" s="23" t="s">
        <v>373</v>
      </c>
      <c r="D343" s="23"/>
      <c r="E343" s="17">
        <f>E344</f>
        <v>35589</v>
      </c>
      <c r="F343" s="17">
        <f>F344</f>
        <v>36952</v>
      </c>
    </row>
    <row r="344" spans="1:6" s="5" customFormat="1" ht="31.5">
      <c r="A344" s="22" t="s">
        <v>778</v>
      </c>
      <c r="B344" s="23" t="s">
        <v>228</v>
      </c>
      <c r="C344" s="23" t="s">
        <v>373</v>
      </c>
      <c r="D344" s="23" t="s">
        <v>779</v>
      </c>
      <c r="E344" s="17">
        <v>35589</v>
      </c>
      <c r="F344" s="17">
        <v>36952</v>
      </c>
    </row>
    <row r="345" spans="1:6" s="5" customFormat="1" ht="47.25">
      <c r="A345" s="22" t="s">
        <v>9</v>
      </c>
      <c r="B345" s="23" t="s">
        <v>228</v>
      </c>
      <c r="C345" s="23" t="s">
        <v>374</v>
      </c>
      <c r="D345" s="23"/>
      <c r="E345" s="17">
        <f>E346</f>
        <v>2665</v>
      </c>
      <c r="F345" s="17">
        <f>F346</f>
        <v>2765</v>
      </c>
    </row>
    <row r="346" spans="1:6" s="5" customFormat="1" ht="15.75">
      <c r="A346" s="22" t="s">
        <v>654</v>
      </c>
      <c r="B346" s="23" t="s">
        <v>228</v>
      </c>
      <c r="C346" s="23" t="s">
        <v>375</v>
      </c>
      <c r="D346" s="23"/>
      <c r="E346" s="17">
        <f>E348+E347</f>
        <v>2665</v>
      </c>
      <c r="F346" s="17">
        <f>F348+F347</f>
        <v>2765</v>
      </c>
    </row>
    <row r="347" spans="1:6" s="5" customFormat="1" ht="63">
      <c r="A347" s="22" t="s">
        <v>770</v>
      </c>
      <c r="B347" s="23" t="s">
        <v>228</v>
      </c>
      <c r="C347" s="23" t="s">
        <v>375</v>
      </c>
      <c r="D347" s="23" t="s">
        <v>771</v>
      </c>
      <c r="E347" s="17">
        <v>1775</v>
      </c>
      <c r="F347" s="17">
        <v>1855</v>
      </c>
    </row>
    <row r="348" spans="1:6" s="5" customFormat="1" ht="31.5">
      <c r="A348" s="22" t="s">
        <v>801</v>
      </c>
      <c r="B348" s="23" t="s">
        <v>228</v>
      </c>
      <c r="C348" s="23" t="s">
        <v>375</v>
      </c>
      <c r="D348" s="23" t="s">
        <v>772</v>
      </c>
      <c r="E348" s="17">
        <v>890</v>
      </c>
      <c r="F348" s="17">
        <v>910</v>
      </c>
    </row>
    <row r="349" spans="1:6" s="7" customFormat="1" ht="15.75">
      <c r="A349" s="9" t="s">
        <v>231</v>
      </c>
      <c r="B349" s="21" t="s">
        <v>230</v>
      </c>
      <c r="C349" s="21"/>
      <c r="D349" s="21"/>
      <c r="E349" s="11">
        <f>E350+E355</f>
        <v>3425</v>
      </c>
      <c r="F349" s="11">
        <f>F350+F355</f>
        <v>3561</v>
      </c>
    </row>
    <row r="350" spans="1:6" s="5" customFormat="1" ht="15.75">
      <c r="A350" s="22" t="s">
        <v>652</v>
      </c>
      <c r="B350" s="23" t="s">
        <v>232</v>
      </c>
      <c r="C350" s="23"/>
      <c r="D350" s="23"/>
      <c r="E350" s="17">
        <f aca="true" t="shared" si="17" ref="E350:F353">E351</f>
        <v>2625</v>
      </c>
      <c r="F350" s="17">
        <f t="shared" si="17"/>
        <v>2756</v>
      </c>
    </row>
    <row r="351" spans="1:6" s="5" customFormat="1" ht="31.5">
      <c r="A351" s="22" t="s">
        <v>2</v>
      </c>
      <c r="B351" s="23" t="s">
        <v>232</v>
      </c>
      <c r="C351" s="23" t="s">
        <v>385</v>
      </c>
      <c r="D351" s="23"/>
      <c r="E351" s="17">
        <f t="shared" si="17"/>
        <v>2625</v>
      </c>
      <c r="F351" s="17">
        <f t="shared" si="17"/>
        <v>2756</v>
      </c>
    </row>
    <row r="352" spans="1:6" s="5" customFormat="1" ht="31.5">
      <c r="A352" s="22" t="s">
        <v>120</v>
      </c>
      <c r="B352" s="23" t="s">
        <v>232</v>
      </c>
      <c r="C352" s="23" t="s">
        <v>393</v>
      </c>
      <c r="D352" s="23"/>
      <c r="E352" s="17">
        <f t="shared" si="17"/>
        <v>2625</v>
      </c>
      <c r="F352" s="17">
        <f t="shared" si="17"/>
        <v>2756</v>
      </c>
    </row>
    <row r="353" spans="1:6" s="5" customFormat="1" ht="15.75">
      <c r="A353" s="22" t="s">
        <v>776</v>
      </c>
      <c r="B353" s="23" t="s">
        <v>232</v>
      </c>
      <c r="C353" s="23" t="s">
        <v>394</v>
      </c>
      <c r="D353" s="23"/>
      <c r="E353" s="17">
        <f t="shared" si="17"/>
        <v>2625</v>
      </c>
      <c r="F353" s="17">
        <f t="shared" si="17"/>
        <v>2756</v>
      </c>
    </row>
    <row r="354" spans="1:6" s="5" customFormat="1" ht="31.5">
      <c r="A354" s="22" t="s">
        <v>801</v>
      </c>
      <c r="B354" s="23" t="s">
        <v>232</v>
      </c>
      <c r="C354" s="23" t="s">
        <v>394</v>
      </c>
      <c r="D354" s="23" t="s">
        <v>772</v>
      </c>
      <c r="E354" s="17">
        <v>2625</v>
      </c>
      <c r="F354" s="17">
        <v>2756</v>
      </c>
    </row>
    <row r="355" spans="1:6" s="5" customFormat="1" ht="15.75">
      <c r="A355" s="22" t="s">
        <v>645</v>
      </c>
      <c r="B355" s="23" t="s">
        <v>233</v>
      </c>
      <c r="C355" s="23"/>
      <c r="D355" s="23"/>
      <c r="E355" s="17">
        <f aca="true" t="shared" si="18" ref="E355:F358">E356</f>
        <v>800</v>
      </c>
      <c r="F355" s="17">
        <f t="shared" si="18"/>
        <v>805</v>
      </c>
    </row>
    <row r="356" spans="1:6" s="5" customFormat="1" ht="31.5">
      <c r="A356" s="22" t="s">
        <v>2</v>
      </c>
      <c r="B356" s="23" t="s">
        <v>233</v>
      </c>
      <c r="C356" s="23" t="s">
        <v>385</v>
      </c>
      <c r="D356" s="23"/>
      <c r="E356" s="17">
        <f t="shared" si="18"/>
        <v>800</v>
      </c>
      <c r="F356" s="17">
        <f t="shared" si="18"/>
        <v>805</v>
      </c>
    </row>
    <row r="357" spans="1:6" s="5" customFormat="1" ht="31.5">
      <c r="A357" s="22" t="s">
        <v>395</v>
      </c>
      <c r="B357" s="23" t="s">
        <v>233</v>
      </c>
      <c r="C357" s="23" t="s">
        <v>396</v>
      </c>
      <c r="D357" s="23"/>
      <c r="E357" s="17">
        <f t="shared" si="18"/>
        <v>800</v>
      </c>
      <c r="F357" s="17">
        <f t="shared" si="18"/>
        <v>805</v>
      </c>
    </row>
    <row r="358" spans="1:6" s="5" customFormat="1" ht="31.5">
      <c r="A358" s="22" t="s">
        <v>777</v>
      </c>
      <c r="B358" s="23" t="s">
        <v>233</v>
      </c>
      <c r="C358" s="23" t="s">
        <v>397</v>
      </c>
      <c r="D358" s="23"/>
      <c r="E358" s="17">
        <f t="shared" si="18"/>
        <v>800</v>
      </c>
      <c r="F358" s="17">
        <f t="shared" si="18"/>
        <v>805</v>
      </c>
    </row>
    <row r="359" spans="1:6" s="5" customFormat="1" ht="31.5">
      <c r="A359" s="22" t="s">
        <v>801</v>
      </c>
      <c r="B359" s="23" t="s">
        <v>233</v>
      </c>
      <c r="C359" s="23" t="s">
        <v>397</v>
      </c>
      <c r="D359" s="23" t="s">
        <v>772</v>
      </c>
      <c r="E359" s="17">
        <v>800</v>
      </c>
      <c r="F359" s="17">
        <v>805</v>
      </c>
    </row>
    <row r="360" spans="1:6" s="5" customFormat="1" ht="47.25">
      <c r="A360" s="9" t="s">
        <v>330</v>
      </c>
      <c r="B360" s="21" t="s">
        <v>234</v>
      </c>
      <c r="C360" s="23"/>
      <c r="D360" s="23"/>
      <c r="E360" s="11">
        <f>E361+E366</f>
        <v>53448.8</v>
      </c>
      <c r="F360" s="11">
        <f>F361+F366</f>
        <v>54120.3</v>
      </c>
    </row>
    <row r="361" spans="1:6" s="5" customFormat="1" ht="31.5">
      <c r="A361" s="22" t="s">
        <v>331</v>
      </c>
      <c r="B361" s="23" t="s">
        <v>240</v>
      </c>
      <c r="C361" s="23"/>
      <c r="D361" s="23"/>
      <c r="E361" s="17">
        <f aca="true" t="shared" si="19" ref="E361:F364">E362</f>
        <v>44557</v>
      </c>
      <c r="F361" s="17">
        <f t="shared" si="19"/>
        <v>45217</v>
      </c>
    </row>
    <row r="362" spans="1:6" s="5" customFormat="1" ht="47.25">
      <c r="A362" s="22" t="s">
        <v>207</v>
      </c>
      <c r="B362" s="23" t="s">
        <v>240</v>
      </c>
      <c r="C362" s="23" t="s">
        <v>361</v>
      </c>
      <c r="D362" s="23"/>
      <c r="E362" s="17">
        <f t="shared" si="19"/>
        <v>44557</v>
      </c>
      <c r="F362" s="17">
        <f t="shared" si="19"/>
        <v>45217</v>
      </c>
    </row>
    <row r="363" spans="1:6" s="5" customFormat="1" ht="78.75">
      <c r="A363" s="22" t="s">
        <v>362</v>
      </c>
      <c r="B363" s="23" t="s">
        <v>240</v>
      </c>
      <c r="C363" s="23" t="s">
        <v>365</v>
      </c>
      <c r="D363" s="23"/>
      <c r="E363" s="17">
        <f t="shared" si="19"/>
        <v>44557</v>
      </c>
      <c r="F363" s="17">
        <f t="shared" si="19"/>
        <v>45217</v>
      </c>
    </row>
    <row r="364" spans="1:6" s="5" customFormat="1" ht="15.75">
      <c r="A364" s="22" t="s">
        <v>794</v>
      </c>
      <c r="B364" s="23" t="s">
        <v>240</v>
      </c>
      <c r="C364" s="23" t="s">
        <v>534</v>
      </c>
      <c r="D364" s="23"/>
      <c r="E364" s="17">
        <f t="shared" si="19"/>
        <v>44557</v>
      </c>
      <c r="F364" s="17">
        <f t="shared" si="19"/>
        <v>45217</v>
      </c>
    </row>
    <row r="365" spans="1:6" s="5" customFormat="1" ht="15.75">
      <c r="A365" s="22" t="s">
        <v>616</v>
      </c>
      <c r="B365" s="23" t="s">
        <v>240</v>
      </c>
      <c r="C365" s="23" t="s">
        <v>534</v>
      </c>
      <c r="D365" s="23" t="s">
        <v>781</v>
      </c>
      <c r="E365" s="17">
        <v>44557</v>
      </c>
      <c r="F365" s="17">
        <v>45217</v>
      </c>
    </row>
    <row r="366" spans="1:6" s="5" customFormat="1" ht="15.75">
      <c r="A366" s="22" t="s">
        <v>884</v>
      </c>
      <c r="B366" s="23" t="s">
        <v>885</v>
      </c>
      <c r="C366" s="23"/>
      <c r="D366" s="23"/>
      <c r="E366" s="17">
        <f aca="true" t="shared" si="20" ref="E366:F369">E367</f>
        <v>8891.8</v>
      </c>
      <c r="F366" s="17">
        <f t="shared" si="20"/>
        <v>8903.3</v>
      </c>
    </row>
    <row r="367" spans="1:6" s="5" customFormat="1" ht="47.25">
      <c r="A367" s="22" t="s">
        <v>207</v>
      </c>
      <c r="B367" s="23" t="s">
        <v>885</v>
      </c>
      <c r="C367" s="23" t="s">
        <v>361</v>
      </c>
      <c r="D367" s="23"/>
      <c r="E367" s="17">
        <f t="shared" si="20"/>
        <v>8891.8</v>
      </c>
      <c r="F367" s="17">
        <f t="shared" si="20"/>
        <v>8903.3</v>
      </c>
    </row>
    <row r="368" spans="1:6" s="5" customFormat="1" ht="78.75">
      <c r="A368" s="22" t="s">
        <v>362</v>
      </c>
      <c r="B368" s="23" t="s">
        <v>885</v>
      </c>
      <c r="C368" s="23" t="s">
        <v>365</v>
      </c>
      <c r="D368" s="23"/>
      <c r="E368" s="17">
        <f t="shared" si="20"/>
        <v>8891.8</v>
      </c>
      <c r="F368" s="17">
        <f t="shared" si="20"/>
        <v>8903.3</v>
      </c>
    </row>
    <row r="369" spans="1:6" s="5" customFormat="1" ht="31.5">
      <c r="A369" s="22" t="s">
        <v>886</v>
      </c>
      <c r="B369" s="23" t="s">
        <v>885</v>
      </c>
      <c r="C369" s="23" t="s">
        <v>887</v>
      </c>
      <c r="D369" s="23"/>
      <c r="E369" s="17">
        <f t="shared" si="20"/>
        <v>8891.8</v>
      </c>
      <c r="F369" s="17">
        <f t="shared" si="20"/>
        <v>8903.3</v>
      </c>
    </row>
    <row r="370" spans="1:6" s="5" customFormat="1" ht="15.75">
      <c r="A370" s="22" t="s">
        <v>616</v>
      </c>
      <c r="B370" s="23" t="s">
        <v>885</v>
      </c>
      <c r="C370" s="23" t="s">
        <v>887</v>
      </c>
      <c r="D370" s="23" t="s">
        <v>781</v>
      </c>
      <c r="E370" s="17">
        <v>8891.8</v>
      </c>
      <c r="F370" s="17">
        <v>8903.3</v>
      </c>
    </row>
    <row r="371" spans="1:6" s="5" customFormat="1" ht="15.75">
      <c r="A371" s="9" t="s">
        <v>908</v>
      </c>
      <c r="B371" s="21" t="s">
        <v>655</v>
      </c>
      <c r="C371" s="21" t="s">
        <v>147</v>
      </c>
      <c r="D371" s="21"/>
      <c r="E371" s="11">
        <f>E372</f>
        <v>15509</v>
      </c>
      <c r="F371" s="11">
        <f>F372</f>
        <v>32728</v>
      </c>
    </row>
    <row r="372" spans="1:6" s="84" customFormat="1" ht="15.75">
      <c r="A372" s="22" t="s">
        <v>221</v>
      </c>
      <c r="B372" s="23" t="s">
        <v>655</v>
      </c>
      <c r="C372" s="23" t="s">
        <v>147</v>
      </c>
      <c r="D372" s="23" t="s">
        <v>656</v>
      </c>
      <c r="E372" s="17">
        <v>15509</v>
      </c>
      <c r="F372" s="17">
        <v>32728</v>
      </c>
    </row>
    <row r="373" spans="1:7" s="7" customFormat="1" ht="15.75">
      <c r="A373" s="9" t="s">
        <v>648</v>
      </c>
      <c r="B373" s="10"/>
      <c r="C373" s="85"/>
      <c r="D373" s="10"/>
      <c r="E373" s="11">
        <f>E16+E78+E84+E99+E161+E195+E271+E283+E339+E349+E360+E371</f>
        <v>1537719.9</v>
      </c>
      <c r="F373" s="11">
        <f>F16+F78+F84+F99+F161+F195+F271+F283+F339+F349+F360+F371</f>
        <v>1607596.6</v>
      </c>
      <c r="G373" s="12"/>
    </row>
    <row r="374" spans="1:6" s="48" customFormat="1" ht="15.75">
      <c r="A374" s="46"/>
      <c r="B374" s="47"/>
      <c r="C374" s="47"/>
      <c r="D374" s="86"/>
      <c r="E374" s="87"/>
      <c r="F374" s="87"/>
    </row>
    <row r="375" spans="1:6" s="20" customFormat="1" ht="15.75">
      <c r="A375" s="330" t="s">
        <v>573</v>
      </c>
      <c r="B375" s="330"/>
      <c r="C375" s="330"/>
      <c r="D375" s="330"/>
      <c r="E375" s="330"/>
      <c r="F375" s="330"/>
    </row>
    <row r="376" spans="2:7" ht="15.75">
      <c r="B376" s="44"/>
      <c r="C376" s="44"/>
      <c r="D376" s="45"/>
      <c r="E376" s="32"/>
      <c r="F376" s="32"/>
      <c r="G376" s="83"/>
    </row>
    <row r="377" spans="4:10" ht="15.75">
      <c r="D377" s="18"/>
      <c r="E377" s="18"/>
      <c r="F377" s="18"/>
      <c r="G377" s="44"/>
      <c r="H377" s="45"/>
      <c r="I377" s="32"/>
      <c r="J377" s="32"/>
    </row>
    <row r="378" spans="4:10" ht="15.75">
      <c r="D378" s="18"/>
      <c r="E378" s="88"/>
      <c r="F378" s="88"/>
      <c r="G378" s="44"/>
      <c r="H378" s="45"/>
      <c r="I378" s="32"/>
      <c r="J378" s="32"/>
    </row>
    <row r="379" spans="4:10" ht="15.75">
      <c r="D379" s="18"/>
      <c r="E379" s="18"/>
      <c r="F379" s="18"/>
      <c r="G379" s="44"/>
      <c r="H379" s="45"/>
      <c r="I379" s="32"/>
      <c r="J379" s="32"/>
    </row>
    <row r="380" spans="4:10" ht="15.75">
      <c r="D380" s="18"/>
      <c r="E380" s="18"/>
      <c r="F380" s="18"/>
      <c r="G380" s="44"/>
      <c r="H380" s="45"/>
      <c r="I380" s="32"/>
      <c r="J380" s="32"/>
    </row>
    <row r="381" spans="4:10" ht="15.75">
      <c r="D381" s="18"/>
      <c r="E381" s="18"/>
      <c r="F381" s="18"/>
      <c r="G381" s="44"/>
      <c r="H381" s="45"/>
      <c r="I381" s="32"/>
      <c r="J381" s="32"/>
    </row>
    <row r="382" spans="4:10" ht="15.75">
      <c r="D382" s="18"/>
      <c r="E382" s="18"/>
      <c r="F382" s="18"/>
      <c r="G382" s="44"/>
      <c r="H382" s="45"/>
      <c r="I382" s="32"/>
      <c r="J382" s="32"/>
    </row>
    <row r="383" spans="4:10" ht="15.75">
      <c r="D383" s="18"/>
      <c r="E383" s="18"/>
      <c r="F383" s="18"/>
      <c r="G383" s="44"/>
      <c r="H383" s="45"/>
      <c r="I383" s="32"/>
      <c r="J383" s="32"/>
    </row>
    <row r="384" spans="4:10" ht="15.75">
      <c r="D384" s="18"/>
      <c r="E384" s="18"/>
      <c r="F384" s="18"/>
      <c r="G384" s="44"/>
      <c r="H384" s="45"/>
      <c r="I384" s="32"/>
      <c r="J384" s="32"/>
    </row>
    <row r="385" spans="4:10" ht="15.75">
      <c r="D385" s="18"/>
      <c r="E385" s="18"/>
      <c r="F385" s="18"/>
      <c r="G385" s="44"/>
      <c r="H385" s="45"/>
      <c r="I385" s="32"/>
      <c r="J385" s="32"/>
    </row>
    <row r="386" spans="4:10" ht="15.75">
      <c r="D386" s="18"/>
      <c r="E386" s="18"/>
      <c r="F386" s="18"/>
      <c r="H386" s="49"/>
      <c r="I386" s="32"/>
      <c r="J386" s="32"/>
    </row>
    <row r="387" spans="4:10" ht="15.75">
      <c r="D387" s="18"/>
      <c r="E387" s="18"/>
      <c r="F387" s="18"/>
      <c r="H387" s="49"/>
      <c r="I387" s="32"/>
      <c r="J387" s="32"/>
    </row>
    <row r="388" spans="4:10" ht="15.75">
      <c r="D388" s="18"/>
      <c r="E388" s="18"/>
      <c r="F388" s="18"/>
      <c r="H388" s="49"/>
      <c r="I388" s="32"/>
      <c r="J388" s="32"/>
    </row>
    <row r="389" spans="4:10" ht="15.75">
      <c r="D389" s="18"/>
      <c r="E389" s="18"/>
      <c r="F389" s="18"/>
      <c r="H389" s="49"/>
      <c r="I389" s="32"/>
      <c r="J389" s="32"/>
    </row>
    <row r="390" spans="4:10" ht="15.75">
      <c r="D390" s="18"/>
      <c r="E390" s="18"/>
      <c r="F390" s="18"/>
      <c r="H390" s="49"/>
      <c r="I390" s="32"/>
      <c r="J390" s="32"/>
    </row>
    <row r="391" spans="4:10" ht="15.75">
      <c r="D391" s="18"/>
      <c r="E391" s="18"/>
      <c r="F391" s="18"/>
      <c r="H391" s="49"/>
      <c r="I391" s="32"/>
      <c r="J391" s="32"/>
    </row>
    <row r="392" spans="4:10" ht="15.75">
      <c r="D392" s="18"/>
      <c r="E392" s="18"/>
      <c r="F392" s="18"/>
      <c r="H392" s="49"/>
      <c r="I392" s="32"/>
      <c r="J392" s="32"/>
    </row>
    <row r="393" spans="4:10" ht="15.75">
      <c r="D393" s="18"/>
      <c r="E393" s="18"/>
      <c r="F393" s="18"/>
      <c r="H393" s="49"/>
      <c r="I393" s="32"/>
      <c r="J393" s="32"/>
    </row>
    <row r="394" spans="4:10" ht="15.75">
      <c r="D394" s="18"/>
      <c r="E394" s="18"/>
      <c r="F394" s="18"/>
      <c r="H394" s="49"/>
      <c r="I394" s="32"/>
      <c r="J394" s="32"/>
    </row>
    <row r="395" spans="4:10" ht="15.75">
      <c r="D395" s="18"/>
      <c r="E395" s="18"/>
      <c r="F395" s="18"/>
      <c r="H395" s="49"/>
      <c r="I395" s="32"/>
      <c r="J395" s="32"/>
    </row>
    <row r="396" spans="4:10" ht="15.75">
      <c r="D396" s="18"/>
      <c r="E396" s="18"/>
      <c r="F396" s="18"/>
      <c r="H396" s="49"/>
      <c r="I396" s="32"/>
      <c r="J396" s="32"/>
    </row>
    <row r="397" spans="4:10" ht="15.75">
      <c r="D397" s="18"/>
      <c r="E397" s="18"/>
      <c r="F397" s="18"/>
      <c r="H397" s="49"/>
      <c r="I397" s="32"/>
      <c r="J397" s="32"/>
    </row>
    <row r="398" spans="4:10" ht="15.75">
      <c r="D398" s="18"/>
      <c r="E398" s="18"/>
      <c r="F398" s="18"/>
      <c r="H398" s="49"/>
      <c r="I398" s="32"/>
      <c r="J398" s="32"/>
    </row>
    <row r="399" spans="4:10" ht="15.75">
      <c r="D399" s="18"/>
      <c r="E399" s="18"/>
      <c r="F399" s="18"/>
      <c r="H399" s="49"/>
      <c r="I399" s="32"/>
      <c r="J399" s="32"/>
    </row>
    <row r="400" spans="4:10" ht="15.75">
      <c r="D400" s="18"/>
      <c r="E400" s="18"/>
      <c r="F400" s="18"/>
      <c r="H400" s="49"/>
      <c r="I400" s="32"/>
      <c r="J400" s="32"/>
    </row>
    <row r="401" spans="4:10" ht="15.75">
      <c r="D401" s="18"/>
      <c r="E401" s="18"/>
      <c r="F401" s="18"/>
      <c r="H401" s="49"/>
      <c r="I401" s="32"/>
      <c r="J401" s="32"/>
    </row>
    <row r="402" spans="4:10" ht="15.75">
      <c r="D402" s="18"/>
      <c r="E402" s="18"/>
      <c r="F402" s="18"/>
      <c r="H402" s="49"/>
      <c r="I402" s="32"/>
      <c r="J402" s="32"/>
    </row>
    <row r="403" spans="4:10" ht="15.75">
      <c r="D403" s="18"/>
      <c r="E403" s="18"/>
      <c r="F403" s="18"/>
      <c r="H403" s="49"/>
      <c r="I403" s="32"/>
      <c r="J403" s="32"/>
    </row>
    <row r="404" spans="4:10" ht="15.75">
      <c r="D404" s="18"/>
      <c r="E404" s="18"/>
      <c r="F404" s="18"/>
      <c r="H404" s="49"/>
      <c r="I404" s="32"/>
      <c r="J404" s="32"/>
    </row>
    <row r="405" spans="4:10" ht="15.75">
      <c r="D405" s="18"/>
      <c r="E405" s="18"/>
      <c r="F405" s="18"/>
      <c r="H405" s="49"/>
      <c r="I405" s="32"/>
      <c r="J405" s="32"/>
    </row>
    <row r="406" spans="4:10" ht="15.75">
      <c r="D406" s="18"/>
      <c r="E406" s="18"/>
      <c r="F406" s="18"/>
      <c r="H406" s="49"/>
      <c r="I406" s="32"/>
      <c r="J406" s="32"/>
    </row>
    <row r="407" spans="4:10" ht="15.75">
      <c r="D407" s="18"/>
      <c r="E407" s="18"/>
      <c r="F407" s="18"/>
      <c r="H407" s="49"/>
      <c r="I407" s="32"/>
      <c r="J407" s="32"/>
    </row>
    <row r="408" spans="4:10" ht="15.75">
      <c r="D408" s="18"/>
      <c r="E408" s="18"/>
      <c r="F408" s="18"/>
      <c r="H408" s="49"/>
      <c r="I408" s="32"/>
      <c r="J408" s="32"/>
    </row>
    <row r="409" spans="4:10" ht="15.75">
      <c r="D409" s="18"/>
      <c r="E409" s="18"/>
      <c r="F409" s="18"/>
      <c r="H409" s="49"/>
      <c r="I409" s="32"/>
      <c r="J409" s="32"/>
    </row>
    <row r="410" spans="5:6" ht="15.75">
      <c r="E410" s="32"/>
      <c r="F410" s="32"/>
    </row>
    <row r="411" spans="5:6" ht="15.75">
      <c r="E411" s="32"/>
      <c r="F411" s="32"/>
    </row>
    <row r="412" spans="5:6" ht="15.75">
      <c r="E412" s="32"/>
      <c r="F412" s="32"/>
    </row>
    <row r="413" spans="5:6" ht="15.75">
      <c r="E413" s="32"/>
      <c r="F413" s="32"/>
    </row>
    <row r="414" spans="5:6" ht="15.75">
      <c r="E414" s="32"/>
      <c r="F414" s="32"/>
    </row>
    <row r="415" spans="5:6" ht="15.75">
      <c r="E415" s="32"/>
      <c r="F415" s="32"/>
    </row>
    <row r="416" spans="5:6" ht="15.75">
      <c r="E416" s="32"/>
      <c r="F416" s="32"/>
    </row>
    <row r="417" spans="5:6" ht="15.75">
      <c r="E417" s="32"/>
      <c r="F417" s="32"/>
    </row>
    <row r="418" spans="5:6" ht="15.75">
      <c r="E418" s="32"/>
      <c r="F418" s="32"/>
    </row>
    <row r="419" spans="5:6" ht="15.75">
      <c r="E419" s="32"/>
      <c r="F419" s="32"/>
    </row>
    <row r="420" spans="5:6" ht="15.75">
      <c r="E420" s="32"/>
      <c r="F420" s="32"/>
    </row>
    <row r="421" spans="5:6" ht="15.75">
      <c r="E421" s="32"/>
      <c r="F421" s="32"/>
    </row>
    <row r="422" spans="5:6" ht="15.75">
      <c r="E422" s="32"/>
      <c r="F422" s="32"/>
    </row>
    <row r="423" spans="5:6" ht="15.75">
      <c r="E423" s="32"/>
      <c r="F423" s="32"/>
    </row>
    <row r="424" spans="5:6" ht="15.75">
      <c r="E424" s="32"/>
      <c r="F424" s="32"/>
    </row>
    <row r="425" spans="5:6" ht="15.75">
      <c r="E425" s="32"/>
      <c r="F425" s="32"/>
    </row>
    <row r="426" spans="5:6" ht="15.75">
      <c r="E426" s="32"/>
      <c r="F426" s="32"/>
    </row>
    <row r="427" spans="5:6" ht="15.75">
      <c r="E427" s="32"/>
      <c r="F427" s="32"/>
    </row>
    <row r="428" spans="5:6" ht="15.75">
      <c r="E428" s="32"/>
      <c r="F428" s="32"/>
    </row>
    <row r="429" spans="5:6" ht="15.75">
      <c r="E429" s="32"/>
      <c r="F429" s="32"/>
    </row>
    <row r="430" spans="5:6" ht="15.75">
      <c r="E430" s="32"/>
      <c r="F430" s="32"/>
    </row>
    <row r="431" spans="5:6" ht="15.75">
      <c r="E431" s="32"/>
      <c r="F431" s="32"/>
    </row>
    <row r="432" spans="5:6" ht="15.75">
      <c r="E432" s="32"/>
      <c r="F432" s="32"/>
    </row>
    <row r="433" spans="5:6" ht="15.75">
      <c r="E433" s="32"/>
      <c r="F433" s="32"/>
    </row>
    <row r="434" spans="5:6" ht="15.75">
      <c r="E434" s="32"/>
      <c r="F434" s="32"/>
    </row>
    <row r="435" spans="5:6" ht="15.75">
      <c r="E435" s="32"/>
      <c r="F435" s="32"/>
    </row>
    <row r="436" spans="5:6" ht="15.75">
      <c r="E436" s="32"/>
      <c r="F436" s="32"/>
    </row>
    <row r="437" spans="5:6" ht="15.75">
      <c r="E437" s="32"/>
      <c r="F437" s="32"/>
    </row>
    <row r="438" spans="5:6" ht="15.75">
      <c r="E438" s="32"/>
      <c r="F438" s="32"/>
    </row>
    <row r="439" spans="5:6" ht="15.75">
      <c r="E439" s="32"/>
      <c r="F439" s="32"/>
    </row>
    <row r="440" spans="5:6" ht="15.75">
      <c r="E440" s="32"/>
      <c r="F440" s="32"/>
    </row>
    <row r="441" spans="5:6" ht="15.75">
      <c r="E441" s="32"/>
      <c r="F441" s="32"/>
    </row>
    <row r="442" spans="5:6" ht="15.75">
      <c r="E442" s="32"/>
      <c r="F442" s="32"/>
    </row>
    <row r="443" spans="5:6" ht="15.75">
      <c r="E443" s="32"/>
      <c r="F443" s="32"/>
    </row>
    <row r="444" spans="5:6" ht="15.75">
      <c r="E444" s="32"/>
      <c r="F444" s="32"/>
    </row>
    <row r="445" spans="5:6" ht="15.75">
      <c r="E445" s="32"/>
      <c r="F445" s="32"/>
    </row>
    <row r="446" spans="5:6" ht="15.75">
      <c r="E446" s="32"/>
      <c r="F446" s="32"/>
    </row>
    <row r="447" spans="5:6" ht="15.75">
      <c r="E447" s="32"/>
      <c r="F447" s="32"/>
    </row>
    <row r="448" spans="5:6" ht="15.75">
      <c r="E448" s="32"/>
      <c r="F448" s="32"/>
    </row>
    <row r="449" spans="5:6" ht="15.75">
      <c r="E449" s="32"/>
      <c r="F449" s="32"/>
    </row>
    <row r="450" spans="5:6" ht="15.75">
      <c r="E450" s="32"/>
      <c r="F450" s="32"/>
    </row>
    <row r="451" spans="5:6" ht="15.75">
      <c r="E451" s="32"/>
      <c r="F451" s="32"/>
    </row>
    <row r="452" spans="5:6" ht="15.75">
      <c r="E452" s="32"/>
      <c r="F452" s="32"/>
    </row>
    <row r="453" spans="5:6" ht="15.75">
      <c r="E453" s="32"/>
      <c r="F453" s="32"/>
    </row>
    <row r="454" spans="5:6" ht="15.75">
      <c r="E454" s="32"/>
      <c r="F454" s="32"/>
    </row>
    <row r="455" spans="5:6" ht="15.75">
      <c r="E455" s="32"/>
      <c r="F455" s="32"/>
    </row>
    <row r="456" spans="5:6" ht="15.75">
      <c r="E456" s="32"/>
      <c r="F456" s="32"/>
    </row>
    <row r="457" spans="5:6" ht="15.75">
      <c r="E457" s="32"/>
      <c r="F457" s="32"/>
    </row>
    <row r="458" spans="5:6" ht="15.75">
      <c r="E458" s="32"/>
      <c r="F458" s="32"/>
    </row>
    <row r="459" spans="5:6" ht="15.75">
      <c r="E459" s="32"/>
      <c r="F459" s="32"/>
    </row>
    <row r="460" spans="5:6" ht="15.75">
      <c r="E460" s="32"/>
      <c r="F460" s="32"/>
    </row>
    <row r="461" spans="5:6" ht="15.75">
      <c r="E461" s="32"/>
      <c r="F461" s="32"/>
    </row>
    <row r="462" spans="5:6" ht="15.75">
      <c r="E462" s="32"/>
      <c r="F462" s="32"/>
    </row>
    <row r="463" spans="5:6" ht="15.75">
      <c r="E463" s="32"/>
      <c r="F463" s="32"/>
    </row>
    <row r="464" spans="5:6" ht="15.75">
      <c r="E464" s="32"/>
      <c r="F464" s="32"/>
    </row>
    <row r="465" spans="5:6" ht="15.75">
      <c r="E465" s="32"/>
      <c r="F465" s="32"/>
    </row>
    <row r="466" spans="5:6" ht="15.75">
      <c r="E466" s="32"/>
      <c r="F466" s="32"/>
    </row>
    <row r="467" spans="5:6" ht="15.75">
      <c r="E467" s="32"/>
      <c r="F467" s="32"/>
    </row>
    <row r="468" spans="5:6" ht="15.75">
      <c r="E468" s="32"/>
      <c r="F468" s="32"/>
    </row>
    <row r="469" spans="5:6" ht="15.75">
      <c r="E469" s="32"/>
      <c r="F469" s="32"/>
    </row>
    <row r="470" spans="5:6" ht="15.75">
      <c r="E470" s="32"/>
      <c r="F470" s="32"/>
    </row>
    <row r="471" spans="5:6" ht="15.75">
      <c r="E471" s="32"/>
      <c r="F471" s="32"/>
    </row>
    <row r="472" spans="5:6" ht="15.75">
      <c r="E472" s="32"/>
      <c r="F472" s="32"/>
    </row>
    <row r="473" spans="5:6" ht="15.75">
      <c r="E473" s="32"/>
      <c r="F473" s="32"/>
    </row>
    <row r="474" spans="5:6" ht="15.75">
      <c r="E474" s="32"/>
      <c r="F474" s="32"/>
    </row>
    <row r="475" spans="5:6" ht="15.75">
      <c r="E475" s="32"/>
      <c r="F475" s="32"/>
    </row>
    <row r="476" spans="5:6" ht="15.75">
      <c r="E476" s="32"/>
      <c r="F476" s="32"/>
    </row>
    <row r="477" spans="5:6" ht="15.75">
      <c r="E477" s="32"/>
      <c r="F477" s="32"/>
    </row>
    <row r="478" spans="5:6" ht="15.75">
      <c r="E478" s="32"/>
      <c r="F478" s="32"/>
    </row>
    <row r="479" spans="5:6" ht="15.75">
      <c r="E479" s="32"/>
      <c r="F479" s="32"/>
    </row>
    <row r="480" spans="5:6" ht="15.75">
      <c r="E480" s="32"/>
      <c r="F480" s="32"/>
    </row>
    <row r="481" spans="5:6" ht="15.75">
      <c r="E481" s="32"/>
      <c r="F481" s="32"/>
    </row>
    <row r="482" spans="5:6" ht="15.75">
      <c r="E482" s="32"/>
      <c r="F482" s="32"/>
    </row>
    <row r="483" spans="5:6" ht="15.75">
      <c r="E483" s="32"/>
      <c r="F483" s="32"/>
    </row>
    <row r="484" spans="5:6" ht="15.75">
      <c r="E484" s="32"/>
      <c r="F484" s="32"/>
    </row>
    <row r="485" spans="5:6" ht="15.75">
      <c r="E485" s="32"/>
      <c r="F485" s="32"/>
    </row>
    <row r="486" spans="5:6" ht="15.75">
      <c r="E486" s="32"/>
      <c r="F486" s="32"/>
    </row>
    <row r="487" spans="5:6" ht="15.75">
      <c r="E487" s="32"/>
      <c r="F487" s="32"/>
    </row>
    <row r="488" spans="5:6" ht="15.75">
      <c r="E488" s="32"/>
      <c r="F488" s="32"/>
    </row>
    <row r="489" spans="5:6" ht="15.75">
      <c r="E489" s="32"/>
      <c r="F489" s="32"/>
    </row>
    <row r="490" spans="5:6" ht="15.75">
      <c r="E490" s="32"/>
      <c r="F490" s="32"/>
    </row>
    <row r="491" spans="5:6" ht="15.75">
      <c r="E491" s="32"/>
      <c r="F491" s="32"/>
    </row>
    <row r="492" spans="5:6" ht="15.75">
      <c r="E492" s="32"/>
      <c r="F492" s="32"/>
    </row>
    <row r="493" spans="5:6" ht="15.75">
      <c r="E493" s="32"/>
      <c r="F493" s="32"/>
    </row>
    <row r="494" spans="5:6" ht="15.75">
      <c r="E494" s="32"/>
      <c r="F494" s="32"/>
    </row>
    <row r="495" spans="5:6" ht="15.75">
      <c r="E495" s="32"/>
      <c r="F495" s="32"/>
    </row>
    <row r="496" spans="5:6" ht="15.75">
      <c r="E496" s="32"/>
      <c r="F496" s="32"/>
    </row>
    <row r="497" spans="5:6" ht="15.75">
      <c r="E497" s="32"/>
      <c r="F497" s="32"/>
    </row>
    <row r="498" spans="5:6" ht="15.75">
      <c r="E498" s="32"/>
      <c r="F498" s="32"/>
    </row>
    <row r="499" spans="5:6" ht="15.75">
      <c r="E499" s="32"/>
      <c r="F499" s="32"/>
    </row>
    <row r="500" spans="5:6" ht="15.75">
      <c r="E500" s="32"/>
      <c r="F500" s="32"/>
    </row>
    <row r="501" spans="5:6" ht="15.75">
      <c r="E501" s="32"/>
      <c r="F501" s="32"/>
    </row>
    <row r="502" spans="5:6" ht="15.75">
      <c r="E502" s="32"/>
      <c r="F502" s="32"/>
    </row>
    <row r="503" spans="5:6" ht="15.75">
      <c r="E503" s="32"/>
      <c r="F503" s="32"/>
    </row>
    <row r="504" spans="5:6" ht="15.75">
      <c r="E504" s="32"/>
      <c r="F504" s="32"/>
    </row>
    <row r="505" spans="5:6" ht="15.75">
      <c r="E505" s="32"/>
      <c r="F505" s="32"/>
    </row>
    <row r="506" spans="5:6" ht="15.75">
      <c r="E506" s="32"/>
      <c r="F506" s="32"/>
    </row>
    <row r="507" spans="5:6" ht="15.75">
      <c r="E507" s="32"/>
      <c r="F507" s="32"/>
    </row>
    <row r="508" spans="5:6" ht="15.75">
      <c r="E508" s="32"/>
      <c r="F508" s="32"/>
    </row>
    <row r="509" spans="5:6" ht="15.75">
      <c r="E509" s="32"/>
      <c r="F509" s="32"/>
    </row>
    <row r="510" spans="5:6" ht="15.75">
      <c r="E510" s="32"/>
      <c r="F510" s="32"/>
    </row>
    <row r="511" spans="5:6" ht="15.75">
      <c r="E511" s="32"/>
      <c r="F511" s="32"/>
    </row>
    <row r="512" spans="5:6" ht="15.75">
      <c r="E512" s="32"/>
      <c r="F512" s="32"/>
    </row>
    <row r="513" spans="5:6" ht="15.75">
      <c r="E513" s="32"/>
      <c r="F513" s="32"/>
    </row>
    <row r="514" spans="5:6" ht="15.75">
      <c r="E514" s="32"/>
      <c r="F514" s="32"/>
    </row>
    <row r="515" spans="5:6" ht="15.75">
      <c r="E515" s="32"/>
      <c r="F515" s="32"/>
    </row>
    <row r="516" spans="5:6" ht="15.75">
      <c r="E516" s="32"/>
      <c r="F516" s="32"/>
    </row>
    <row r="517" spans="5:6" ht="15.75">
      <c r="E517" s="32"/>
      <c r="F517" s="32"/>
    </row>
    <row r="518" spans="5:6" ht="15.75">
      <c r="E518" s="32"/>
      <c r="F518" s="32"/>
    </row>
    <row r="519" spans="5:6" ht="15.75">
      <c r="E519" s="32"/>
      <c r="F519" s="32"/>
    </row>
    <row r="520" spans="5:6" ht="15.75">
      <c r="E520" s="32"/>
      <c r="F520" s="32"/>
    </row>
    <row r="521" spans="5:6" ht="15.75">
      <c r="E521" s="32"/>
      <c r="F521" s="32"/>
    </row>
    <row r="522" spans="5:6" ht="15.75">
      <c r="E522" s="32"/>
      <c r="F522" s="32"/>
    </row>
    <row r="523" spans="5:6" ht="15.75">
      <c r="E523" s="32"/>
      <c r="F523" s="32"/>
    </row>
    <row r="524" spans="5:6" ht="15.75">
      <c r="E524" s="32"/>
      <c r="F524" s="32"/>
    </row>
    <row r="525" spans="5:6" ht="15.75">
      <c r="E525" s="32"/>
      <c r="F525" s="32"/>
    </row>
    <row r="526" spans="5:6" ht="15.75">
      <c r="E526" s="32"/>
      <c r="F526" s="32"/>
    </row>
    <row r="527" spans="5:6" ht="15.75">
      <c r="E527" s="32"/>
      <c r="F527" s="32"/>
    </row>
    <row r="528" spans="5:6" ht="15.75">
      <c r="E528" s="32"/>
      <c r="F528" s="32"/>
    </row>
    <row r="529" spans="5:6" ht="15.75">
      <c r="E529" s="32"/>
      <c r="F529" s="32"/>
    </row>
    <row r="530" spans="5:6" ht="15.75">
      <c r="E530" s="32"/>
      <c r="F530" s="32"/>
    </row>
    <row r="531" spans="5:6" ht="15.75">
      <c r="E531" s="32"/>
      <c r="F531" s="32"/>
    </row>
    <row r="532" spans="5:6" ht="15.75">
      <c r="E532" s="32"/>
      <c r="F532" s="32"/>
    </row>
    <row r="533" spans="5:6" ht="15.75">
      <c r="E533" s="32"/>
      <c r="F533" s="32"/>
    </row>
    <row r="534" spans="5:6" ht="15.75">
      <c r="E534" s="32"/>
      <c r="F534" s="32"/>
    </row>
    <row r="535" spans="5:6" ht="15.75">
      <c r="E535" s="32"/>
      <c r="F535" s="32"/>
    </row>
    <row r="536" spans="5:6" ht="15.75">
      <c r="E536" s="32"/>
      <c r="F536" s="32"/>
    </row>
    <row r="537" spans="5:6" ht="15.75">
      <c r="E537" s="32"/>
      <c r="F537" s="32"/>
    </row>
    <row r="538" spans="5:6" ht="15.75">
      <c r="E538" s="32"/>
      <c r="F538" s="32"/>
    </row>
    <row r="539" spans="5:6" ht="15.75">
      <c r="E539" s="32"/>
      <c r="F539" s="32"/>
    </row>
    <row r="540" spans="5:6" ht="15.75">
      <c r="E540" s="32"/>
      <c r="F540" s="32"/>
    </row>
    <row r="541" spans="5:6" ht="15.75">
      <c r="E541" s="32"/>
      <c r="F541" s="32"/>
    </row>
    <row r="542" spans="5:6" ht="15.75">
      <c r="E542" s="32"/>
      <c r="F542" s="32"/>
    </row>
    <row r="543" spans="5:6" ht="15.75">
      <c r="E543" s="32"/>
      <c r="F543" s="32"/>
    </row>
    <row r="544" spans="5:6" ht="15.75">
      <c r="E544" s="32"/>
      <c r="F544" s="32"/>
    </row>
    <row r="545" spans="5:6" ht="15.75">
      <c r="E545" s="32"/>
      <c r="F545" s="32"/>
    </row>
    <row r="546" spans="5:6" ht="15.75">
      <c r="E546" s="32"/>
      <c r="F546" s="32"/>
    </row>
    <row r="547" spans="5:6" ht="15.75">
      <c r="E547" s="32"/>
      <c r="F547" s="32"/>
    </row>
    <row r="548" spans="5:6" ht="15.75">
      <c r="E548" s="32"/>
      <c r="F548" s="32"/>
    </row>
    <row r="549" spans="5:6" ht="15.75">
      <c r="E549" s="32"/>
      <c r="F549" s="32"/>
    </row>
    <row r="550" spans="5:6" ht="15.75">
      <c r="E550" s="32"/>
      <c r="F550" s="32"/>
    </row>
    <row r="551" spans="5:6" ht="15.75">
      <c r="E551" s="32"/>
      <c r="F551" s="32"/>
    </row>
    <row r="552" spans="5:6" ht="15.75">
      <c r="E552" s="32"/>
      <c r="F552" s="32"/>
    </row>
    <row r="553" spans="5:6" ht="15.75">
      <c r="E553" s="32"/>
      <c r="F553" s="32"/>
    </row>
    <row r="554" spans="5:6" ht="15.75">
      <c r="E554" s="32"/>
      <c r="F554" s="32"/>
    </row>
    <row r="555" spans="5:6" ht="15.75">
      <c r="E555" s="32"/>
      <c r="F555" s="32"/>
    </row>
    <row r="556" spans="5:6" ht="15.75">
      <c r="E556" s="32"/>
      <c r="F556" s="32"/>
    </row>
    <row r="557" spans="5:6" ht="15.75">
      <c r="E557" s="32"/>
      <c r="F557" s="32"/>
    </row>
    <row r="558" spans="5:6" ht="15.75">
      <c r="E558" s="32"/>
      <c r="F558" s="32"/>
    </row>
    <row r="559" spans="5:6" ht="15.75">
      <c r="E559" s="32"/>
      <c r="F559" s="32"/>
    </row>
    <row r="560" spans="5:6" ht="15.75">
      <c r="E560" s="32"/>
      <c r="F560" s="32"/>
    </row>
    <row r="561" spans="5:6" ht="15.75">
      <c r="E561" s="32"/>
      <c r="F561" s="32"/>
    </row>
    <row r="562" spans="5:6" ht="15.75">
      <c r="E562" s="32"/>
      <c r="F562" s="32"/>
    </row>
    <row r="563" spans="5:6" ht="15.75">
      <c r="E563" s="32"/>
      <c r="F563" s="32"/>
    </row>
    <row r="564" spans="5:6" ht="15.75">
      <c r="E564" s="32"/>
      <c r="F564" s="32"/>
    </row>
    <row r="565" spans="5:6" ht="15.75">
      <c r="E565" s="32"/>
      <c r="F565" s="32"/>
    </row>
    <row r="566" spans="5:6" ht="15.75">
      <c r="E566" s="32"/>
      <c r="F566" s="32"/>
    </row>
    <row r="567" spans="5:6" ht="15.75">
      <c r="E567" s="32"/>
      <c r="F567" s="32"/>
    </row>
    <row r="568" spans="5:6" ht="15.75">
      <c r="E568" s="32"/>
      <c r="F568" s="32"/>
    </row>
    <row r="569" spans="5:6" ht="15.75">
      <c r="E569" s="32"/>
      <c r="F569" s="32"/>
    </row>
    <row r="570" spans="5:6" ht="15.75">
      <c r="E570" s="32"/>
      <c r="F570" s="32"/>
    </row>
    <row r="571" spans="5:6" ht="15.75">
      <c r="E571" s="32"/>
      <c r="F571" s="32"/>
    </row>
    <row r="572" spans="5:6" ht="15.75">
      <c r="E572" s="32"/>
      <c r="F572" s="32"/>
    </row>
    <row r="573" spans="5:6" ht="15.75">
      <c r="E573" s="32"/>
      <c r="F573" s="32"/>
    </row>
    <row r="574" spans="5:6" ht="15.75">
      <c r="E574" s="32"/>
      <c r="F574" s="32"/>
    </row>
    <row r="575" spans="5:6" ht="15.75">
      <c r="E575" s="32"/>
      <c r="F575" s="32"/>
    </row>
    <row r="576" spans="5:6" ht="15.75">
      <c r="E576" s="32"/>
      <c r="F576" s="32"/>
    </row>
    <row r="577" spans="5:6" ht="15.75">
      <c r="E577" s="32"/>
      <c r="F577" s="32"/>
    </row>
    <row r="578" spans="5:6" ht="15.75">
      <c r="E578" s="32"/>
      <c r="F578" s="32"/>
    </row>
    <row r="579" spans="5:6" ht="15.75">
      <c r="E579" s="32"/>
      <c r="F579" s="32"/>
    </row>
    <row r="580" spans="5:6" ht="15.75">
      <c r="E580" s="32"/>
      <c r="F580" s="32"/>
    </row>
    <row r="581" spans="5:6" ht="15.75">
      <c r="E581" s="32"/>
      <c r="F581" s="32"/>
    </row>
    <row r="582" spans="5:6" ht="15.75">
      <c r="E582" s="32"/>
      <c r="F582" s="32"/>
    </row>
    <row r="583" spans="5:6" ht="15.75">
      <c r="E583" s="32"/>
      <c r="F583" s="32"/>
    </row>
    <row r="584" spans="5:6" ht="15.75">
      <c r="E584" s="32"/>
      <c r="F584" s="32"/>
    </row>
    <row r="585" spans="5:6" ht="15.75">
      <c r="E585" s="32"/>
      <c r="F585" s="32"/>
    </row>
    <row r="586" spans="5:6" ht="15.75">
      <c r="E586" s="32"/>
      <c r="F586" s="32"/>
    </row>
    <row r="587" spans="5:6" ht="15.75">
      <c r="E587" s="32"/>
      <c r="F587" s="32"/>
    </row>
    <row r="588" spans="5:6" ht="15.75">
      <c r="E588" s="32"/>
      <c r="F588" s="32"/>
    </row>
    <row r="589" spans="5:6" ht="15.75">
      <c r="E589" s="32"/>
      <c r="F589" s="32"/>
    </row>
    <row r="590" spans="5:6" ht="15.75">
      <c r="E590" s="32"/>
      <c r="F590" s="32"/>
    </row>
    <row r="591" spans="5:6" ht="15.75">
      <c r="E591" s="32"/>
      <c r="F591" s="32"/>
    </row>
    <row r="592" spans="5:6" ht="15.75">
      <c r="E592" s="32"/>
      <c r="F592" s="32"/>
    </row>
    <row r="593" spans="5:6" ht="15.75">
      <c r="E593" s="32"/>
      <c r="F593" s="32"/>
    </row>
    <row r="594" spans="5:6" ht="15.75">
      <c r="E594" s="32"/>
      <c r="F594" s="32"/>
    </row>
    <row r="595" spans="5:6" ht="15.75">
      <c r="E595" s="32"/>
      <c r="F595" s="32"/>
    </row>
    <row r="596" spans="5:6" ht="15.75">
      <c r="E596" s="32"/>
      <c r="F596" s="32"/>
    </row>
    <row r="597" spans="5:6" ht="15.75">
      <c r="E597" s="32"/>
      <c r="F597" s="32"/>
    </row>
    <row r="598" spans="5:6" ht="15.75">
      <c r="E598" s="32"/>
      <c r="F598" s="32"/>
    </row>
    <row r="599" spans="5:6" ht="15.75">
      <c r="E599" s="32"/>
      <c r="F599" s="32"/>
    </row>
    <row r="600" spans="5:6" ht="15.75">
      <c r="E600" s="32"/>
      <c r="F600" s="32"/>
    </row>
    <row r="601" spans="5:6" ht="15.75">
      <c r="E601" s="32"/>
      <c r="F601" s="32"/>
    </row>
    <row r="602" spans="5:6" ht="15.75">
      <c r="E602" s="32"/>
      <c r="F602" s="32"/>
    </row>
    <row r="603" spans="5:6" ht="15.75">
      <c r="E603" s="32"/>
      <c r="F603" s="32"/>
    </row>
    <row r="604" spans="5:6" ht="15.75">
      <c r="E604" s="32"/>
      <c r="F604" s="32"/>
    </row>
    <row r="605" spans="5:6" ht="15.75">
      <c r="E605" s="32"/>
      <c r="F605" s="32"/>
    </row>
    <row r="606" spans="5:6" ht="15.75">
      <c r="E606" s="32"/>
      <c r="F606" s="32"/>
    </row>
    <row r="607" spans="5:6" ht="15.75">
      <c r="E607" s="32"/>
      <c r="F607" s="32"/>
    </row>
    <row r="608" spans="5:6" ht="15.75">
      <c r="E608" s="32"/>
      <c r="F608" s="32"/>
    </row>
    <row r="609" spans="5:6" ht="15.75">
      <c r="E609" s="32"/>
      <c r="F609" s="32"/>
    </row>
    <row r="610" spans="5:6" ht="15.75">
      <c r="E610" s="32"/>
      <c r="F610" s="32"/>
    </row>
    <row r="611" spans="5:6" ht="15.75">
      <c r="E611" s="32"/>
      <c r="F611" s="32"/>
    </row>
    <row r="612" spans="5:6" ht="15.75">
      <c r="E612" s="32"/>
      <c r="F612" s="32"/>
    </row>
    <row r="613" spans="5:6" ht="15.75">
      <c r="E613" s="32"/>
      <c r="F613" s="32"/>
    </row>
    <row r="614" spans="5:6" ht="15.75">
      <c r="E614" s="32"/>
      <c r="F614" s="32"/>
    </row>
    <row r="615" spans="5:6" ht="15.75">
      <c r="E615" s="32"/>
      <c r="F615" s="32"/>
    </row>
    <row r="616" spans="5:6" ht="15.75">
      <c r="E616" s="32"/>
      <c r="F616" s="32"/>
    </row>
  </sheetData>
  <sheetProtection/>
  <mergeCells count="17">
    <mergeCell ref="B9:F9"/>
    <mergeCell ref="A1:F1"/>
    <mergeCell ref="A2:F2"/>
    <mergeCell ref="A3:F3"/>
    <mergeCell ref="A4:F4"/>
    <mergeCell ref="B7:F7"/>
    <mergeCell ref="B8:F8"/>
    <mergeCell ref="A375:F375"/>
    <mergeCell ref="A5:F5"/>
    <mergeCell ref="D12:F12"/>
    <mergeCell ref="A13:A14"/>
    <mergeCell ref="A6:F6"/>
    <mergeCell ref="A11:F11"/>
    <mergeCell ref="B13:B14"/>
    <mergeCell ref="C13:C14"/>
    <mergeCell ref="D13:D14"/>
    <mergeCell ref="E13:F13"/>
  </mergeCells>
  <printOptions/>
  <pageMargins left="0.5905511811023623" right="0.3937007874015748" top="0.3937007874015748" bottom="0.3937007874015748" header="0.31496062992125984" footer="0.31496062992125984"/>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sheetPr>
    <tabColor rgb="FF92D050"/>
  </sheetPr>
  <dimension ref="A1:G588"/>
  <sheetViews>
    <sheetView zoomScale="85" zoomScaleNormal="85" zoomScalePageLayoutView="0" workbookViewId="0" topLeftCell="A390">
      <selection activeCell="E11" sqref="E10:E11"/>
    </sheetView>
  </sheetViews>
  <sheetFormatPr defaultColWidth="9.00390625" defaultRowHeight="12.75"/>
  <cols>
    <col min="1" max="1" width="82.375" style="5" customWidth="1"/>
    <col min="2" max="2" width="15.875" style="6" customWidth="1"/>
    <col min="3" max="3" width="5.00390625" style="6" customWidth="1"/>
    <col min="4" max="4" width="14.75390625" style="16" customWidth="1"/>
    <col min="5" max="5" width="17.125" style="5" customWidth="1"/>
    <col min="6" max="7" width="10.75390625" style="5" bestFit="1" customWidth="1"/>
    <col min="8" max="16384" width="9.125" style="5" customWidth="1"/>
  </cols>
  <sheetData>
    <row r="1" spans="1:4" ht="15.75">
      <c r="A1" s="358" t="s">
        <v>708</v>
      </c>
      <c r="B1" s="358"/>
      <c r="C1" s="358"/>
      <c r="D1" s="358"/>
    </row>
    <row r="2" spans="1:4" ht="15.75">
      <c r="A2" s="358" t="s">
        <v>705</v>
      </c>
      <c r="B2" s="358"/>
      <c r="C2" s="358"/>
      <c r="D2" s="358"/>
    </row>
    <row r="3" spans="1:4" ht="15.75">
      <c r="A3" s="358" t="s">
        <v>707</v>
      </c>
      <c r="B3" s="358"/>
      <c r="C3" s="358"/>
      <c r="D3" s="358"/>
    </row>
    <row r="4" spans="1:4" ht="15.75">
      <c r="A4" s="358" t="s">
        <v>703</v>
      </c>
      <c r="B4" s="358"/>
      <c r="C4" s="358"/>
      <c r="D4" s="358"/>
    </row>
    <row r="5" spans="1:4" ht="15.75">
      <c r="A5" s="358" t="s">
        <v>967</v>
      </c>
      <c r="B5" s="358"/>
      <c r="C5" s="358"/>
      <c r="D5" s="358"/>
    </row>
    <row r="6" spans="1:4" ht="15.75">
      <c r="A6" s="358" t="s">
        <v>969</v>
      </c>
      <c r="B6" s="358"/>
      <c r="C6" s="358"/>
      <c r="D6" s="358"/>
    </row>
    <row r="7" spans="1:4" ht="15.75">
      <c r="A7" s="358" t="s">
        <v>970</v>
      </c>
      <c r="B7" s="352"/>
      <c r="C7" s="352"/>
      <c r="D7" s="352"/>
    </row>
    <row r="8" spans="1:4" ht="15.75">
      <c r="A8" s="358" t="s">
        <v>1417</v>
      </c>
      <c r="B8" s="353"/>
      <c r="C8" s="353"/>
      <c r="D8" s="353"/>
    </row>
    <row r="9" spans="1:4" ht="15.75" customHeight="1">
      <c r="A9" s="185" t="s">
        <v>1418</v>
      </c>
      <c r="B9" s="184"/>
      <c r="C9" s="184"/>
      <c r="D9" s="184"/>
    </row>
    <row r="11" spans="1:4" ht="72" customHeight="1">
      <c r="A11" s="331" t="s">
        <v>578</v>
      </c>
      <c r="B11" s="331"/>
      <c r="C11" s="331"/>
      <c r="D11" s="331"/>
    </row>
    <row r="12" spans="1:4" ht="15.75">
      <c r="A12" s="331"/>
      <c r="B12" s="331"/>
      <c r="C12" s="331"/>
      <c r="D12" s="331"/>
    </row>
    <row r="13" spans="3:4" ht="15.75">
      <c r="C13" s="357" t="s">
        <v>704</v>
      </c>
      <c r="D13" s="357"/>
    </row>
    <row r="14" spans="1:4" s="36" customFormat="1" ht="15.75">
      <c r="A14" s="43" t="s">
        <v>649</v>
      </c>
      <c r="B14" s="43" t="s">
        <v>589</v>
      </c>
      <c r="C14" s="51" t="s">
        <v>21</v>
      </c>
      <c r="D14" s="52" t="s">
        <v>590</v>
      </c>
    </row>
    <row r="15" spans="1:4" s="36" customFormat="1" ht="15.75">
      <c r="A15" s="31">
        <v>1</v>
      </c>
      <c r="B15" s="31">
        <v>2</v>
      </c>
      <c r="C15" s="160">
        <v>3</v>
      </c>
      <c r="D15" s="35">
        <v>4</v>
      </c>
    </row>
    <row r="16" spans="1:7" s="7" customFormat="1" ht="31.5">
      <c r="A16" s="9" t="s">
        <v>206</v>
      </c>
      <c r="B16" s="21" t="s">
        <v>140</v>
      </c>
      <c r="C16" s="21"/>
      <c r="D16" s="97">
        <f>D17+D30+D53+D91+D106+D62+D75+D79+D86+D113</f>
        <v>1113351.704</v>
      </c>
      <c r="G16" s="161"/>
    </row>
    <row r="17" spans="1:4" s="7" customFormat="1" ht="31.5">
      <c r="A17" s="22" t="s">
        <v>337</v>
      </c>
      <c r="B17" s="23" t="s">
        <v>141</v>
      </c>
      <c r="C17" s="23"/>
      <c r="D17" s="96">
        <f>D20+D22+D24+D18+D26+D28</f>
        <v>378927.7</v>
      </c>
    </row>
    <row r="18" spans="1:4" s="7" customFormat="1" ht="15.75">
      <c r="A18" s="22" t="s">
        <v>651</v>
      </c>
      <c r="B18" s="23" t="s">
        <v>341</v>
      </c>
      <c r="C18" s="23"/>
      <c r="D18" s="96">
        <f>D19</f>
        <v>114020.2</v>
      </c>
    </row>
    <row r="19" spans="1:4" s="7" customFormat="1" ht="31.5">
      <c r="A19" s="22" t="s">
        <v>778</v>
      </c>
      <c r="B19" s="23" t="s">
        <v>341</v>
      </c>
      <c r="C19" s="23" t="s">
        <v>779</v>
      </c>
      <c r="D19" s="96">
        <v>114020.2</v>
      </c>
    </row>
    <row r="20" spans="1:4" ht="181.5" customHeight="1">
      <c r="A20" s="22" t="s">
        <v>825</v>
      </c>
      <c r="B20" s="23" t="s">
        <v>338</v>
      </c>
      <c r="C20" s="23"/>
      <c r="D20" s="96">
        <f>D21</f>
        <v>188301.5</v>
      </c>
    </row>
    <row r="21" spans="1:4" ht="31.5">
      <c r="A21" s="22" t="s">
        <v>778</v>
      </c>
      <c r="B21" s="23" t="s">
        <v>338</v>
      </c>
      <c r="C21" s="23" t="s">
        <v>779</v>
      </c>
      <c r="D21" s="96">
        <v>188301.5</v>
      </c>
    </row>
    <row r="22" spans="1:4" ht="181.5" customHeight="1">
      <c r="A22" s="22" t="s">
        <v>825</v>
      </c>
      <c r="B22" s="23" t="s">
        <v>339</v>
      </c>
      <c r="C22" s="23"/>
      <c r="D22" s="96">
        <f>D23</f>
        <v>2562</v>
      </c>
    </row>
    <row r="23" spans="1:4" ht="31.5">
      <c r="A23" s="22" t="s">
        <v>778</v>
      </c>
      <c r="B23" s="23" t="s">
        <v>339</v>
      </c>
      <c r="C23" s="23" t="s">
        <v>779</v>
      </c>
      <c r="D23" s="96">
        <v>2562</v>
      </c>
    </row>
    <row r="24" spans="1:4" ht="197.25" customHeight="1">
      <c r="A24" s="22" t="s">
        <v>826</v>
      </c>
      <c r="B24" s="23" t="s">
        <v>340</v>
      </c>
      <c r="C24" s="23"/>
      <c r="D24" s="96">
        <f>D25</f>
        <v>68324</v>
      </c>
    </row>
    <row r="25" spans="1:4" ht="31.5">
      <c r="A25" s="22" t="s">
        <v>778</v>
      </c>
      <c r="B25" s="23" t="s">
        <v>340</v>
      </c>
      <c r="C25" s="23" t="s">
        <v>779</v>
      </c>
      <c r="D25" s="96">
        <v>68324</v>
      </c>
    </row>
    <row r="26" spans="1:4" ht="31.5">
      <c r="A26" s="22" t="s">
        <v>923</v>
      </c>
      <c r="B26" s="23" t="s">
        <v>925</v>
      </c>
      <c r="C26" s="23"/>
      <c r="D26" s="96">
        <f>D27</f>
        <v>5558</v>
      </c>
    </row>
    <row r="27" spans="1:4" ht="31.5">
      <c r="A27" s="22" t="s">
        <v>778</v>
      </c>
      <c r="B27" s="23" t="s">
        <v>925</v>
      </c>
      <c r="C27" s="23" t="s">
        <v>779</v>
      </c>
      <c r="D27" s="96">
        <v>5558</v>
      </c>
    </row>
    <row r="28" spans="1:4" ht="15.75">
      <c r="A28" s="22" t="s">
        <v>935</v>
      </c>
      <c r="B28" s="23" t="s">
        <v>936</v>
      </c>
      <c r="C28" s="23"/>
      <c r="D28" s="96">
        <f>D29</f>
        <v>162</v>
      </c>
    </row>
    <row r="29" spans="1:4" ht="31.5">
      <c r="A29" s="22" t="s">
        <v>778</v>
      </c>
      <c r="B29" s="23" t="s">
        <v>936</v>
      </c>
      <c r="C29" s="23" t="s">
        <v>779</v>
      </c>
      <c r="D29" s="96">
        <v>162</v>
      </c>
    </row>
    <row r="30" spans="1:4" s="7" customFormat="1" ht="31.5">
      <c r="A30" s="22" t="s">
        <v>152</v>
      </c>
      <c r="B30" s="23" t="s">
        <v>343</v>
      </c>
      <c r="C30" s="23"/>
      <c r="D30" s="96">
        <f>D33+D35+D37+D31+D39+D45+D47+D49+D41+D43+D51</f>
        <v>514531.095</v>
      </c>
    </row>
    <row r="31" spans="1:4" s="7" customFormat="1" ht="31.5">
      <c r="A31" s="22" t="s">
        <v>780</v>
      </c>
      <c r="B31" s="23" t="s">
        <v>347</v>
      </c>
      <c r="C31" s="23"/>
      <c r="D31" s="96">
        <f>D32</f>
        <v>149162.931</v>
      </c>
    </row>
    <row r="32" spans="1:6" s="7" customFormat="1" ht="31.5">
      <c r="A32" s="22" t="s">
        <v>778</v>
      </c>
      <c r="B32" s="23" t="s">
        <v>347</v>
      </c>
      <c r="C32" s="23" t="s">
        <v>779</v>
      </c>
      <c r="D32" s="96">
        <v>149162.931</v>
      </c>
      <c r="F32" s="162"/>
    </row>
    <row r="33" spans="1:4" ht="151.5" customHeight="1">
      <c r="A33" s="22" t="s">
        <v>827</v>
      </c>
      <c r="B33" s="23" t="s">
        <v>344</v>
      </c>
      <c r="C33" s="23"/>
      <c r="D33" s="96">
        <f>D34</f>
        <v>308850.3</v>
      </c>
    </row>
    <row r="34" spans="1:4" ht="31.5">
      <c r="A34" s="22" t="s">
        <v>778</v>
      </c>
      <c r="B34" s="23" t="s">
        <v>344</v>
      </c>
      <c r="C34" s="23" t="s">
        <v>779</v>
      </c>
      <c r="D34" s="96">
        <v>308850.3</v>
      </c>
    </row>
    <row r="35" spans="1:4" ht="161.25" customHeight="1">
      <c r="A35" s="22" t="s">
        <v>828</v>
      </c>
      <c r="B35" s="23" t="s">
        <v>345</v>
      </c>
      <c r="C35" s="23"/>
      <c r="D35" s="96">
        <f>D36</f>
        <v>9956</v>
      </c>
    </row>
    <row r="36" spans="1:4" ht="31.5">
      <c r="A36" s="22" t="s">
        <v>778</v>
      </c>
      <c r="B36" s="23" t="s">
        <v>345</v>
      </c>
      <c r="C36" s="23" t="s">
        <v>779</v>
      </c>
      <c r="D36" s="96">
        <v>9956</v>
      </c>
    </row>
    <row r="37" spans="1:4" ht="182.25" customHeight="1">
      <c r="A37" s="22" t="s">
        <v>829</v>
      </c>
      <c r="B37" s="23" t="s">
        <v>346</v>
      </c>
      <c r="C37" s="23"/>
      <c r="D37" s="96">
        <f>D38</f>
        <v>36026.2</v>
      </c>
    </row>
    <row r="38" spans="1:4" ht="31.5">
      <c r="A38" s="22" t="s">
        <v>778</v>
      </c>
      <c r="B38" s="23" t="s">
        <v>346</v>
      </c>
      <c r="C38" s="23" t="s">
        <v>779</v>
      </c>
      <c r="D38" s="96">
        <v>36026.2</v>
      </c>
    </row>
    <row r="39" spans="1:4" ht="31.5">
      <c r="A39" s="22" t="s">
        <v>162</v>
      </c>
      <c r="B39" s="23" t="s">
        <v>173</v>
      </c>
      <c r="C39" s="23"/>
      <c r="D39" s="96">
        <f>D40</f>
        <v>650.864</v>
      </c>
    </row>
    <row r="40" spans="1:4" ht="31.5">
      <c r="A40" s="22" t="s">
        <v>778</v>
      </c>
      <c r="B40" s="23" t="s">
        <v>173</v>
      </c>
      <c r="C40" s="23" t="s">
        <v>779</v>
      </c>
      <c r="D40" s="96">
        <v>650.864</v>
      </c>
    </row>
    <row r="41" spans="1:4" ht="31.5">
      <c r="A41" s="22" t="s">
        <v>923</v>
      </c>
      <c r="B41" s="23" t="s">
        <v>933</v>
      </c>
      <c r="C41" s="23"/>
      <c r="D41" s="96">
        <f>D42</f>
        <v>7607.6</v>
      </c>
    </row>
    <row r="42" spans="1:4" ht="31.5">
      <c r="A42" s="22" t="s">
        <v>778</v>
      </c>
      <c r="B42" s="23" t="s">
        <v>933</v>
      </c>
      <c r="C42" s="23" t="s">
        <v>779</v>
      </c>
      <c r="D42" s="96">
        <v>7607.6</v>
      </c>
    </row>
    <row r="43" spans="1:4" ht="31.5">
      <c r="A43" s="22" t="s">
        <v>940</v>
      </c>
      <c r="B43" s="23" t="s">
        <v>941</v>
      </c>
      <c r="C43" s="23"/>
      <c r="D43" s="96">
        <f>D44</f>
        <v>810</v>
      </c>
    </row>
    <row r="44" spans="1:4" ht="31.5">
      <c r="A44" s="22" t="s">
        <v>778</v>
      </c>
      <c r="B44" s="23" t="s">
        <v>941</v>
      </c>
      <c r="C44" s="23" t="s">
        <v>779</v>
      </c>
      <c r="D44" s="96">
        <v>810</v>
      </c>
    </row>
    <row r="45" spans="1:4" ht="31.5">
      <c r="A45" s="22" t="s">
        <v>817</v>
      </c>
      <c r="B45" s="23" t="s">
        <v>881</v>
      </c>
      <c r="C45" s="23"/>
      <c r="D45" s="96">
        <f>D46</f>
        <v>662</v>
      </c>
    </row>
    <row r="46" spans="1:4" ht="31.5">
      <c r="A46" s="22" t="s">
        <v>778</v>
      </c>
      <c r="B46" s="23" t="s">
        <v>881</v>
      </c>
      <c r="C46" s="23" t="s">
        <v>779</v>
      </c>
      <c r="D46" s="96">
        <v>662</v>
      </c>
    </row>
    <row r="47" spans="1:4" ht="31.5">
      <c r="A47" s="22" t="s">
        <v>73</v>
      </c>
      <c r="B47" s="23" t="s">
        <v>882</v>
      </c>
      <c r="C47" s="23"/>
      <c r="D47" s="96">
        <f>D48</f>
        <v>75</v>
      </c>
    </row>
    <row r="48" spans="1:4" ht="31.5">
      <c r="A48" s="22" t="s">
        <v>778</v>
      </c>
      <c r="B48" s="23" t="s">
        <v>882</v>
      </c>
      <c r="C48" s="23" t="s">
        <v>779</v>
      </c>
      <c r="D48" s="96">
        <v>75</v>
      </c>
    </row>
    <row r="49" spans="1:4" ht="31.5">
      <c r="A49" s="22" t="s">
        <v>75</v>
      </c>
      <c r="B49" s="23" t="s">
        <v>883</v>
      </c>
      <c r="C49" s="23"/>
      <c r="D49" s="96">
        <f>D50</f>
        <v>113</v>
      </c>
    </row>
    <row r="50" spans="1:4" ht="31.5">
      <c r="A50" s="22" t="s">
        <v>778</v>
      </c>
      <c r="B50" s="23" t="s">
        <v>883</v>
      </c>
      <c r="C50" s="23" t="s">
        <v>779</v>
      </c>
      <c r="D50" s="96">
        <v>113</v>
      </c>
    </row>
    <row r="51" spans="1:4" ht="15.75">
      <c r="A51" s="22" t="s">
        <v>935</v>
      </c>
      <c r="B51" s="23" t="s">
        <v>937</v>
      </c>
      <c r="C51" s="23"/>
      <c r="D51" s="96">
        <f>D52</f>
        <v>617.2</v>
      </c>
    </row>
    <row r="52" spans="1:4" ht="31.5">
      <c r="A52" s="22" t="s">
        <v>778</v>
      </c>
      <c r="B52" s="23" t="s">
        <v>937</v>
      </c>
      <c r="C52" s="23" t="s">
        <v>779</v>
      </c>
      <c r="D52" s="96">
        <v>617.2</v>
      </c>
    </row>
    <row r="53" spans="1:4" s="7" customFormat="1" ht="31.5">
      <c r="A53" s="22" t="s">
        <v>348</v>
      </c>
      <c r="B53" s="23" t="s">
        <v>349</v>
      </c>
      <c r="C53" s="23"/>
      <c r="D53" s="96">
        <f>D54+D60+D56+D58</f>
        <v>64816.4</v>
      </c>
    </row>
    <row r="54" spans="1:4" ht="15.75">
      <c r="A54" s="22" t="s">
        <v>334</v>
      </c>
      <c r="B54" s="23" t="s">
        <v>350</v>
      </c>
      <c r="C54" s="23"/>
      <c r="D54" s="96">
        <f>D55</f>
        <v>52203.4</v>
      </c>
    </row>
    <row r="55" spans="1:4" ht="31.5">
      <c r="A55" s="22" t="s">
        <v>778</v>
      </c>
      <c r="B55" s="23" t="s">
        <v>350</v>
      </c>
      <c r="C55" s="23" t="s">
        <v>779</v>
      </c>
      <c r="D55" s="96">
        <v>52203.4</v>
      </c>
    </row>
    <row r="56" spans="1:4" ht="31.5">
      <c r="A56" s="22" t="s">
        <v>938</v>
      </c>
      <c r="B56" s="23" t="s">
        <v>939</v>
      </c>
      <c r="C56" s="23"/>
      <c r="D56" s="96">
        <f>D57</f>
        <v>0</v>
      </c>
    </row>
    <row r="57" spans="1:4" ht="31.5">
      <c r="A57" s="22" t="s">
        <v>778</v>
      </c>
      <c r="B57" s="23" t="s">
        <v>939</v>
      </c>
      <c r="C57" s="23" t="s">
        <v>779</v>
      </c>
      <c r="D57" s="96">
        <v>0</v>
      </c>
    </row>
    <row r="58" spans="1:4" ht="31.5">
      <c r="A58" s="22" t="s">
        <v>923</v>
      </c>
      <c r="B58" s="23" t="s">
        <v>934</v>
      </c>
      <c r="C58" s="23"/>
      <c r="D58" s="96">
        <f>D59</f>
        <v>462</v>
      </c>
    </row>
    <row r="59" spans="1:4" ht="31.5">
      <c r="A59" s="22" t="s">
        <v>778</v>
      </c>
      <c r="B59" s="23" t="s">
        <v>934</v>
      </c>
      <c r="C59" s="23" t="s">
        <v>779</v>
      </c>
      <c r="D59" s="96">
        <v>462</v>
      </c>
    </row>
    <row r="60" spans="1:4" ht="47.25">
      <c r="A60" s="3" t="s">
        <v>83</v>
      </c>
      <c r="B60" s="23" t="s">
        <v>84</v>
      </c>
      <c r="C60" s="23"/>
      <c r="D60" s="96">
        <f>D61</f>
        <v>12151</v>
      </c>
    </row>
    <row r="61" spans="1:4" ht="31.5">
      <c r="A61" s="22" t="s">
        <v>778</v>
      </c>
      <c r="B61" s="23" t="s">
        <v>84</v>
      </c>
      <c r="C61" s="23" t="s">
        <v>779</v>
      </c>
      <c r="D61" s="96">
        <v>12151</v>
      </c>
    </row>
    <row r="62" spans="1:4" ht="31.5">
      <c r="A62" s="22" t="s">
        <v>496</v>
      </c>
      <c r="B62" s="23" t="s">
        <v>352</v>
      </c>
      <c r="C62" s="23"/>
      <c r="D62" s="96">
        <f>D65+D70+D73+D63+D68</f>
        <v>21877</v>
      </c>
    </row>
    <row r="63" spans="1:4" ht="15.75">
      <c r="A63" s="22" t="s">
        <v>609</v>
      </c>
      <c r="B63" s="23" t="s">
        <v>557</v>
      </c>
      <c r="C63" s="21"/>
      <c r="D63" s="96">
        <f>D64</f>
        <v>250</v>
      </c>
    </row>
    <row r="64" spans="1:4" ht="31.5">
      <c r="A64" s="22" t="s">
        <v>778</v>
      </c>
      <c r="B64" s="23" t="s">
        <v>557</v>
      </c>
      <c r="C64" s="23" t="s">
        <v>779</v>
      </c>
      <c r="D64" s="96">
        <v>250</v>
      </c>
    </row>
    <row r="65" spans="1:4" ht="15.75">
      <c r="A65" s="22" t="s">
        <v>694</v>
      </c>
      <c r="B65" s="23" t="s">
        <v>128</v>
      </c>
      <c r="C65" s="23"/>
      <c r="D65" s="96">
        <f>D66+D67</f>
        <v>1900</v>
      </c>
    </row>
    <row r="66" spans="1:4" ht="15.75">
      <c r="A66" s="22" t="s">
        <v>783</v>
      </c>
      <c r="B66" s="23" t="s">
        <v>128</v>
      </c>
      <c r="C66" s="23" t="s">
        <v>782</v>
      </c>
      <c r="D66" s="96">
        <v>425.244</v>
      </c>
    </row>
    <row r="67" spans="1:4" ht="31.5">
      <c r="A67" s="22" t="s">
        <v>778</v>
      </c>
      <c r="B67" s="23" t="s">
        <v>128</v>
      </c>
      <c r="C67" s="23" t="s">
        <v>779</v>
      </c>
      <c r="D67" s="96">
        <v>1474.756</v>
      </c>
    </row>
    <row r="68" spans="1:4" ht="15.75">
      <c r="A68" s="22" t="s">
        <v>86</v>
      </c>
      <c r="B68" s="23" t="s">
        <v>87</v>
      </c>
      <c r="C68" s="23"/>
      <c r="D68" s="96">
        <f>D69</f>
        <v>2210</v>
      </c>
    </row>
    <row r="69" spans="1:4" ht="31.5">
      <c r="A69" s="22" t="s">
        <v>778</v>
      </c>
      <c r="B69" s="23" t="s">
        <v>87</v>
      </c>
      <c r="C69" s="23" t="s">
        <v>779</v>
      </c>
      <c r="D69" s="96">
        <v>2210</v>
      </c>
    </row>
    <row r="70" spans="1:4" ht="47.25">
      <c r="A70" s="22" t="s">
        <v>830</v>
      </c>
      <c r="B70" s="23" t="s">
        <v>129</v>
      </c>
      <c r="C70" s="23"/>
      <c r="D70" s="96">
        <f>D71+D72</f>
        <v>14977.6</v>
      </c>
    </row>
    <row r="71" spans="1:4" ht="15.75">
      <c r="A71" s="22" t="s">
        <v>783</v>
      </c>
      <c r="B71" s="23" t="s">
        <v>129</v>
      </c>
      <c r="C71" s="23" t="s">
        <v>782</v>
      </c>
      <c r="D71" s="96">
        <v>9307.6</v>
      </c>
    </row>
    <row r="72" spans="1:4" ht="31.5">
      <c r="A72" s="22" t="s">
        <v>778</v>
      </c>
      <c r="B72" s="23" t="s">
        <v>129</v>
      </c>
      <c r="C72" s="23" t="s">
        <v>779</v>
      </c>
      <c r="D72" s="96">
        <v>5670</v>
      </c>
    </row>
    <row r="73" spans="1:4" ht="31.5">
      <c r="A73" s="22" t="s">
        <v>836</v>
      </c>
      <c r="B73" s="23" t="s">
        <v>130</v>
      </c>
      <c r="C73" s="23"/>
      <c r="D73" s="96">
        <f>D74</f>
        <v>2539.4</v>
      </c>
    </row>
    <row r="74" spans="1:4" ht="15.75">
      <c r="A74" s="22" t="s">
        <v>783</v>
      </c>
      <c r="B74" s="23" t="s">
        <v>130</v>
      </c>
      <c r="C74" s="23" t="s">
        <v>782</v>
      </c>
      <c r="D74" s="96">
        <v>2539.4</v>
      </c>
    </row>
    <row r="75" spans="1:4" ht="31.5">
      <c r="A75" s="22" t="s">
        <v>153</v>
      </c>
      <c r="B75" s="23" t="s">
        <v>354</v>
      </c>
      <c r="C75" s="23"/>
      <c r="D75" s="96">
        <f>D76</f>
        <v>2100</v>
      </c>
    </row>
    <row r="76" spans="1:4" ht="15.75">
      <c r="A76" s="22" t="s">
        <v>335</v>
      </c>
      <c r="B76" s="23" t="s">
        <v>131</v>
      </c>
      <c r="C76" s="23"/>
      <c r="D76" s="96">
        <f>D77+D78</f>
        <v>2100</v>
      </c>
    </row>
    <row r="77" spans="1:4" ht="47.25">
      <c r="A77" s="22" t="s">
        <v>770</v>
      </c>
      <c r="B77" s="23" t="s">
        <v>131</v>
      </c>
      <c r="C77" s="23" t="s">
        <v>771</v>
      </c>
      <c r="D77" s="96">
        <v>840</v>
      </c>
    </row>
    <row r="78" spans="1:4" ht="31.5">
      <c r="A78" s="22" t="s">
        <v>801</v>
      </c>
      <c r="B78" s="23" t="s">
        <v>131</v>
      </c>
      <c r="C78" s="23" t="s">
        <v>772</v>
      </c>
      <c r="D78" s="96">
        <v>1260</v>
      </c>
    </row>
    <row r="79" spans="1:4" ht="31.5">
      <c r="A79" s="22" t="s">
        <v>117</v>
      </c>
      <c r="B79" s="23" t="s">
        <v>355</v>
      </c>
      <c r="C79" s="23"/>
      <c r="D79" s="96">
        <f>D80+D82+D84</f>
        <v>500</v>
      </c>
    </row>
    <row r="80" spans="1:4" ht="15.75">
      <c r="A80" s="22" t="s">
        <v>332</v>
      </c>
      <c r="B80" s="23" t="s">
        <v>323</v>
      </c>
      <c r="C80" s="23"/>
      <c r="D80" s="96">
        <f>D81</f>
        <v>126</v>
      </c>
    </row>
    <row r="81" spans="1:4" ht="31.5">
      <c r="A81" s="22" t="s">
        <v>778</v>
      </c>
      <c r="B81" s="23" t="s">
        <v>323</v>
      </c>
      <c r="C81" s="23" t="s">
        <v>779</v>
      </c>
      <c r="D81" s="96">
        <v>126</v>
      </c>
    </row>
    <row r="82" spans="1:4" ht="31.5">
      <c r="A82" s="22" t="s">
        <v>333</v>
      </c>
      <c r="B82" s="23" t="s">
        <v>324</v>
      </c>
      <c r="C82" s="23"/>
      <c r="D82" s="96">
        <f>D83</f>
        <v>305</v>
      </c>
    </row>
    <row r="83" spans="1:4" ht="31.5">
      <c r="A83" s="22" t="s">
        <v>778</v>
      </c>
      <c r="B83" s="23" t="s">
        <v>324</v>
      </c>
      <c r="C83" s="23" t="s">
        <v>779</v>
      </c>
      <c r="D83" s="96">
        <v>305</v>
      </c>
    </row>
    <row r="84" spans="1:4" ht="15.75">
      <c r="A84" s="22" t="s">
        <v>334</v>
      </c>
      <c r="B84" s="23" t="s">
        <v>849</v>
      </c>
      <c r="C84" s="23"/>
      <c r="D84" s="96">
        <f>D85</f>
        <v>69</v>
      </c>
    </row>
    <row r="85" spans="1:4" ht="31.5">
      <c r="A85" s="22" t="s">
        <v>778</v>
      </c>
      <c r="B85" s="23" t="s">
        <v>849</v>
      </c>
      <c r="C85" s="23" t="s">
        <v>779</v>
      </c>
      <c r="D85" s="96">
        <v>69</v>
      </c>
    </row>
    <row r="86" spans="1:4" ht="31.5">
      <c r="A86" s="22" t="s">
        <v>359</v>
      </c>
      <c r="B86" s="23" t="s">
        <v>357</v>
      </c>
      <c r="C86" s="23"/>
      <c r="D86" s="96">
        <f>D87</f>
        <v>32745</v>
      </c>
    </row>
    <row r="87" spans="1:4" ht="47.25">
      <c r="A87" s="22" t="s">
        <v>692</v>
      </c>
      <c r="B87" s="23" t="s">
        <v>132</v>
      </c>
      <c r="C87" s="23"/>
      <c r="D87" s="96">
        <f>D88+D89+D90</f>
        <v>32745</v>
      </c>
    </row>
    <row r="88" spans="1:4" ht="47.25">
      <c r="A88" s="22" t="s">
        <v>770</v>
      </c>
      <c r="B88" s="23" t="s">
        <v>132</v>
      </c>
      <c r="C88" s="23" t="s">
        <v>771</v>
      </c>
      <c r="D88" s="96">
        <v>26933</v>
      </c>
    </row>
    <row r="89" spans="1:4" ht="31.5">
      <c r="A89" s="22" t="s">
        <v>801</v>
      </c>
      <c r="B89" s="23" t="s">
        <v>132</v>
      </c>
      <c r="C89" s="23" t="s">
        <v>772</v>
      </c>
      <c r="D89" s="96">
        <v>5579</v>
      </c>
    </row>
    <row r="90" spans="1:4" ht="15.75">
      <c r="A90" s="22" t="s">
        <v>773</v>
      </c>
      <c r="B90" s="23" t="s">
        <v>132</v>
      </c>
      <c r="C90" s="23" t="s">
        <v>774</v>
      </c>
      <c r="D90" s="96">
        <v>233</v>
      </c>
    </row>
    <row r="91" spans="1:4" ht="47.25">
      <c r="A91" s="22" t="s">
        <v>154</v>
      </c>
      <c r="B91" s="23" t="s">
        <v>358</v>
      </c>
      <c r="C91" s="23"/>
      <c r="D91" s="96">
        <f>D92+D94+D96+D98+D100+D102+D104</f>
        <v>57554.4</v>
      </c>
    </row>
    <row r="92" spans="1:4" ht="15.75">
      <c r="A92" s="22" t="s">
        <v>332</v>
      </c>
      <c r="B92" s="23" t="s">
        <v>529</v>
      </c>
      <c r="C92" s="23"/>
      <c r="D92" s="96">
        <f>D93</f>
        <v>2193</v>
      </c>
    </row>
    <row r="93" spans="1:4" ht="31.5">
      <c r="A93" s="22" t="s">
        <v>778</v>
      </c>
      <c r="B93" s="23" t="s">
        <v>529</v>
      </c>
      <c r="C93" s="23" t="s">
        <v>779</v>
      </c>
      <c r="D93" s="96">
        <v>2193</v>
      </c>
    </row>
    <row r="94" spans="1:4" ht="31.5">
      <c r="A94" s="22" t="s">
        <v>333</v>
      </c>
      <c r="B94" s="23" t="s">
        <v>530</v>
      </c>
      <c r="C94" s="23"/>
      <c r="D94" s="96">
        <f>D95</f>
        <v>13649.2</v>
      </c>
    </row>
    <row r="95" spans="1:4" ht="31.5">
      <c r="A95" s="22" t="s">
        <v>778</v>
      </c>
      <c r="B95" s="23" t="s">
        <v>530</v>
      </c>
      <c r="C95" s="23" t="s">
        <v>779</v>
      </c>
      <c r="D95" s="96">
        <v>13649.2</v>
      </c>
    </row>
    <row r="96" spans="1:4" ht="78.75">
      <c r="A96" s="22" t="s">
        <v>447</v>
      </c>
      <c r="B96" s="23" t="s">
        <v>133</v>
      </c>
      <c r="C96" s="35"/>
      <c r="D96" s="96">
        <f>D97</f>
        <v>20750.6</v>
      </c>
    </row>
    <row r="97" spans="1:4" ht="31.5">
      <c r="A97" s="22" t="s">
        <v>778</v>
      </c>
      <c r="B97" s="23" t="s">
        <v>133</v>
      </c>
      <c r="C97" s="23" t="s">
        <v>779</v>
      </c>
      <c r="D97" s="96">
        <v>20750.6</v>
      </c>
    </row>
    <row r="98" spans="1:4" ht="47.25">
      <c r="A98" s="22" t="s">
        <v>831</v>
      </c>
      <c r="B98" s="23" t="s">
        <v>134</v>
      </c>
      <c r="C98" s="23"/>
      <c r="D98" s="96">
        <f>D99</f>
        <v>10474.1</v>
      </c>
    </row>
    <row r="99" spans="1:4" ht="31.5">
      <c r="A99" s="22" t="s">
        <v>778</v>
      </c>
      <c r="B99" s="23" t="s">
        <v>134</v>
      </c>
      <c r="C99" s="23" t="s">
        <v>779</v>
      </c>
      <c r="D99" s="96">
        <v>10474.1</v>
      </c>
    </row>
    <row r="100" spans="1:4" ht="63">
      <c r="A100" s="22" t="s">
        <v>832</v>
      </c>
      <c r="B100" s="23" t="s">
        <v>135</v>
      </c>
      <c r="C100" s="23"/>
      <c r="D100" s="96">
        <f>D101</f>
        <v>1787.5</v>
      </c>
    </row>
    <row r="101" spans="1:4" ht="31.5">
      <c r="A101" s="22" t="s">
        <v>778</v>
      </c>
      <c r="B101" s="23" t="s">
        <v>135</v>
      </c>
      <c r="C101" s="23" t="s">
        <v>782</v>
      </c>
      <c r="D101" s="96">
        <v>1787.5</v>
      </c>
    </row>
    <row r="102" spans="1:4" ht="149.25" customHeight="1">
      <c r="A102" s="22" t="s">
        <v>448</v>
      </c>
      <c r="B102" s="23" t="s">
        <v>136</v>
      </c>
      <c r="C102" s="23"/>
      <c r="D102" s="96">
        <f>D103</f>
        <v>312</v>
      </c>
    </row>
    <row r="103" spans="1:4" s="163" customFormat="1" ht="20.25" customHeight="1">
      <c r="A103" s="3" t="s">
        <v>783</v>
      </c>
      <c r="B103" s="27" t="s">
        <v>136</v>
      </c>
      <c r="C103" s="27" t="s">
        <v>782</v>
      </c>
      <c r="D103" s="142">
        <v>312</v>
      </c>
    </row>
    <row r="104" spans="1:4" ht="47.25">
      <c r="A104" s="22" t="s">
        <v>82</v>
      </c>
      <c r="B104" s="23" t="s">
        <v>55</v>
      </c>
      <c r="C104" s="23"/>
      <c r="D104" s="96">
        <f>D105</f>
        <v>8388</v>
      </c>
    </row>
    <row r="105" spans="1:4" ht="31.5">
      <c r="A105" s="22" t="s">
        <v>778</v>
      </c>
      <c r="B105" s="23" t="s">
        <v>55</v>
      </c>
      <c r="C105" s="23" t="s">
        <v>779</v>
      </c>
      <c r="D105" s="96">
        <v>8388</v>
      </c>
    </row>
    <row r="106" spans="1:4" ht="47.25">
      <c r="A106" s="22" t="s">
        <v>155</v>
      </c>
      <c r="B106" s="23" t="s">
        <v>360</v>
      </c>
      <c r="C106" s="23"/>
      <c r="D106" s="96">
        <f>D109+D111+D107</f>
        <v>39429.3</v>
      </c>
    </row>
    <row r="107" spans="1:4" ht="31.5">
      <c r="A107" s="22" t="s">
        <v>164</v>
      </c>
      <c r="B107" s="23" t="s">
        <v>137</v>
      </c>
      <c r="C107" s="23"/>
      <c r="D107" s="96">
        <f>D108</f>
        <v>1200</v>
      </c>
    </row>
    <row r="108" spans="1:4" ht="15.75">
      <c r="A108" s="22" t="s">
        <v>783</v>
      </c>
      <c r="B108" s="23" t="s">
        <v>137</v>
      </c>
      <c r="C108" s="23" t="s">
        <v>782</v>
      </c>
      <c r="D108" s="96">
        <v>1200</v>
      </c>
    </row>
    <row r="109" spans="1:4" ht="31.5">
      <c r="A109" s="22" t="s">
        <v>805</v>
      </c>
      <c r="B109" s="23" t="s">
        <v>145</v>
      </c>
      <c r="C109" s="23"/>
      <c r="D109" s="96">
        <f>D110</f>
        <v>280</v>
      </c>
    </row>
    <row r="110" spans="1:4" ht="31.5">
      <c r="A110" s="22" t="s">
        <v>801</v>
      </c>
      <c r="B110" s="23" t="s">
        <v>145</v>
      </c>
      <c r="C110" s="23" t="s">
        <v>772</v>
      </c>
      <c r="D110" s="96">
        <v>280</v>
      </c>
    </row>
    <row r="111" spans="1:4" ht="173.25">
      <c r="A111" s="22" t="s">
        <v>449</v>
      </c>
      <c r="B111" s="23" t="s">
        <v>539</v>
      </c>
      <c r="C111" s="35"/>
      <c r="D111" s="96">
        <f>D112</f>
        <v>37949.3</v>
      </c>
    </row>
    <row r="112" spans="1:4" ht="15.75">
      <c r="A112" s="22" t="s">
        <v>783</v>
      </c>
      <c r="B112" s="23" t="s">
        <v>539</v>
      </c>
      <c r="C112" s="23" t="s">
        <v>782</v>
      </c>
      <c r="D112" s="96">
        <v>37949.3</v>
      </c>
    </row>
    <row r="113" spans="1:4" ht="47.25">
      <c r="A113" s="22" t="s">
        <v>1406</v>
      </c>
      <c r="B113" s="23" t="s">
        <v>165</v>
      </c>
      <c r="C113" s="23"/>
      <c r="D113" s="96">
        <f>D114</f>
        <v>870.809</v>
      </c>
    </row>
    <row r="114" spans="1:4" ht="31.5">
      <c r="A114" s="22" t="s">
        <v>938</v>
      </c>
      <c r="B114" s="23" t="s">
        <v>1407</v>
      </c>
      <c r="C114" s="23"/>
      <c r="D114" s="96">
        <f>D115</f>
        <v>870.809</v>
      </c>
    </row>
    <row r="115" spans="1:4" ht="31.5">
      <c r="A115" s="22" t="s">
        <v>778</v>
      </c>
      <c r="B115" s="23" t="s">
        <v>1407</v>
      </c>
      <c r="C115" s="23" t="s">
        <v>779</v>
      </c>
      <c r="D115" s="96">
        <v>870.809</v>
      </c>
    </row>
    <row r="116" spans="1:4" s="7" customFormat="1" ht="47.25">
      <c r="A116" s="9" t="s">
        <v>207</v>
      </c>
      <c r="B116" s="21" t="s">
        <v>361</v>
      </c>
      <c r="C116" s="21"/>
      <c r="D116" s="97">
        <f>D117+D122+D127</f>
        <v>81169.8</v>
      </c>
    </row>
    <row r="117" spans="1:4" s="7" customFormat="1" ht="63">
      <c r="A117" s="22" t="s">
        <v>803</v>
      </c>
      <c r="B117" s="23" t="s">
        <v>363</v>
      </c>
      <c r="C117" s="23"/>
      <c r="D117" s="96">
        <f>D118</f>
        <v>16052.7</v>
      </c>
    </row>
    <row r="118" spans="1:4" ht="15.75">
      <c r="A118" s="22" t="s">
        <v>802</v>
      </c>
      <c r="B118" s="23" t="s">
        <v>533</v>
      </c>
      <c r="C118" s="23"/>
      <c r="D118" s="96">
        <f>D119+D120+D121</f>
        <v>16052.7</v>
      </c>
    </row>
    <row r="119" spans="1:4" ht="47.25">
      <c r="A119" s="22" t="s">
        <v>770</v>
      </c>
      <c r="B119" s="23" t="s">
        <v>533</v>
      </c>
      <c r="C119" s="23" t="s">
        <v>771</v>
      </c>
      <c r="D119" s="96">
        <v>14521.7</v>
      </c>
    </row>
    <row r="120" spans="1:4" ht="31.5">
      <c r="A120" s="22" t="s">
        <v>801</v>
      </c>
      <c r="B120" s="23" t="s">
        <v>533</v>
      </c>
      <c r="C120" s="23" t="s">
        <v>772</v>
      </c>
      <c r="D120" s="96">
        <v>1528</v>
      </c>
    </row>
    <row r="121" spans="1:4" ht="15.75">
      <c r="A121" s="22" t="s">
        <v>773</v>
      </c>
      <c r="B121" s="23" t="s">
        <v>533</v>
      </c>
      <c r="C121" s="23" t="s">
        <v>774</v>
      </c>
      <c r="D121" s="96">
        <v>3</v>
      </c>
    </row>
    <row r="122" spans="1:4" ht="63">
      <c r="A122" s="22" t="s">
        <v>362</v>
      </c>
      <c r="B122" s="23" t="s">
        <v>365</v>
      </c>
      <c r="C122" s="23"/>
      <c r="D122" s="96">
        <f>D123+D125</f>
        <v>54143.1</v>
      </c>
    </row>
    <row r="123" spans="1:4" ht="15.75">
      <c r="A123" s="22" t="s">
        <v>794</v>
      </c>
      <c r="B123" s="23" t="s">
        <v>534</v>
      </c>
      <c r="C123" s="23"/>
      <c r="D123" s="96">
        <f>D124</f>
        <v>42931</v>
      </c>
    </row>
    <row r="124" spans="1:4" ht="15.75">
      <c r="A124" s="22" t="s">
        <v>616</v>
      </c>
      <c r="B124" s="23" t="s">
        <v>534</v>
      </c>
      <c r="C124" s="23" t="s">
        <v>781</v>
      </c>
      <c r="D124" s="96">
        <v>42931</v>
      </c>
    </row>
    <row r="125" spans="1:4" ht="15.75">
      <c r="A125" s="22" t="s">
        <v>886</v>
      </c>
      <c r="B125" s="23" t="s">
        <v>887</v>
      </c>
      <c r="C125" s="23"/>
      <c r="D125" s="96">
        <f>D126</f>
        <v>11212.1</v>
      </c>
    </row>
    <row r="126" spans="1:4" ht="15.75">
      <c r="A126" s="22" t="s">
        <v>616</v>
      </c>
      <c r="B126" s="23" t="s">
        <v>887</v>
      </c>
      <c r="C126" s="23" t="s">
        <v>781</v>
      </c>
      <c r="D126" s="96">
        <v>11212.1</v>
      </c>
    </row>
    <row r="127" spans="1:4" ht="31.5">
      <c r="A127" s="22" t="s">
        <v>364</v>
      </c>
      <c r="B127" s="23" t="s">
        <v>535</v>
      </c>
      <c r="C127" s="23"/>
      <c r="D127" s="96">
        <f>D128</f>
        <v>10974</v>
      </c>
    </row>
    <row r="128" spans="1:4" ht="15.75">
      <c r="A128" s="22" t="s">
        <v>327</v>
      </c>
      <c r="B128" s="23" t="s">
        <v>536</v>
      </c>
      <c r="C128" s="23"/>
      <c r="D128" s="96">
        <f>D129+D130+D131</f>
        <v>10974</v>
      </c>
    </row>
    <row r="129" spans="1:4" ht="47.25">
      <c r="A129" s="22" t="s">
        <v>770</v>
      </c>
      <c r="B129" s="23" t="s">
        <v>536</v>
      </c>
      <c r="C129" s="23" t="s">
        <v>771</v>
      </c>
      <c r="D129" s="96">
        <v>9704</v>
      </c>
    </row>
    <row r="130" spans="1:4" ht="31.5">
      <c r="A130" s="22" t="s">
        <v>801</v>
      </c>
      <c r="B130" s="23" t="s">
        <v>536</v>
      </c>
      <c r="C130" s="23" t="s">
        <v>772</v>
      </c>
      <c r="D130" s="96">
        <v>1269</v>
      </c>
    </row>
    <row r="131" spans="1:4" ht="15.75">
      <c r="A131" s="22" t="s">
        <v>773</v>
      </c>
      <c r="B131" s="23" t="s">
        <v>536</v>
      </c>
      <c r="C131" s="23" t="s">
        <v>774</v>
      </c>
      <c r="D131" s="96">
        <v>1</v>
      </c>
    </row>
    <row r="132" spans="1:4" s="7" customFormat="1" ht="47.25">
      <c r="A132" s="9" t="s">
        <v>366</v>
      </c>
      <c r="B132" s="21" t="s">
        <v>367</v>
      </c>
      <c r="C132" s="21"/>
      <c r="D132" s="97">
        <f>D133+D138+D143</f>
        <v>58446.5</v>
      </c>
    </row>
    <row r="133" spans="1:4" ht="31.5">
      <c r="A133" s="22" t="s">
        <v>368</v>
      </c>
      <c r="B133" s="23" t="s">
        <v>369</v>
      </c>
      <c r="C133" s="23"/>
      <c r="D133" s="96">
        <f>D134+D136</f>
        <v>12404</v>
      </c>
    </row>
    <row r="134" spans="1:4" ht="15.75">
      <c r="A134" s="22" t="s">
        <v>784</v>
      </c>
      <c r="B134" s="23" t="s">
        <v>370</v>
      </c>
      <c r="C134" s="23"/>
      <c r="D134" s="96">
        <f>D135</f>
        <v>11647</v>
      </c>
    </row>
    <row r="135" spans="1:4" ht="31.5">
      <c r="A135" s="22" t="s">
        <v>778</v>
      </c>
      <c r="B135" s="23" t="s">
        <v>370</v>
      </c>
      <c r="C135" s="23" t="s">
        <v>779</v>
      </c>
      <c r="D135" s="96">
        <v>11647</v>
      </c>
    </row>
    <row r="136" spans="1:4" ht="31.5">
      <c r="A136" s="22" t="s">
        <v>923</v>
      </c>
      <c r="B136" s="23" t="s">
        <v>951</v>
      </c>
      <c r="C136" s="23"/>
      <c r="D136" s="96">
        <f>D137</f>
        <v>757</v>
      </c>
    </row>
    <row r="137" spans="1:4" ht="31.5">
      <c r="A137" s="22" t="s">
        <v>778</v>
      </c>
      <c r="B137" s="23" t="s">
        <v>951</v>
      </c>
      <c r="C137" s="23" t="s">
        <v>779</v>
      </c>
      <c r="D137" s="96">
        <v>757</v>
      </c>
    </row>
    <row r="138" spans="1:4" ht="31.5">
      <c r="A138" s="22" t="s">
        <v>371</v>
      </c>
      <c r="B138" s="23" t="s">
        <v>372</v>
      </c>
      <c r="C138" s="23"/>
      <c r="D138" s="96">
        <f>D139+D141</f>
        <v>43477.5</v>
      </c>
    </row>
    <row r="139" spans="1:4" ht="15.75">
      <c r="A139" s="22" t="s">
        <v>681</v>
      </c>
      <c r="B139" s="23" t="s">
        <v>373</v>
      </c>
      <c r="C139" s="23"/>
      <c r="D139" s="96">
        <f>D140</f>
        <v>41968.5</v>
      </c>
    </row>
    <row r="140" spans="1:4" ht="31.5">
      <c r="A140" s="22" t="s">
        <v>778</v>
      </c>
      <c r="B140" s="23" t="s">
        <v>373</v>
      </c>
      <c r="C140" s="23" t="s">
        <v>779</v>
      </c>
      <c r="D140" s="96">
        <v>41968.5</v>
      </c>
    </row>
    <row r="141" spans="1:4" ht="31.5">
      <c r="A141" s="22" t="s">
        <v>923</v>
      </c>
      <c r="B141" s="23" t="s">
        <v>932</v>
      </c>
      <c r="C141" s="23"/>
      <c r="D141" s="96">
        <f>D142</f>
        <v>1509</v>
      </c>
    </row>
    <row r="142" spans="1:4" ht="31.5">
      <c r="A142" s="22" t="s">
        <v>778</v>
      </c>
      <c r="B142" s="23" t="s">
        <v>932</v>
      </c>
      <c r="C142" s="23" t="s">
        <v>779</v>
      </c>
      <c r="D142" s="96">
        <v>1509</v>
      </c>
    </row>
    <row r="143" spans="1:4" ht="31.5">
      <c r="A143" s="22" t="s">
        <v>9</v>
      </c>
      <c r="B143" s="23" t="s">
        <v>374</v>
      </c>
      <c r="C143" s="23"/>
      <c r="D143" s="96">
        <f>D144</f>
        <v>2565</v>
      </c>
    </row>
    <row r="144" spans="1:4" ht="15.75">
      <c r="A144" s="22" t="s">
        <v>654</v>
      </c>
      <c r="B144" s="23" t="s">
        <v>375</v>
      </c>
      <c r="C144" s="23"/>
      <c r="D144" s="96">
        <f>D146+D145</f>
        <v>2565</v>
      </c>
    </row>
    <row r="145" spans="1:4" ht="47.25">
      <c r="A145" s="22" t="s">
        <v>770</v>
      </c>
      <c r="B145" s="23" t="s">
        <v>375</v>
      </c>
      <c r="C145" s="23" t="s">
        <v>771</v>
      </c>
      <c r="D145" s="96">
        <v>1710</v>
      </c>
    </row>
    <row r="146" spans="1:4" ht="31.5">
      <c r="A146" s="22" t="s">
        <v>801</v>
      </c>
      <c r="B146" s="23" t="s">
        <v>375</v>
      </c>
      <c r="C146" s="23" t="s">
        <v>772</v>
      </c>
      <c r="D146" s="96">
        <v>855</v>
      </c>
    </row>
    <row r="147" spans="1:4" s="7" customFormat="1" ht="31.5">
      <c r="A147" s="9" t="s">
        <v>208</v>
      </c>
      <c r="B147" s="21" t="s">
        <v>376</v>
      </c>
      <c r="C147" s="21"/>
      <c r="D147" s="97">
        <f>D148+D154</f>
        <v>1765.587</v>
      </c>
    </row>
    <row r="148" spans="1:4" ht="31.5">
      <c r="A148" s="22" t="s">
        <v>142</v>
      </c>
      <c r="B148" s="23" t="s">
        <v>377</v>
      </c>
      <c r="C148" s="23"/>
      <c r="D148" s="96">
        <f>D149+D151</f>
        <v>905.587</v>
      </c>
    </row>
    <row r="149" spans="1:4" ht="31.5">
      <c r="A149" s="22" t="s">
        <v>450</v>
      </c>
      <c r="B149" s="23" t="s">
        <v>378</v>
      </c>
      <c r="C149" s="23"/>
      <c r="D149" s="96">
        <f>D150</f>
        <v>100</v>
      </c>
    </row>
    <row r="150" spans="1:4" ht="15.75">
      <c r="A150" s="22" t="s">
        <v>783</v>
      </c>
      <c r="B150" s="23" t="s">
        <v>378</v>
      </c>
      <c r="C150" s="23" t="s">
        <v>782</v>
      </c>
      <c r="D150" s="96">
        <v>100</v>
      </c>
    </row>
    <row r="151" spans="1:4" s="7" customFormat="1" ht="15.75">
      <c r="A151" s="22" t="s">
        <v>226</v>
      </c>
      <c r="B151" s="23" t="s">
        <v>379</v>
      </c>
      <c r="C151" s="40"/>
      <c r="D151" s="96">
        <f>D152</f>
        <v>805.587</v>
      </c>
    </row>
    <row r="152" spans="1:4" s="7" customFormat="1" ht="15.75">
      <c r="A152" s="22" t="s">
        <v>783</v>
      </c>
      <c r="B152" s="23" t="s">
        <v>379</v>
      </c>
      <c r="C152" s="23" t="s">
        <v>782</v>
      </c>
      <c r="D152" s="96">
        <v>805.587</v>
      </c>
    </row>
    <row r="153" spans="1:4" s="7" customFormat="1" ht="47.25">
      <c r="A153" s="22" t="s">
        <v>144</v>
      </c>
      <c r="B153" s="23" t="s">
        <v>380</v>
      </c>
      <c r="C153" s="23"/>
      <c r="D153" s="96">
        <v>0</v>
      </c>
    </row>
    <row r="154" spans="1:4" ht="63">
      <c r="A154" s="22" t="s">
        <v>143</v>
      </c>
      <c r="B154" s="23" t="s">
        <v>138</v>
      </c>
      <c r="C154" s="23"/>
      <c r="D154" s="96">
        <f>D155</f>
        <v>860</v>
      </c>
    </row>
    <row r="155" spans="1:4" ht="15.75">
      <c r="A155" s="22" t="s">
        <v>45</v>
      </c>
      <c r="B155" s="23" t="s">
        <v>139</v>
      </c>
      <c r="C155" s="23"/>
      <c r="D155" s="96">
        <f>D156</f>
        <v>860</v>
      </c>
    </row>
    <row r="156" spans="1:4" ht="31.5">
      <c r="A156" s="22" t="s">
        <v>778</v>
      </c>
      <c r="B156" s="23" t="s">
        <v>139</v>
      </c>
      <c r="C156" s="23" t="s">
        <v>779</v>
      </c>
      <c r="D156" s="96">
        <v>860</v>
      </c>
    </row>
    <row r="157" spans="1:4" s="7" customFormat="1" ht="47.25">
      <c r="A157" s="9" t="s">
        <v>0</v>
      </c>
      <c r="B157" s="21" t="s">
        <v>381</v>
      </c>
      <c r="C157" s="21"/>
      <c r="D157" s="97">
        <f>D158</f>
        <v>4661.482</v>
      </c>
    </row>
    <row r="158" spans="1:4" s="7" customFormat="1" ht="31.5">
      <c r="A158" s="22" t="s">
        <v>818</v>
      </c>
      <c r="B158" s="23" t="s">
        <v>382</v>
      </c>
      <c r="C158" s="23"/>
      <c r="D158" s="96">
        <f>D161+D159</f>
        <v>4661.482</v>
      </c>
    </row>
    <row r="159" spans="1:4" s="7" customFormat="1" ht="31.5">
      <c r="A159" s="22" t="s">
        <v>1396</v>
      </c>
      <c r="B159" s="23" t="s">
        <v>1397</v>
      </c>
      <c r="C159" s="23"/>
      <c r="D159" s="96">
        <f>D160</f>
        <v>2561.482</v>
      </c>
    </row>
    <row r="160" spans="1:4" s="7" customFormat="1" ht="15.75">
      <c r="A160" s="22" t="s">
        <v>773</v>
      </c>
      <c r="B160" s="23" t="s">
        <v>1397</v>
      </c>
      <c r="C160" s="23" t="s">
        <v>774</v>
      </c>
      <c r="D160" s="96">
        <v>2561.482</v>
      </c>
    </row>
    <row r="161" spans="1:4" ht="15.75">
      <c r="A161" s="22" t="s">
        <v>610</v>
      </c>
      <c r="B161" s="23" t="s">
        <v>383</v>
      </c>
      <c r="C161" s="23"/>
      <c r="D161" s="96">
        <f>D162</f>
        <v>2100</v>
      </c>
    </row>
    <row r="162" spans="1:4" ht="15.75">
      <c r="A162" s="22" t="s">
        <v>773</v>
      </c>
      <c r="B162" s="23" t="s">
        <v>383</v>
      </c>
      <c r="C162" s="23" t="s">
        <v>774</v>
      </c>
      <c r="D162" s="96">
        <v>2100</v>
      </c>
    </row>
    <row r="163" spans="1:4" s="7" customFormat="1" ht="63">
      <c r="A163" s="9" t="s">
        <v>1</v>
      </c>
      <c r="B163" s="21" t="s">
        <v>384</v>
      </c>
      <c r="C163" s="21"/>
      <c r="D163" s="97">
        <f>D164+D178+D182</f>
        <v>20368.2</v>
      </c>
    </row>
    <row r="164" spans="1:4" s="7" customFormat="1" ht="31.5">
      <c r="A164" s="39" t="s">
        <v>511</v>
      </c>
      <c r="B164" s="40" t="s">
        <v>500</v>
      </c>
      <c r="C164" s="40"/>
      <c r="D164" s="98">
        <f>D165+D168+D171</f>
        <v>17705.9</v>
      </c>
    </row>
    <row r="165" spans="1:4" s="7" customFormat="1" ht="31.5">
      <c r="A165" s="22" t="s">
        <v>811</v>
      </c>
      <c r="B165" s="23" t="s">
        <v>501</v>
      </c>
      <c r="C165" s="23"/>
      <c r="D165" s="96">
        <f>D166</f>
        <v>2600</v>
      </c>
    </row>
    <row r="166" spans="1:4" ht="15.75">
      <c r="A166" s="22" t="s">
        <v>217</v>
      </c>
      <c r="B166" s="23" t="s">
        <v>502</v>
      </c>
      <c r="C166" s="23"/>
      <c r="D166" s="96">
        <f>D167</f>
        <v>2600</v>
      </c>
    </row>
    <row r="167" spans="1:4" ht="15.75">
      <c r="A167" s="22" t="s">
        <v>773</v>
      </c>
      <c r="B167" s="23" t="s">
        <v>502</v>
      </c>
      <c r="C167" s="23" t="s">
        <v>774</v>
      </c>
      <c r="D167" s="96">
        <v>2600</v>
      </c>
    </row>
    <row r="168" spans="1:4" ht="31.5">
      <c r="A168" s="22" t="s">
        <v>118</v>
      </c>
      <c r="B168" s="23" t="s">
        <v>513</v>
      </c>
      <c r="C168" s="23"/>
      <c r="D168" s="96">
        <f>D169</f>
        <v>2690</v>
      </c>
    </row>
    <row r="169" spans="1:4" ht="31.5">
      <c r="A169" s="22" t="s">
        <v>775</v>
      </c>
      <c r="B169" s="23" t="s">
        <v>514</v>
      </c>
      <c r="C169" s="23"/>
      <c r="D169" s="96">
        <f>D170</f>
        <v>2690</v>
      </c>
    </row>
    <row r="170" spans="1:4" ht="31.5">
      <c r="A170" s="22" t="s">
        <v>778</v>
      </c>
      <c r="B170" s="23" t="s">
        <v>514</v>
      </c>
      <c r="C170" s="23" t="s">
        <v>779</v>
      </c>
      <c r="D170" s="96">
        <v>2690</v>
      </c>
    </row>
    <row r="171" spans="1:4" ht="63">
      <c r="A171" s="22" t="s">
        <v>119</v>
      </c>
      <c r="B171" s="23" t="s">
        <v>515</v>
      </c>
      <c r="C171" s="23"/>
      <c r="D171" s="96">
        <f>D172+D176</f>
        <v>12415.9</v>
      </c>
    </row>
    <row r="172" spans="1:4" s="7" customFormat="1" ht="15.75">
      <c r="A172" s="22" t="s">
        <v>802</v>
      </c>
      <c r="B172" s="23" t="s">
        <v>516</v>
      </c>
      <c r="C172" s="23"/>
      <c r="D172" s="96">
        <f>D173+D174+D175</f>
        <v>11415.9</v>
      </c>
    </row>
    <row r="173" spans="1:4" s="7" customFormat="1" ht="47.25">
      <c r="A173" s="22" t="s">
        <v>770</v>
      </c>
      <c r="B173" s="23" t="s">
        <v>516</v>
      </c>
      <c r="C173" s="23" t="s">
        <v>771</v>
      </c>
      <c r="D173" s="96">
        <v>8047.9</v>
      </c>
    </row>
    <row r="174" spans="1:4" s="7" customFormat="1" ht="31.5">
      <c r="A174" s="22" t="s">
        <v>801</v>
      </c>
      <c r="B174" s="23" t="s">
        <v>516</v>
      </c>
      <c r="C174" s="23" t="s">
        <v>772</v>
      </c>
      <c r="D174" s="96">
        <v>3203</v>
      </c>
    </row>
    <row r="175" spans="1:4" s="7" customFormat="1" ht="15.75">
      <c r="A175" s="22" t="s">
        <v>773</v>
      </c>
      <c r="B175" s="23" t="s">
        <v>516</v>
      </c>
      <c r="C175" s="23" t="s">
        <v>774</v>
      </c>
      <c r="D175" s="96">
        <v>165</v>
      </c>
    </row>
    <row r="176" spans="1:4" s="7" customFormat="1" ht="15.75">
      <c r="A176" s="22" t="s">
        <v>217</v>
      </c>
      <c r="B176" s="23" t="s">
        <v>520</v>
      </c>
      <c r="C176" s="23"/>
      <c r="D176" s="96">
        <f>D177</f>
        <v>1000</v>
      </c>
    </row>
    <row r="177" spans="1:4" s="7" customFormat="1" ht="31.5">
      <c r="A177" s="22" t="s">
        <v>801</v>
      </c>
      <c r="B177" s="23" t="s">
        <v>520</v>
      </c>
      <c r="C177" s="23" t="s">
        <v>772</v>
      </c>
      <c r="D177" s="96">
        <v>1000</v>
      </c>
    </row>
    <row r="178" spans="1:4" ht="15.75">
      <c r="A178" s="22" t="s">
        <v>506</v>
      </c>
      <c r="B178" s="23" t="s">
        <v>503</v>
      </c>
      <c r="C178" s="23"/>
      <c r="D178" s="96">
        <f>D179</f>
        <v>500</v>
      </c>
    </row>
    <row r="179" spans="1:4" ht="15.75">
      <c r="A179" s="22" t="s">
        <v>509</v>
      </c>
      <c r="B179" s="23" t="s">
        <v>504</v>
      </c>
      <c r="C179" s="23"/>
      <c r="D179" s="96">
        <f>D180</f>
        <v>500</v>
      </c>
    </row>
    <row r="180" spans="1:4" ht="15.75">
      <c r="A180" s="22" t="s">
        <v>217</v>
      </c>
      <c r="B180" s="23" t="s">
        <v>505</v>
      </c>
      <c r="C180" s="23"/>
      <c r="D180" s="96">
        <f>D181</f>
        <v>500</v>
      </c>
    </row>
    <row r="181" spans="1:4" ht="15.75">
      <c r="A181" s="22" t="s">
        <v>773</v>
      </c>
      <c r="B181" s="23" t="s">
        <v>505</v>
      </c>
      <c r="C181" s="23" t="s">
        <v>774</v>
      </c>
      <c r="D181" s="96">
        <v>500</v>
      </c>
    </row>
    <row r="182" spans="1:4" ht="31.5">
      <c r="A182" s="39" t="s">
        <v>510</v>
      </c>
      <c r="B182" s="40" t="s">
        <v>507</v>
      </c>
      <c r="C182" s="40"/>
      <c r="D182" s="98">
        <f>D183</f>
        <v>2162.3</v>
      </c>
    </row>
    <row r="183" spans="1:4" ht="31.5">
      <c r="A183" s="22" t="s">
        <v>156</v>
      </c>
      <c r="B183" s="23" t="s">
        <v>508</v>
      </c>
      <c r="C183" s="23"/>
      <c r="D183" s="96">
        <f>D184+D186</f>
        <v>2162.3</v>
      </c>
    </row>
    <row r="184" spans="1:4" ht="47.25">
      <c r="A184" s="22" t="s">
        <v>812</v>
      </c>
      <c r="B184" s="23" t="s">
        <v>517</v>
      </c>
      <c r="C184" s="23"/>
      <c r="D184" s="96">
        <f>D185</f>
        <v>672.4</v>
      </c>
    </row>
    <row r="185" spans="1:4" ht="31.5">
      <c r="A185" s="22" t="s">
        <v>801</v>
      </c>
      <c r="B185" s="23" t="s">
        <v>517</v>
      </c>
      <c r="C185" s="23" t="s">
        <v>772</v>
      </c>
      <c r="D185" s="96">
        <v>672.4</v>
      </c>
    </row>
    <row r="186" spans="1:4" ht="31.5">
      <c r="A186" s="22" t="s">
        <v>813</v>
      </c>
      <c r="B186" s="23" t="s">
        <v>518</v>
      </c>
      <c r="C186" s="23"/>
      <c r="D186" s="96">
        <f>D187</f>
        <v>1489.9</v>
      </c>
    </row>
    <row r="187" spans="1:4" ht="31.5">
      <c r="A187" s="22" t="s">
        <v>801</v>
      </c>
      <c r="B187" s="23" t="s">
        <v>518</v>
      </c>
      <c r="C187" s="23" t="s">
        <v>772</v>
      </c>
      <c r="D187" s="96">
        <v>1489.9</v>
      </c>
    </row>
    <row r="188" spans="1:7" s="7" customFormat="1" ht="31.5">
      <c r="A188" s="9" t="s">
        <v>2</v>
      </c>
      <c r="B188" s="21" t="s">
        <v>385</v>
      </c>
      <c r="C188" s="21"/>
      <c r="D188" s="97">
        <f>D189+D218+D227+D230</f>
        <v>137051.885</v>
      </c>
      <c r="G188" s="161"/>
    </row>
    <row r="189" spans="1:7" s="7" customFormat="1" ht="47.25">
      <c r="A189" s="22" t="s">
        <v>387</v>
      </c>
      <c r="B189" s="23" t="s">
        <v>386</v>
      </c>
      <c r="C189" s="23"/>
      <c r="D189" s="96">
        <f>D190+D192+D194+D210+D212+D214+D216+D199+D196+D205+D207+D201+D203</f>
        <v>98601.985</v>
      </c>
      <c r="G189" s="161"/>
    </row>
    <row r="190" spans="1:4" s="7" customFormat="1" ht="15.75">
      <c r="A190" s="22" t="s">
        <v>798</v>
      </c>
      <c r="B190" s="23" t="s">
        <v>388</v>
      </c>
      <c r="C190" s="23"/>
      <c r="D190" s="96">
        <f>D191</f>
        <v>29613.465</v>
      </c>
    </row>
    <row r="191" spans="1:4" s="7" customFormat="1" ht="31.5">
      <c r="A191" s="22" t="s">
        <v>778</v>
      </c>
      <c r="B191" s="23" t="s">
        <v>388</v>
      </c>
      <c r="C191" s="23" t="s">
        <v>779</v>
      </c>
      <c r="D191" s="96">
        <v>29613.465</v>
      </c>
    </row>
    <row r="192" spans="1:4" ht="15.75">
      <c r="A192" s="22" t="s">
        <v>650</v>
      </c>
      <c r="B192" s="23" t="s">
        <v>389</v>
      </c>
      <c r="C192" s="23"/>
      <c r="D192" s="96">
        <f>D193</f>
        <v>16289.6</v>
      </c>
    </row>
    <row r="193" spans="1:4" ht="31.5">
      <c r="A193" s="22" t="s">
        <v>778</v>
      </c>
      <c r="B193" s="23" t="s">
        <v>389</v>
      </c>
      <c r="C193" s="23" t="s">
        <v>779</v>
      </c>
      <c r="D193" s="96">
        <v>16289.6</v>
      </c>
    </row>
    <row r="194" spans="1:4" ht="15.75">
      <c r="A194" s="22" t="s">
        <v>799</v>
      </c>
      <c r="B194" s="23" t="s">
        <v>390</v>
      </c>
      <c r="C194" s="23"/>
      <c r="D194" s="96">
        <f>D195</f>
        <v>1000</v>
      </c>
    </row>
    <row r="195" spans="1:4" ht="31.5">
      <c r="A195" s="22" t="s">
        <v>801</v>
      </c>
      <c r="B195" s="23" t="s">
        <v>390</v>
      </c>
      <c r="C195" s="23" t="s">
        <v>772</v>
      </c>
      <c r="D195" s="96">
        <v>1000</v>
      </c>
    </row>
    <row r="196" spans="1:4" ht="47.25">
      <c r="A196" s="3" t="s">
        <v>852</v>
      </c>
      <c r="B196" s="23" t="s">
        <v>853</v>
      </c>
      <c r="C196" s="23"/>
      <c r="D196" s="96">
        <f>D198+D197</f>
        <v>39831.7</v>
      </c>
    </row>
    <row r="197" spans="1:4" ht="15.75">
      <c r="A197" s="3" t="s">
        <v>616</v>
      </c>
      <c r="B197" s="23" t="s">
        <v>853</v>
      </c>
      <c r="C197" s="23" t="s">
        <v>781</v>
      </c>
      <c r="D197" s="96">
        <v>11119</v>
      </c>
    </row>
    <row r="198" spans="1:4" ht="31.5">
      <c r="A198" s="22" t="s">
        <v>778</v>
      </c>
      <c r="B198" s="23" t="s">
        <v>853</v>
      </c>
      <c r="C198" s="23" t="s">
        <v>779</v>
      </c>
      <c r="D198" s="96">
        <v>28712.7</v>
      </c>
    </row>
    <row r="199" spans="1:4" ht="15.75">
      <c r="A199" s="22" t="s">
        <v>94</v>
      </c>
      <c r="B199" s="23" t="s">
        <v>57</v>
      </c>
      <c r="C199" s="23"/>
      <c r="D199" s="96">
        <f>D200</f>
        <v>5226</v>
      </c>
    </row>
    <row r="200" spans="1:4" ht="15.75">
      <c r="A200" s="22" t="s">
        <v>616</v>
      </c>
      <c r="B200" s="23" t="s">
        <v>57</v>
      </c>
      <c r="C200" s="23" t="s">
        <v>781</v>
      </c>
      <c r="D200" s="96">
        <v>5226</v>
      </c>
    </row>
    <row r="201" spans="1:4" ht="15.75">
      <c r="A201" s="22" t="s">
        <v>950</v>
      </c>
      <c r="B201" s="23" t="s">
        <v>949</v>
      </c>
      <c r="C201" s="23"/>
      <c r="D201" s="96">
        <f>D202</f>
        <v>750</v>
      </c>
    </row>
    <row r="202" spans="1:4" ht="31.5">
      <c r="A202" s="22" t="s">
        <v>778</v>
      </c>
      <c r="B202" s="23" t="s">
        <v>949</v>
      </c>
      <c r="C202" s="23" t="s">
        <v>779</v>
      </c>
      <c r="D202" s="96">
        <v>750</v>
      </c>
    </row>
    <row r="203" spans="1:4" ht="31.5">
      <c r="A203" s="143" t="s">
        <v>906</v>
      </c>
      <c r="B203" s="23" t="s">
        <v>1408</v>
      </c>
      <c r="C203" s="23"/>
      <c r="D203" s="96">
        <f>D204</f>
        <v>162.657</v>
      </c>
    </row>
    <row r="204" spans="1:4" ht="31.5">
      <c r="A204" s="22" t="s">
        <v>778</v>
      </c>
      <c r="B204" s="23" t="s">
        <v>1408</v>
      </c>
      <c r="C204" s="23" t="s">
        <v>779</v>
      </c>
      <c r="D204" s="96">
        <v>162.657</v>
      </c>
    </row>
    <row r="205" spans="1:4" ht="31.5">
      <c r="A205" s="143" t="s">
        <v>906</v>
      </c>
      <c r="B205" s="23" t="s">
        <v>907</v>
      </c>
      <c r="C205" s="23"/>
      <c r="D205" s="96">
        <f>D206</f>
        <v>0</v>
      </c>
    </row>
    <row r="206" spans="1:4" ht="31.5">
      <c r="A206" s="22" t="s">
        <v>778</v>
      </c>
      <c r="B206" s="23" t="s">
        <v>907</v>
      </c>
      <c r="C206" s="23" t="s">
        <v>779</v>
      </c>
      <c r="D206" s="96">
        <v>0</v>
      </c>
    </row>
    <row r="207" spans="1:4" ht="31.5">
      <c r="A207" s="22" t="s">
        <v>923</v>
      </c>
      <c r="B207" s="23" t="s">
        <v>930</v>
      </c>
      <c r="C207" s="23"/>
      <c r="D207" s="96">
        <f>D208+D209</f>
        <v>3204</v>
      </c>
    </row>
    <row r="208" spans="1:4" ht="15.75">
      <c r="A208" s="22" t="s">
        <v>616</v>
      </c>
      <c r="B208" s="23" t="s">
        <v>930</v>
      </c>
      <c r="C208" s="23" t="s">
        <v>781</v>
      </c>
      <c r="D208" s="96">
        <v>304</v>
      </c>
    </row>
    <row r="209" spans="1:4" ht="31.5">
      <c r="A209" s="22" t="s">
        <v>778</v>
      </c>
      <c r="B209" s="23" t="s">
        <v>930</v>
      </c>
      <c r="C209" s="23" t="s">
        <v>779</v>
      </c>
      <c r="D209" s="96">
        <v>2900</v>
      </c>
    </row>
    <row r="210" spans="1:4" ht="58.5" customHeight="1">
      <c r="A210" s="3" t="s">
        <v>89</v>
      </c>
      <c r="B210" s="23" t="s">
        <v>90</v>
      </c>
      <c r="C210" s="23"/>
      <c r="D210" s="96">
        <f>D211</f>
        <v>1511.2</v>
      </c>
    </row>
    <row r="211" spans="1:4" ht="31.5">
      <c r="A211" s="22" t="s">
        <v>778</v>
      </c>
      <c r="B211" s="23" t="s">
        <v>90</v>
      </c>
      <c r="C211" s="23" t="s">
        <v>779</v>
      </c>
      <c r="D211" s="96">
        <v>1511.2</v>
      </c>
    </row>
    <row r="212" spans="1:4" ht="31.5">
      <c r="A212" s="22" t="s">
        <v>817</v>
      </c>
      <c r="B212" s="23" t="s">
        <v>91</v>
      </c>
      <c r="C212" s="23"/>
      <c r="D212" s="96">
        <f>D213</f>
        <v>860.538</v>
      </c>
    </row>
    <row r="213" spans="1:4" ht="31.5">
      <c r="A213" s="22" t="s">
        <v>778</v>
      </c>
      <c r="B213" s="23" t="s">
        <v>91</v>
      </c>
      <c r="C213" s="23" t="s">
        <v>779</v>
      </c>
      <c r="D213" s="96">
        <v>860.538</v>
      </c>
    </row>
    <row r="214" spans="1:4" ht="31.5">
      <c r="A214" s="22" t="s">
        <v>73</v>
      </c>
      <c r="B214" s="23" t="s">
        <v>92</v>
      </c>
      <c r="C214" s="23"/>
      <c r="D214" s="96">
        <f>D215</f>
        <v>88.5</v>
      </c>
    </row>
    <row r="215" spans="1:4" ht="31.5">
      <c r="A215" s="3" t="s">
        <v>778</v>
      </c>
      <c r="B215" s="23" t="s">
        <v>92</v>
      </c>
      <c r="C215" s="23" t="s">
        <v>779</v>
      </c>
      <c r="D215" s="96">
        <v>88.5</v>
      </c>
    </row>
    <row r="216" spans="1:4" ht="31.5">
      <c r="A216" s="22" t="s">
        <v>75</v>
      </c>
      <c r="B216" s="23" t="s">
        <v>93</v>
      </c>
      <c r="C216" s="23"/>
      <c r="D216" s="96">
        <f>D217</f>
        <v>64.325</v>
      </c>
    </row>
    <row r="217" spans="1:4" ht="31.5">
      <c r="A217" s="3" t="s">
        <v>778</v>
      </c>
      <c r="B217" s="23" t="s">
        <v>93</v>
      </c>
      <c r="C217" s="23" t="s">
        <v>779</v>
      </c>
      <c r="D217" s="96">
        <v>64.325</v>
      </c>
    </row>
    <row r="218" spans="1:4" s="7" customFormat="1" ht="31.5">
      <c r="A218" s="22" t="s">
        <v>7</v>
      </c>
      <c r="B218" s="23" t="s">
        <v>391</v>
      </c>
      <c r="C218" s="23"/>
      <c r="D218" s="96">
        <f>D219+D225+D221+D223</f>
        <v>35059.9</v>
      </c>
    </row>
    <row r="219" spans="1:4" s="7" customFormat="1" ht="15.75">
      <c r="A219" s="22" t="s">
        <v>334</v>
      </c>
      <c r="B219" s="23" t="s">
        <v>392</v>
      </c>
      <c r="C219" s="23"/>
      <c r="D219" s="96">
        <f>D220</f>
        <v>26342.4</v>
      </c>
    </row>
    <row r="220" spans="1:4" s="7" customFormat="1" ht="31.5">
      <c r="A220" s="22" t="s">
        <v>778</v>
      </c>
      <c r="B220" s="23" t="s">
        <v>392</v>
      </c>
      <c r="C220" s="23" t="s">
        <v>779</v>
      </c>
      <c r="D220" s="96">
        <v>26342.4</v>
      </c>
    </row>
    <row r="221" spans="1:4" s="7" customFormat="1" ht="63">
      <c r="A221" s="3" t="s">
        <v>850</v>
      </c>
      <c r="B221" s="23" t="s">
        <v>851</v>
      </c>
      <c r="C221" s="23"/>
      <c r="D221" s="96">
        <f>D222</f>
        <v>7989.9</v>
      </c>
    </row>
    <row r="222" spans="1:4" s="7" customFormat="1" ht="31.5">
      <c r="A222" s="22" t="s">
        <v>778</v>
      </c>
      <c r="B222" s="23" t="s">
        <v>851</v>
      </c>
      <c r="C222" s="23" t="s">
        <v>779</v>
      </c>
      <c r="D222" s="96">
        <v>7989.9</v>
      </c>
    </row>
    <row r="223" spans="1:4" s="7" customFormat="1" ht="31.5">
      <c r="A223" s="22" t="s">
        <v>923</v>
      </c>
      <c r="B223" s="23" t="s">
        <v>931</v>
      </c>
      <c r="C223" s="23"/>
      <c r="D223" s="96">
        <f>D224</f>
        <v>307</v>
      </c>
    </row>
    <row r="224" spans="1:4" s="7" customFormat="1" ht="31.5">
      <c r="A224" s="22" t="s">
        <v>778</v>
      </c>
      <c r="B224" s="23" t="s">
        <v>931</v>
      </c>
      <c r="C224" s="23" t="s">
        <v>779</v>
      </c>
      <c r="D224" s="96">
        <v>307</v>
      </c>
    </row>
    <row r="225" spans="1:4" s="7" customFormat="1" ht="47.25">
      <c r="A225" s="3" t="s">
        <v>83</v>
      </c>
      <c r="B225" s="23" t="s">
        <v>85</v>
      </c>
      <c r="C225" s="23"/>
      <c r="D225" s="96">
        <f>D226</f>
        <v>420.6</v>
      </c>
    </row>
    <row r="226" spans="1:4" s="7" customFormat="1" ht="31.5">
      <c r="A226" s="22" t="s">
        <v>778</v>
      </c>
      <c r="B226" s="23" t="s">
        <v>85</v>
      </c>
      <c r="C226" s="23" t="s">
        <v>779</v>
      </c>
      <c r="D226" s="96">
        <v>420.6</v>
      </c>
    </row>
    <row r="227" spans="1:4" s="7" customFormat="1" ht="31.5">
      <c r="A227" s="22" t="s">
        <v>120</v>
      </c>
      <c r="B227" s="23" t="s">
        <v>393</v>
      </c>
      <c r="C227" s="23"/>
      <c r="D227" s="96">
        <f>D228</f>
        <v>2500</v>
      </c>
    </row>
    <row r="228" spans="1:4" ht="15.75">
      <c r="A228" s="22" t="s">
        <v>776</v>
      </c>
      <c r="B228" s="23" t="s">
        <v>394</v>
      </c>
      <c r="C228" s="23"/>
      <c r="D228" s="96">
        <f>D229</f>
        <v>2500</v>
      </c>
    </row>
    <row r="229" spans="1:4" ht="31.5">
      <c r="A229" s="22" t="s">
        <v>801</v>
      </c>
      <c r="B229" s="23" t="s">
        <v>394</v>
      </c>
      <c r="C229" s="23" t="s">
        <v>772</v>
      </c>
      <c r="D229" s="96">
        <v>2500</v>
      </c>
    </row>
    <row r="230" spans="1:4" s="7" customFormat="1" ht="31.5">
      <c r="A230" s="22" t="s">
        <v>395</v>
      </c>
      <c r="B230" s="23" t="s">
        <v>396</v>
      </c>
      <c r="C230" s="23"/>
      <c r="D230" s="96">
        <f>D231</f>
        <v>890</v>
      </c>
    </row>
    <row r="231" spans="1:4" ht="15.75">
      <c r="A231" s="22" t="s">
        <v>777</v>
      </c>
      <c r="B231" s="23" t="s">
        <v>397</v>
      </c>
      <c r="C231" s="23"/>
      <c r="D231" s="96">
        <f>D232</f>
        <v>890</v>
      </c>
    </row>
    <row r="232" spans="1:4" ht="31.5">
      <c r="A232" s="22" t="s">
        <v>801</v>
      </c>
      <c r="B232" s="23" t="s">
        <v>397</v>
      </c>
      <c r="C232" s="23" t="s">
        <v>772</v>
      </c>
      <c r="D232" s="96">
        <v>890</v>
      </c>
    </row>
    <row r="233" spans="1:4" s="7" customFormat="1" ht="31.5">
      <c r="A233" s="9" t="s">
        <v>220</v>
      </c>
      <c r="B233" s="21" t="s">
        <v>398</v>
      </c>
      <c r="C233" s="21"/>
      <c r="D233" s="97">
        <f>D234+D239+D250+D263</f>
        <v>75326.811</v>
      </c>
    </row>
    <row r="234" spans="1:4" s="7" customFormat="1" ht="31.5">
      <c r="A234" s="22" t="s">
        <v>399</v>
      </c>
      <c r="B234" s="23" t="s">
        <v>400</v>
      </c>
      <c r="C234" s="23"/>
      <c r="D234" s="96">
        <f>D235</f>
        <v>4190.3</v>
      </c>
    </row>
    <row r="235" spans="1:4" s="7" customFormat="1" ht="15.75">
      <c r="A235" s="22" t="s">
        <v>802</v>
      </c>
      <c r="B235" s="23" t="s">
        <v>401</v>
      </c>
      <c r="C235" s="23"/>
      <c r="D235" s="96">
        <f>D236+D237+D238</f>
        <v>4190.3</v>
      </c>
    </row>
    <row r="236" spans="1:4" s="7" customFormat="1" ht="47.25">
      <c r="A236" s="22" t="s">
        <v>770</v>
      </c>
      <c r="B236" s="23" t="s">
        <v>401</v>
      </c>
      <c r="C236" s="23" t="s">
        <v>771</v>
      </c>
      <c r="D236" s="96">
        <v>3473.3</v>
      </c>
    </row>
    <row r="237" spans="1:4" s="7" customFormat="1" ht="31.5">
      <c r="A237" s="22" t="s">
        <v>801</v>
      </c>
      <c r="B237" s="23" t="s">
        <v>401</v>
      </c>
      <c r="C237" s="23" t="s">
        <v>772</v>
      </c>
      <c r="D237" s="96">
        <v>505</v>
      </c>
    </row>
    <row r="238" spans="1:4" s="7" customFormat="1" ht="15.75">
      <c r="A238" s="22" t="s">
        <v>773</v>
      </c>
      <c r="B238" s="23" t="s">
        <v>401</v>
      </c>
      <c r="C238" s="23" t="s">
        <v>774</v>
      </c>
      <c r="D238" s="96">
        <v>212</v>
      </c>
    </row>
    <row r="239" spans="1:4" s="7" customFormat="1" ht="47.25">
      <c r="A239" s="22" t="s">
        <v>804</v>
      </c>
      <c r="B239" s="23" t="s">
        <v>402</v>
      </c>
      <c r="C239" s="23"/>
      <c r="D239" s="96">
        <f>D240+D244+D248+D246</f>
        <v>63173.7</v>
      </c>
    </row>
    <row r="240" spans="1:4" s="7" customFormat="1" ht="15.75">
      <c r="A240" s="22" t="s">
        <v>802</v>
      </c>
      <c r="B240" s="23" t="s">
        <v>403</v>
      </c>
      <c r="C240" s="23"/>
      <c r="D240" s="96">
        <f>D241+D242+D243</f>
        <v>56642.7</v>
      </c>
    </row>
    <row r="241" spans="1:4" s="7" customFormat="1" ht="47.25">
      <c r="A241" s="22" t="s">
        <v>770</v>
      </c>
      <c r="B241" s="23" t="s">
        <v>403</v>
      </c>
      <c r="C241" s="23" t="s">
        <v>771</v>
      </c>
      <c r="D241" s="96">
        <v>42068.7</v>
      </c>
    </row>
    <row r="242" spans="1:4" s="7" customFormat="1" ht="31.5">
      <c r="A242" s="22" t="s">
        <v>801</v>
      </c>
      <c r="B242" s="23" t="s">
        <v>403</v>
      </c>
      <c r="C242" s="23" t="s">
        <v>772</v>
      </c>
      <c r="D242" s="96">
        <v>13963</v>
      </c>
    </row>
    <row r="243" spans="1:4" s="7" customFormat="1" ht="15.75">
      <c r="A243" s="22" t="s">
        <v>773</v>
      </c>
      <c r="B243" s="23" t="s">
        <v>403</v>
      </c>
      <c r="C243" s="23" t="s">
        <v>774</v>
      </c>
      <c r="D243" s="96">
        <v>611</v>
      </c>
    </row>
    <row r="244" spans="1:4" ht="31.5">
      <c r="A244" s="22" t="s">
        <v>43</v>
      </c>
      <c r="B244" s="23" t="s">
        <v>404</v>
      </c>
      <c r="C244" s="23"/>
      <c r="D244" s="96">
        <f>D245</f>
        <v>3481</v>
      </c>
    </row>
    <row r="245" spans="1:4" ht="47.25">
      <c r="A245" s="22" t="s">
        <v>770</v>
      </c>
      <c r="B245" s="23" t="s">
        <v>404</v>
      </c>
      <c r="C245" s="23" t="s">
        <v>771</v>
      </c>
      <c r="D245" s="96">
        <v>3481</v>
      </c>
    </row>
    <row r="246" spans="1:4" ht="15.75">
      <c r="A246" s="3" t="s">
        <v>94</v>
      </c>
      <c r="B246" s="23" t="s">
        <v>916</v>
      </c>
      <c r="C246" s="159"/>
      <c r="D246" s="96">
        <f>D247</f>
        <v>1200</v>
      </c>
    </row>
    <row r="247" spans="1:4" ht="15.75">
      <c r="A247" s="3" t="s">
        <v>616</v>
      </c>
      <c r="B247" s="23" t="s">
        <v>916</v>
      </c>
      <c r="C247" s="159" t="s">
        <v>781</v>
      </c>
      <c r="D247" s="96">
        <f>1200</f>
        <v>1200</v>
      </c>
    </row>
    <row r="248" spans="1:4" ht="31.5">
      <c r="A248" s="22" t="s">
        <v>847</v>
      </c>
      <c r="B248" s="23" t="s">
        <v>848</v>
      </c>
      <c r="C248" s="23"/>
      <c r="D248" s="96">
        <f>D249</f>
        <v>1850</v>
      </c>
    </row>
    <row r="249" spans="1:4" ht="31.5">
      <c r="A249" s="22" t="s">
        <v>801</v>
      </c>
      <c r="B249" s="23" t="s">
        <v>848</v>
      </c>
      <c r="C249" s="23" t="s">
        <v>772</v>
      </c>
      <c r="D249" s="96">
        <v>1850</v>
      </c>
    </row>
    <row r="250" spans="1:4" ht="47.25">
      <c r="A250" s="22" t="s">
        <v>806</v>
      </c>
      <c r="B250" s="23" t="s">
        <v>405</v>
      </c>
      <c r="C250" s="23"/>
      <c r="D250" s="96">
        <f>D251+D255+D258+D260+D253</f>
        <v>7444.811</v>
      </c>
    </row>
    <row r="251" spans="1:4" ht="31.5">
      <c r="A251" s="22" t="s">
        <v>809</v>
      </c>
      <c r="B251" s="23" t="s">
        <v>406</v>
      </c>
      <c r="C251" s="23"/>
      <c r="D251" s="96">
        <f>D252</f>
        <v>1735.3</v>
      </c>
    </row>
    <row r="252" spans="1:4" ht="15.75">
      <c r="A252" s="22" t="s">
        <v>616</v>
      </c>
      <c r="B252" s="23" t="s">
        <v>406</v>
      </c>
      <c r="C252" s="23" t="s">
        <v>781</v>
      </c>
      <c r="D252" s="96">
        <v>1735.3</v>
      </c>
    </row>
    <row r="253" spans="1:4" ht="47.25">
      <c r="A253" s="3" t="s">
        <v>901</v>
      </c>
      <c r="B253" s="23" t="s">
        <v>902</v>
      </c>
      <c r="C253" s="23"/>
      <c r="D253" s="96">
        <f>D254</f>
        <v>187.611</v>
      </c>
    </row>
    <row r="254" spans="1:4" ht="31.5">
      <c r="A254" s="22" t="s">
        <v>801</v>
      </c>
      <c r="B254" s="23" t="s">
        <v>902</v>
      </c>
      <c r="C254" s="23" t="s">
        <v>772</v>
      </c>
      <c r="D254" s="96">
        <v>187.611</v>
      </c>
    </row>
    <row r="255" spans="1:4" ht="31.5">
      <c r="A255" s="22" t="s">
        <v>805</v>
      </c>
      <c r="B255" s="23" t="s">
        <v>409</v>
      </c>
      <c r="C255" s="23"/>
      <c r="D255" s="96">
        <f>D256+D257</f>
        <v>4100</v>
      </c>
    </row>
    <row r="256" spans="1:4" ht="47.25">
      <c r="A256" s="22" t="s">
        <v>770</v>
      </c>
      <c r="B256" s="23" t="s">
        <v>409</v>
      </c>
      <c r="C256" s="23" t="s">
        <v>771</v>
      </c>
      <c r="D256" s="96">
        <v>3482.313</v>
      </c>
    </row>
    <row r="257" spans="1:4" ht="31.5">
      <c r="A257" s="22" t="s">
        <v>801</v>
      </c>
      <c r="B257" s="23" t="s">
        <v>409</v>
      </c>
      <c r="C257" s="23" t="s">
        <v>772</v>
      </c>
      <c r="D257" s="96">
        <v>617.687</v>
      </c>
    </row>
    <row r="258" spans="1:4" ht="47.25">
      <c r="A258" s="22" t="s">
        <v>807</v>
      </c>
      <c r="B258" s="23" t="s">
        <v>407</v>
      </c>
      <c r="C258" s="23"/>
      <c r="D258" s="96">
        <f>D259</f>
        <v>1120.6</v>
      </c>
    </row>
    <row r="259" spans="1:4" ht="47.25">
      <c r="A259" s="22" t="s">
        <v>770</v>
      </c>
      <c r="B259" s="23" t="s">
        <v>407</v>
      </c>
      <c r="C259" s="23" t="s">
        <v>771</v>
      </c>
      <c r="D259" s="96">
        <v>1120.6</v>
      </c>
    </row>
    <row r="260" spans="1:4" ht="31.5">
      <c r="A260" s="22" t="s">
        <v>808</v>
      </c>
      <c r="B260" s="23" t="s">
        <v>408</v>
      </c>
      <c r="C260" s="23"/>
      <c r="D260" s="96">
        <f>D261+D262</f>
        <v>301.3</v>
      </c>
    </row>
    <row r="261" spans="1:4" ht="47.25">
      <c r="A261" s="22" t="s">
        <v>770</v>
      </c>
      <c r="B261" s="23" t="s">
        <v>408</v>
      </c>
      <c r="C261" s="23" t="s">
        <v>771</v>
      </c>
      <c r="D261" s="96">
        <v>242.891</v>
      </c>
    </row>
    <row r="262" spans="1:4" ht="31.5">
      <c r="A262" s="22" t="s">
        <v>801</v>
      </c>
      <c r="B262" s="23" t="s">
        <v>408</v>
      </c>
      <c r="C262" s="23" t="s">
        <v>772</v>
      </c>
      <c r="D262" s="96">
        <v>58.409</v>
      </c>
    </row>
    <row r="263" spans="1:4" ht="31.5">
      <c r="A263" s="3" t="s">
        <v>920</v>
      </c>
      <c r="B263" s="23" t="s">
        <v>912</v>
      </c>
      <c r="C263" s="23"/>
      <c r="D263" s="96">
        <f>D265</f>
        <v>518</v>
      </c>
    </row>
    <row r="264" spans="1:4" ht="15.75">
      <c r="A264" s="3" t="s">
        <v>913</v>
      </c>
      <c r="B264" s="23" t="s">
        <v>914</v>
      </c>
      <c r="C264" s="23"/>
      <c r="D264" s="96">
        <f>D265</f>
        <v>518</v>
      </c>
    </row>
    <row r="265" spans="1:4" ht="31.5">
      <c r="A265" s="3" t="s">
        <v>801</v>
      </c>
      <c r="B265" s="23" t="s">
        <v>914</v>
      </c>
      <c r="C265" s="23" t="s">
        <v>772</v>
      </c>
      <c r="D265" s="96">
        <v>518</v>
      </c>
    </row>
    <row r="266" spans="1:4" s="7" customFormat="1" ht="63">
      <c r="A266" s="9" t="s">
        <v>410</v>
      </c>
      <c r="B266" s="21" t="s">
        <v>411</v>
      </c>
      <c r="C266" s="21"/>
      <c r="D266" s="97">
        <f>D279+D282+D293+D310+D329+D339+D346+D267+D274+D298+D353</f>
        <v>158284.048</v>
      </c>
    </row>
    <row r="267" spans="1:4" s="7" customFormat="1" ht="31.5">
      <c r="A267" s="22" t="s">
        <v>919</v>
      </c>
      <c r="B267" s="23" t="s">
        <v>412</v>
      </c>
      <c r="C267" s="23"/>
      <c r="D267" s="96">
        <f>D270+D272+D268</f>
        <v>4014.931</v>
      </c>
    </row>
    <row r="268" spans="1:4" s="7" customFormat="1" ht="15.75">
      <c r="A268" s="3" t="s">
        <v>81</v>
      </c>
      <c r="B268" s="23" t="s">
        <v>915</v>
      </c>
      <c r="C268" s="21"/>
      <c r="D268" s="96">
        <f>D269</f>
        <v>535</v>
      </c>
    </row>
    <row r="269" spans="1:4" s="7" customFormat="1" ht="15.75">
      <c r="A269" s="3" t="s">
        <v>616</v>
      </c>
      <c r="B269" s="23" t="s">
        <v>915</v>
      </c>
      <c r="C269" s="23" t="s">
        <v>781</v>
      </c>
      <c r="D269" s="96">
        <v>535</v>
      </c>
    </row>
    <row r="270" spans="1:4" s="7" customFormat="1" ht="31.5">
      <c r="A270" s="22" t="s">
        <v>525</v>
      </c>
      <c r="B270" s="23" t="s">
        <v>321</v>
      </c>
      <c r="C270" s="23"/>
      <c r="D270" s="96">
        <f>D271</f>
        <v>2576.515</v>
      </c>
    </row>
    <row r="271" spans="1:4" s="7" customFormat="1" ht="31.5">
      <c r="A271" s="22" t="s">
        <v>328</v>
      </c>
      <c r="B271" s="23" t="s">
        <v>321</v>
      </c>
      <c r="C271" s="23" t="s">
        <v>785</v>
      </c>
      <c r="D271" s="96">
        <v>2576.515</v>
      </c>
    </row>
    <row r="272" spans="1:4" s="7" customFormat="1" ht="31.5">
      <c r="A272" s="22" t="s">
        <v>926</v>
      </c>
      <c r="B272" s="23" t="s">
        <v>928</v>
      </c>
      <c r="C272" s="23"/>
      <c r="D272" s="96">
        <f>D273</f>
        <v>903.416</v>
      </c>
    </row>
    <row r="273" spans="1:4" s="7" customFormat="1" ht="15.75">
      <c r="A273" s="22" t="s">
        <v>616</v>
      </c>
      <c r="B273" s="23" t="s">
        <v>928</v>
      </c>
      <c r="C273" s="23" t="s">
        <v>781</v>
      </c>
      <c r="D273" s="96">
        <v>903.416</v>
      </c>
    </row>
    <row r="274" spans="1:4" s="7" customFormat="1" ht="15.75">
      <c r="A274" s="22" t="s">
        <v>77</v>
      </c>
      <c r="B274" s="23" t="s">
        <v>78</v>
      </c>
      <c r="C274" s="23"/>
      <c r="D274" s="96">
        <f>D277+D275</f>
        <v>5594.348</v>
      </c>
    </row>
    <row r="275" spans="1:4" s="7" customFormat="1" ht="63">
      <c r="A275" s="22" t="s">
        <v>1398</v>
      </c>
      <c r="B275" s="23" t="s">
        <v>1399</v>
      </c>
      <c r="C275" s="23"/>
      <c r="D275" s="96">
        <f>D276</f>
        <v>1354.056</v>
      </c>
    </row>
    <row r="276" spans="1:4" s="7" customFormat="1" ht="15.75">
      <c r="A276" s="22" t="s">
        <v>616</v>
      </c>
      <c r="B276" s="23" t="s">
        <v>1399</v>
      </c>
      <c r="C276" s="23"/>
      <c r="D276" s="96">
        <v>1354.056</v>
      </c>
    </row>
    <row r="277" spans="1:4" s="7" customFormat="1" ht="47.25">
      <c r="A277" s="22" t="s">
        <v>79</v>
      </c>
      <c r="B277" s="23" t="s">
        <v>50</v>
      </c>
      <c r="C277" s="23"/>
      <c r="D277" s="96">
        <f>D278</f>
        <v>4240.292</v>
      </c>
    </row>
    <row r="278" spans="1:4" s="7" customFormat="1" ht="15.75">
      <c r="A278" s="22" t="s">
        <v>616</v>
      </c>
      <c r="B278" s="23" t="s">
        <v>50</v>
      </c>
      <c r="C278" s="23" t="s">
        <v>781</v>
      </c>
      <c r="D278" s="96">
        <v>4240.292</v>
      </c>
    </row>
    <row r="279" spans="1:4" ht="63">
      <c r="A279" s="22" t="s">
        <v>814</v>
      </c>
      <c r="B279" s="23" t="s">
        <v>413</v>
      </c>
      <c r="C279" s="23"/>
      <c r="D279" s="96">
        <f>D280</f>
        <v>9469.799</v>
      </c>
    </row>
    <row r="280" spans="1:4" ht="31.5">
      <c r="A280" s="22" t="s">
        <v>525</v>
      </c>
      <c r="B280" s="23" t="s">
        <v>526</v>
      </c>
      <c r="C280" s="23"/>
      <c r="D280" s="96">
        <f>D281</f>
        <v>9469.799</v>
      </c>
    </row>
    <row r="281" spans="1:6" ht="31.5">
      <c r="A281" s="22" t="s">
        <v>328</v>
      </c>
      <c r="B281" s="23" t="s">
        <v>526</v>
      </c>
      <c r="C281" s="23" t="s">
        <v>785</v>
      </c>
      <c r="D281" s="96">
        <v>9469.799</v>
      </c>
      <c r="F281" s="164"/>
    </row>
    <row r="282" spans="1:4" ht="47.25">
      <c r="A282" s="22" t="s">
        <v>121</v>
      </c>
      <c r="B282" s="23" t="s">
        <v>414</v>
      </c>
      <c r="C282" s="23"/>
      <c r="D282" s="96">
        <f>D285++D289+D291+D283+D287</f>
        <v>40183.17</v>
      </c>
    </row>
    <row r="283" spans="1:4" ht="15.75">
      <c r="A283" s="22" t="s">
        <v>821</v>
      </c>
      <c r="B283" s="23" t="s">
        <v>54</v>
      </c>
      <c r="C283" s="23"/>
      <c r="D283" s="96">
        <f>D284</f>
        <v>1900</v>
      </c>
    </row>
    <row r="284" spans="1:4" ht="15.75">
      <c r="A284" s="22" t="s">
        <v>616</v>
      </c>
      <c r="B284" s="23" t="s">
        <v>54</v>
      </c>
      <c r="C284" s="23" t="s">
        <v>781</v>
      </c>
      <c r="D284" s="96">
        <v>1900</v>
      </c>
    </row>
    <row r="285" spans="1:4" ht="63">
      <c r="A285" s="22" t="s">
        <v>538</v>
      </c>
      <c r="B285" s="23" t="s">
        <v>415</v>
      </c>
      <c r="C285" s="23"/>
      <c r="D285" s="96">
        <f>D286</f>
        <v>8100</v>
      </c>
    </row>
    <row r="286" spans="1:4" ht="15.75">
      <c r="A286" s="22" t="s">
        <v>616</v>
      </c>
      <c r="B286" s="23" t="s">
        <v>415</v>
      </c>
      <c r="C286" s="23" t="s">
        <v>781</v>
      </c>
      <c r="D286" s="96">
        <v>8100</v>
      </c>
    </row>
    <row r="287" spans="1:4" ht="47.25">
      <c r="A287" s="22" t="s">
        <v>822</v>
      </c>
      <c r="B287" s="23" t="s">
        <v>905</v>
      </c>
      <c r="C287" s="23"/>
      <c r="D287" s="96">
        <f>D288</f>
        <v>25312</v>
      </c>
    </row>
    <row r="288" spans="1:4" ht="15.75">
      <c r="A288" s="22" t="s">
        <v>616</v>
      </c>
      <c r="B288" s="23" t="s">
        <v>905</v>
      </c>
      <c r="C288" s="23" t="s">
        <v>781</v>
      </c>
      <c r="D288" s="96">
        <v>25312</v>
      </c>
    </row>
    <row r="289" spans="1:4" ht="31.5">
      <c r="A289" s="22" t="s">
        <v>923</v>
      </c>
      <c r="B289" s="23" t="s">
        <v>924</v>
      </c>
      <c r="C289" s="23"/>
      <c r="D289" s="96">
        <f>D290</f>
        <v>3067</v>
      </c>
    </row>
    <row r="290" spans="1:4" ht="15.75">
      <c r="A290" s="22" t="s">
        <v>616</v>
      </c>
      <c r="B290" s="23" t="s">
        <v>924</v>
      </c>
      <c r="C290" s="23" t="s">
        <v>781</v>
      </c>
      <c r="D290" s="96">
        <v>3067</v>
      </c>
    </row>
    <row r="291" spans="1:4" ht="31.5">
      <c r="A291" s="22" t="s">
        <v>926</v>
      </c>
      <c r="B291" s="23" t="s">
        <v>929</v>
      </c>
      <c r="C291" s="23"/>
      <c r="D291" s="96">
        <f>D292</f>
        <v>1804.17</v>
      </c>
    </row>
    <row r="292" spans="1:4" ht="15.75">
      <c r="A292" s="22" t="s">
        <v>616</v>
      </c>
      <c r="B292" s="23" t="s">
        <v>929</v>
      </c>
      <c r="C292" s="23" t="s">
        <v>781</v>
      </c>
      <c r="D292" s="96">
        <v>1804.17</v>
      </c>
    </row>
    <row r="293" spans="1:4" ht="31.5">
      <c r="A293" s="22" t="s">
        <v>824</v>
      </c>
      <c r="B293" s="23" t="s">
        <v>127</v>
      </c>
      <c r="C293" s="23"/>
      <c r="D293" s="96">
        <f>D296+D294</f>
        <v>140.95</v>
      </c>
    </row>
    <row r="294" spans="1:4" ht="78.75">
      <c r="A294" s="91" t="s">
        <v>863</v>
      </c>
      <c r="B294" s="127" t="s">
        <v>864</v>
      </c>
      <c r="C294" s="127"/>
      <c r="D294" s="128">
        <f>D295</f>
        <v>40.95</v>
      </c>
    </row>
    <row r="295" spans="1:4" ht="31.5">
      <c r="A295" s="22" t="s">
        <v>801</v>
      </c>
      <c r="B295" s="127" t="s">
        <v>864</v>
      </c>
      <c r="C295" s="127" t="s">
        <v>772</v>
      </c>
      <c r="D295" s="128">
        <v>40.95</v>
      </c>
    </row>
    <row r="296" spans="1:4" ht="63">
      <c r="A296" s="22" t="s">
        <v>161</v>
      </c>
      <c r="B296" s="23" t="s">
        <v>532</v>
      </c>
      <c r="C296" s="23"/>
      <c r="D296" s="96">
        <f>D297</f>
        <v>100</v>
      </c>
    </row>
    <row r="297" spans="1:4" ht="31.5">
      <c r="A297" s="22" t="s">
        <v>801</v>
      </c>
      <c r="B297" s="23" t="s">
        <v>532</v>
      </c>
      <c r="C297" s="23" t="s">
        <v>772</v>
      </c>
      <c r="D297" s="96">
        <v>100</v>
      </c>
    </row>
    <row r="298" spans="1:4" ht="31.5">
      <c r="A298" s="22" t="s">
        <v>416</v>
      </c>
      <c r="B298" s="23" t="s">
        <v>417</v>
      </c>
      <c r="C298" s="23"/>
      <c r="D298" s="96">
        <f>D301+D307+D303+D305+D299</f>
        <v>42670.353</v>
      </c>
    </row>
    <row r="299" spans="1:4" ht="15.75">
      <c r="A299" s="3" t="s">
        <v>81</v>
      </c>
      <c r="B299" s="23" t="s">
        <v>1405</v>
      </c>
      <c r="C299" s="23"/>
      <c r="D299" s="96">
        <f>D300</f>
        <v>472.912</v>
      </c>
    </row>
    <row r="300" spans="1:4" ht="31.5">
      <c r="A300" s="22" t="s">
        <v>801</v>
      </c>
      <c r="B300" s="23" t="s">
        <v>1405</v>
      </c>
      <c r="C300" s="23" t="s">
        <v>772</v>
      </c>
      <c r="D300" s="96">
        <v>472.912</v>
      </c>
    </row>
    <row r="301" spans="1:4" ht="31.5">
      <c r="A301" s="22" t="s">
        <v>525</v>
      </c>
      <c r="B301" s="23" t="s">
        <v>51</v>
      </c>
      <c r="C301" s="23"/>
      <c r="D301" s="96">
        <f>D302</f>
        <v>3161.231</v>
      </c>
    </row>
    <row r="302" spans="1:4" ht="31.5">
      <c r="A302" s="22" t="s">
        <v>328</v>
      </c>
      <c r="B302" s="23" t="s">
        <v>51</v>
      </c>
      <c r="C302" s="23" t="s">
        <v>785</v>
      </c>
      <c r="D302" s="96">
        <v>3161.231</v>
      </c>
    </row>
    <row r="303" spans="1:4" ht="47.25">
      <c r="A303" s="22" t="s">
        <v>6</v>
      </c>
      <c r="B303" s="23" t="s">
        <v>491</v>
      </c>
      <c r="C303" s="23"/>
      <c r="D303" s="96">
        <f>D304</f>
        <v>21060</v>
      </c>
    </row>
    <row r="304" spans="1:4" ht="31.5">
      <c r="A304" s="22" t="s">
        <v>328</v>
      </c>
      <c r="B304" s="23" t="s">
        <v>491</v>
      </c>
      <c r="C304" s="23" t="s">
        <v>785</v>
      </c>
      <c r="D304" s="96">
        <v>21060</v>
      </c>
    </row>
    <row r="305" spans="1:4" ht="31.5">
      <c r="A305" s="22" t="s">
        <v>903</v>
      </c>
      <c r="B305" s="23" t="s">
        <v>904</v>
      </c>
      <c r="C305" s="21"/>
      <c r="D305" s="96">
        <f>D306</f>
        <v>100</v>
      </c>
    </row>
    <row r="306" spans="1:4" ht="15.75">
      <c r="A306" s="22" t="s">
        <v>773</v>
      </c>
      <c r="B306" s="23" t="s">
        <v>904</v>
      </c>
      <c r="C306" s="23" t="s">
        <v>774</v>
      </c>
      <c r="D306" s="96">
        <v>100</v>
      </c>
    </row>
    <row r="307" spans="1:4" ht="31.5">
      <c r="A307" s="22" t="s">
        <v>80</v>
      </c>
      <c r="B307" s="23" t="s">
        <v>52</v>
      </c>
      <c r="C307" s="23"/>
      <c r="D307" s="96">
        <f>D309+D308</f>
        <v>17876.210000000003</v>
      </c>
    </row>
    <row r="308" spans="1:4" ht="31.5">
      <c r="A308" s="22" t="s">
        <v>801</v>
      </c>
      <c r="B308" s="23" t="s">
        <v>52</v>
      </c>
      <c r="C308" s="23" t="s">
        <v>772</v>
      </c>
      <c r="D308" s="96">
        <v>17296.471</v>
      </c>
    </row>
    <row r="309" spans="1:4" ht="31.5">
      <c r="A309" s="22" t="s">
        <v>328</v>
      </c>
      <c r="B309" s="23" t="s">
        <v>52</v>
      </c>
      <c r="C309" s="23" t="s">
        <v>785</v>
      </c>
      <c r="D309" s="96">
        <v>579.739</v>
      </c>
    </row>
    <row r="310" spans="1:4" ht="47.25">
      <c r="A310" s="22" t="s">
        <v>418</v>
      </c>
      <c r="B310" s="23" t="s">
        <v>419</v>
      </c>
      <c r="C310" s="23"/>
      <c r="D310" s="96">
        <f>D323+D313+D315+D325+D317+D319+D321+D311+D327</f>
        <v>35506.444</v>
      </c>
    </row>
    <row r="311" spans="1:4" ht="31.5">
      <c r="A311" s="22" t="s">
        <v>525</v>
      </c>
      <c r="B311" s="23" t="s">
        <v>1400</v>
      </c>
      <c r="C311" s="23"/>
      <c r="D311" s="96">
        <f>D312</f>
        <v>300</v>
      </c>
    </row>
    <row r="312" spans="1:4" ht="31.5">
      <c r="A312" s="22" t="s">
        <v>328</v>
      </c>
      <c r="B312" s="23" t="s">
        <v>1400</v>
      </c>
      <c r="C312" s="23" t="s">
        <v>785</v>
      </c>
      <c r="D312" s="96">
        <v>300</v>
      </c>
    </row>
    <row r="313" spans="1:4" ht="47.25">
      <c r="A313" s="22" t="s">
        <v>834</v>
      </c>
      <c r="B313" s="23" t="s">
        <v>302</v>
      </c>
      <c r="C313" s="23"/>
      <c r="D313" s="96">
        <f>D314</f>
        <v>6149.8</v>
      </c>
    </row>
    <row r="314" spans="1:4" ht="15.75">
      <c r="A314" s="22" t="s">
        <v>783</v>
      </c>
      <c r="B314" s="23" t="s">
        <v>302</v>
      </c>
      <c r="C314" s="23" t="s">
        <v>782</v>
      </c>
      <c r="D314" s="96">
        <v>6149.8</v>
      </c>
    </row>
    <row r="315" spans="1:4" ht="31.5">
      <c r="A315" s="22" t="s">
        <v>835</v>
      </c>
      <c r="B315" s="23" t="s">
        <v>540</v>
      </c>
      <c r="C315" s="23"/>
      <c r="D315" s="96">
        <f>D316</f>
        <v>3175.8</v>
      </c>
    </row>
    <row r="316" spans="1:4" ht="15.75">
      <c r="A316" s="22" t="s">
        <v>783</v>
      </c>
      <c r="B316" s="23" t="s">
        <v>540</v>
      </c>
      <c r="C316" s="23" t="s">
        <v>782</v>
      </c>
      <c r="D316" s="96">
        <v>3175.8</v>
      </c>
    </row>
    <row r="317" spans="1:4" ht="64.5" customHeight="1">
      <c r="A317" s="22" t="s">
        <v>674</v>
      </c>
      <c r="B317" s="23" t="s">
        <v>420</v>
      </c>
      <c r="C317" s="23"/>
      <c r="D317" s="96">
        <f>D318</f>
        <v>350</v>
      </c>
    </row>
    <row r="318" spans="1:4" ht="15.75">
      <c r="A318" s="22" t="s">
        <v>783</v>
      </c>
      <c r="B318" s="23" t="s">
        <v>420</v>
      </c>
      <c r="C318" s="23" t="s">
        <v>782</v>
      </c>
      <c r="D318" s="96">
        <v>350</v>
      </c>
    </row>
    <row r="319" spans="1:4" ht="69" customHeight="1">
      <c r="A319" s="22" t="s">
        <v>673</v>
      </c>
      <c r="B319" s="23" t="s">
        <v>166</v>
      </c>
      <c r="C319" s="23"/>
      <c r="D319" s="96">
        <f>D320</f>
        <v>10519.95</v>
      </c>
    </row>
    <row r="320" spans="1:4" ht="31.5">
      <c r="A320" s="22" t="s">
        <v>328</v>
      </c>
      <c r="B320" s="23" t="s">
        <v>166</v>
      </c>
      <c r="C320" s="23" t="s">
        <v>785</v>
      </c>
      <c r="D320" s="96">
        <v>10519.95</v>
      </c>
    </row>
    <row r="321" spans="1:4" ht="31.5">
      <c r="A321" s="22" t="s">
        <v>163</v>
      </c>
      <c r="B321" s="23" t="s">
        <v>866</v>
      </c>
      <c r="C321" s="23"/>
      <c r="D321" s="96">
        <f>D322</f>
        <v>6300</v>
      </c>
    </row>
    <row r="322" spans="1:4" ht="15.75">
      <c r="A322" s="22" t="s">
        <v>783</v>
      </c>
      <c r="B322" s="23" t="s">
        <v>866</v>
      </c>
      <c r="C322" s="23" t="s">
        <v>782</v>
      </c>
      <c r="D322" s="96">
        <v>6300</v>
      </c>
    </row>
    <row r="323" spans="1:4" ht="67.5" customHeight="1">
      <c r="A323" s="22" t="s">
        <v>672</v>
      </c>
      <c r="B323" s="23" t="s">
        <v>146</v>
      </c>
      <c r="C323" s="23"/>
      <c r="D323" s="96">
        <f>D324</f>
        <v>3057.781</v>
      </c>
    </row>
    <row r="324" spans="1:4" ht="31.5">
      <c r="A324" s="22" t="s">
        <v>328</v>
      </c>
      <c r="B324" s="23" t="s">
        <v>146</v>
      </c>
      <c r="C324" s="23" t="s">
        <v>785</v>
      </c>
      <c r="D324" s="96">
        <v>3057.781</v>
      </c>
    </row>
    <row r="325" spans="1:4" ht="31.5">
      <c r="A325" s="22" t="s">
        <v>326</v>
      </c>
      <c r="B325" s="23" t="s">
        <v>325</v>
      </c>
      <c r="C325" s="23"/>
      <c r="D325" s="96">
        <f>D326</f>
        <v>1141.382</v>
      </c>
    </row>
    <row r="326" spans="1:4" ht="15.75">
      <c r="A326" s="22" t="s">
        <v>783</v>
      </c>
      <c r="B326" s="23" t="s">
        <v>325</v>
      </c>
      <c r="C326" s="23" t="s">
        <v>782</v>
      </c>
      <c r="D326" s="96">
        <v>1141.382</v>
      </c>
    </row>
    <row r="327" spans="1:4" ht="31.5">
      <c r="A327" s="22" t="s">
        <v>835</v>
      </c>
      <c r="B327" s="23" t="s">
        <v>1409</v>
      </c>
      <c r="C327" s="23"/>
      <c r="D327" s="96">
        <f>D328</f>
        <v>4511.731</v>
      </c>
    </row>
    <row r="328" spans="1:4" ht="15.75">
      <c r="A328" s="22" t="s">
        <v>783</v>
      </c>
      <c r="B328" s="23" t="s">
        <v>1409</v>
      </c>
      <c r="C328" s="23" t="s">
        <v>782</v>
      </c>
      <c r="D328" s="96">
        <v>4511.731</v>
      </c>
    </row>
    <row r="329" spans="1:4" s="7" customFormat="1" ht="39" customHeight="1">
      <c r="A329" s="22" t="s">
        <v>443</v>
      </c>
      <c r="B329" s="23" t="s">
        <v>444</v>
      </c>
      <c r="C329" s="23"/>
      <c r="D329" s="96">
        <f>D332+D334+D336+D330</f>
        <v>8543</v>
      </c>
    </row>
    <row r="330" spans="1:4" s="7" customFormat="1" ht="30" customHeight="1">
      <c r="A330" s="22" t="s">
        <v>81</v>
      </c>
      <c r="B330" s="23" t="s">
        <v>53</v>
      </c>
      <c r="C330" s="23"/>
      <c r="D330" s="96">
        <f>D331</f>
        <v>1757</v>
      </c>
    </row>
    <row r="331" spans="1:4" s="7" customFormat="1" ht="39" customHeight="1">
      <c r="A331" s="22" t="s">
        <v>801</v>
      </c>
      <c r="B331" s="23" t="s">
        <v>53</v>
      </c>
      <c r="C331" s="23" t="s">
        <v>772</v>
      </c>
      <c r="D331" s="96">
        <v>1757</v>
      </c>
    </row>
    <row r="332" spans="1:4" ht="39.75" customHeight="1">
      <c r="A332" s="22" t="s">
        <v>723</v>
      </c>
      <c r="B332" s="23" t="s">
        <v>112</v>
      </c>
      <c r="C332" s="23"/>
      <c r="D332" s="96">
        <f>D333</f>
        <v>1050</v>
      </c>
    </row>
    <row r="333" spans="1:4" ht="31.5">
      <c r="A333" s="22" t="s">
        <v>801</v>
      </c>
      <c r="B333" s="23" t="s">
        <v>112</v>
      </c>
      <c r="C333" s="23" t="s">
        <v>772</v>
      </c>
      <c r="D333" s="96">
        <v>1050</v>
      </c>
    </row>
    <row r="334" spans="1:4" ht="31.5">
      <c r="A334" s="22" t="s">
        <v>205</v>
      </c>
      <c r="B334" s="23" t="s">
        <v>113</v>
      </c>
      <c r="C334" s="23"/>
      <c r="D334" s="96">
        <f>D335</f>
        <v>1200</v>
      </c>
    </row>
    <row r="335" spans="1:4" ht="31.5">
      <c r="A335" s="22" t="s">
        <v>801</v>
      </c>
      <c r="B335" s="23" t="s">
        <v>113</v>
      </c>
      <c r="C335" s="23" t="s">
        <v>772</v>
      </c>
      <c r="D335" s="96">
        <v>1200</v>
      </c>
    </row>
    <row r="336" spans="1:4" ht="15.75">
      <c r="A336" s="22" t="s">
        <v>466</v>
      </c>
      <c r="B336" s="23" t="s">
        <v>114</v>
      </c>
      <c r="C336" s="23"/>
      <c r="D336" s="96">
        <f>D337+D338</f>
        <v>4536</v>
      </c>
    </row>
    <row r="337" spans="1:4" ht="31.5">
      <c r="A337" s="22" t="s">
        <v>801</v>
      </c>
      <c r="B337" s="23" t="s">
        <v>114</v>
      </c>
      <c r="C337" s="23" t="s">
        <v>772</v>
      </c>
      <c r="D337" s="96">
        <v>3780</v>
      </c>
    </row>
    <row r="338" spans="1:4" ht="15.75">
      <c r="A338" s="22" t="s">
        <v>773</v>
      </c>
      <c r="B338" s="23" t="s">
        <v>114</v>
      </c>
      <c r="C338" s="23" t="s">
        <v>774</v>
      </c>
      <c r="D338" s="96">
        <v>756</v>
      </c>
    </row>
    <row r="339" spans="1:4" s="7" customFormat="1" ht="35.25" customHeight="1">
      <c r="A339" s="22" t="s">
        <v>111</v>
      </c>
      <c r="B339" s="23" t="s">
        <v>115</v>
      </c>
      <c r="C339" s="23"/>
      <c r="D339" s="96">
        <f>D340+D342+D344</f>
        <v>2820</v>
      </c>
    </row>
    <row r="340" spans="1:4" ht="28.5" customHeight="1">
      <c r="A340" s="22" t="s">
        <v>527</v>
      </c>
      <c r="B340" s="23" t="s">
        <v>528</v>
      </c>
      <c r="C340" s="23"/>
      <c r="D340" s="96">
        <f>D341</f>
        <v>2500</v>
      </c>
    </row>
    <row r="341" spans="1:4" ht="35.25" customHeight="1">
      <c r="A341" s="22" t="s">
        <v>801</v>
      </c>
      <c r="B341" s="23" t="s">
        <v>528</v>
      </c>
      <c r="C341" s="23" t="s">
        <v>772</v>
      </c>
      <c r="D341" s="96">
        <v>2500</v>
      </c>
    </row>
    <row r="342" spans="1:4" ht="47.25">
      <c r="A342" s="22" t="s">
        <v>819</v>
      </c>
      <c r="B342" s="23" t="s">
        <v>116</v>
      </c>
      <c r="C342" s="23"/>
      <c r="D342" s="96">
        <f>D343</f>
        <v>270</v>
      </c>
    </row>
    <row r="343" spans="1:4" ht="39.75" customHeight="1">
      <c r="A343" s="22" t="s">
        <v>801</v>
      </c>
      <c r="B343" s="23" t="s">
        <v>116</v>
      </c>
      <c r="C343" s="23" t="s">
        <v>772</v>
      </c>
      <c r="D343" s="96">
        <v>270</v>
      </c>
    </row>
    <row r="344" spans="1:4" ht="51.75" customHeight="1">
      <c r="A344" s="22" t="s">
        <v>160</v>
      </c>
      <c r="B344" s="23" t="s">
        <v>531</v>
      </c>
      <c r="C344" s="23"/>
      <c r="D344" s="96">
        <f>D345</f>
        <v>50</v>
      </c>
    </row>
    <row r="345" spans="1:4" ht="33" customHeight="1">
      <c r="A345" s="22" t="s">
        <v>801</v>
      </c>
      <c r="B345" s="23" t="s">
        <v>531</v>
      </c>
      <c r="C345" s="23" t="s">
        <v>772</v>
      </c>
      <c r="D345" s="96">
        <v>50</v>
      </c>
    </row>
    <row r="346" spans="1:4" ht="28.5" customHeight="1">
      <c r="A346" s="22" t="s">
        <v>169</v>
      </c>
      <c r="B346" s="23" t="s">
        <v>170</v>
      </c>
      <c r="C346" s="23"/>
      <c r="D346" s="96">
        <f>D347+D349+D351</f>
        <v>9141.053</v>
      </c>
    </row>
    <row r="347" spans="1:4" ht="24" customHeight="1">
      <c r="A347" s="22" t="s">
        <v>171</v>
      </c>
      <c r="B347" s="23" t="s">
        <v>172</v>
      </c>
      <c r="C347" s="23"/>
      <c r="D347" s="96">
        <f>D348</f>
        <v>4720</v>
      </c>
    </row>
    <row r="348" spans="1:4" ht="32.25" customHeight="1">
      <c r="A348" s="22" t="s">
        <v>801</v>
      </c>
      <c r="B348" s="23" t="s">
        <v>172</v>
      </c>
      <c r="C348" s="23" t="s">
        <v>772</v>
      </c>
      <c r="D348" s="96">
        <v>4720</v>
      </c>
    </row>
    <row r="349" spans="1:4" ht="53.25" customHeight="1">
      <c r="A349" s="22" t="s">
        <v>860</v>
      </c>
      <c r="B349" s="23" t="s">
        <v>861</v>
      </c>
      <c r="C349" s="23"/>
      <c r="D349" s="96">
        <f>D350</f>
        <v>4200</v>
      </c>
    </row>
    <row r="350" spans="1:4" ht="32.25" customHeight="1">
      <c r="A350" s="22" t="s">
        <v>328</v>
      </c>
      <c r="B350" s="23" t="s">
        <v>861</v>
      </c>
      <c r="C350" s="23" t="s">
        <v>785</v>
      </c>
      <c r="D350" s="96">
        <v>4200</v>
      </c>
    </row>
    <row r="351" spans="1:4" ht="48" customHeight="1">
      <c r="A351" s="22" t="s">
        <v>860</v>
      </c>
      <c r="B351" s="23" t="s">
        <v>862</v>
      </c>
      <c r="C351" s="23"/>
      <c r="D351" s="96">
        <f>D352</f>
        <v>221.053</v>
      </c>
    </row>
    <row r="352" spans="1:4" ht="32.25" customHeight="1">
      <c r="A352" s="22" t="s">
        <v>328</v>
      </c>
      <c r="B352" s="23" t="s">
        <v>862</v>
      </c>
      <c r="C352" s="23" t="s">
        <v>785</v>
      </c>
      <c r="D352" s="96">
        <v>221.053</v>
      </c>
    </row>
    <row r="353" spans="1:4" ht="32.25" customHeight="1">
      <c r="A353" s="22" t="s">
        <v>1401</v>
      </c>
      <c r="B353" s="23" t="s">
        <v>1402</v>
      </c>
      <c r="C353" s="23"/>
      <c r="D353" s="96">
        <f>D354</f>
        <v>200</v>
      </c>
    </row>
    <row r="354" spans="1:4" ht="32.25" customHeight="1">
      <c r="A354" s="22" t="s">
        <v>1403</v>
      </c>
      <c r="B354" s="23" t="s">
        <v>1404</v>
      </c>
      <c r="C354" s="23"/>
      <c r="D354" s="96">
        <f>D355</f>
        <v>200</v>
      </c>
    </row>
    <row r="355" spans="1:4" ht="32.25" customHeight="1">
      <c r="A355" s="22" t="s">
        <v>616</v>
      </c>
      <c r="B355" s="23" t="s">
        <v>1404</v>
      </c>
      <c r="C355" s="23" t="s">
        <v>781</v>
      </c>
      <c r="D355" s="96">
        <v>200</v>
      </c>
    </row>
    <row r="356" spans="1:4" s="7" customFormat="1" ht="48" customHeight="1">
      <c r="A356" s="9" t="s">
        <v>3</v>
      </c>
      <c r="B356" s="53" t="s">
        <v>421</v>
      </c>
      <c r="C356" s="21"/>
      <c r="D356" s="97">
        <f>D357+D372</f>
        <v>102026</v>
      </c>
    </row>
    <row r="357" spans="1:4" s="7" customFormat="1" ht="33.75" customHeight="1">
      <c r="A357" s="22" t="s">
        <v>815</v>
      </c>
      <c r="B357" s="31" t="s">
        <v>422</v>
      </c>
      <c r="C357" s="23"/>
      <c r="D357" s="96">
        <f>D358+D361+D366+D368+D370+D364</f>
        <v>101756</v>
      </c>
    </row>
    <row r="358" spans="1:4" ht="15.75">
      <c r="A358" s="22" t="s">
        <v>683</v>
      </c>
      <c r="B358" s="23" t="s">
        <v>423</v>
      </c>
      <c r="C358" s="23"/>
      <c r="D358" s="96">
        <f>D359+D360</f>
        <v>34797.21</v>
      </c>
    </row>
    <row r="359" spans="1:4" ht="30.75" customHeight="1">
      <c r="A359" s="22" t="s">
        <v>801</v>
      </c>
      <c r="B359" s="23" t="s">
        <v>423</v>
      </c>
      <c r="C359" s="23" t="s">
        <v>772</v>
      </c>
      <c r="D359" s="96">
        <v>20807.21</v>
      </c>
    </row>
    <row r="360" spans="1:4" ht="15.75">
      <c r="A360" s="22" t="s">
        <v>616</v>
      </c>
      <c r="B360" s="23" t="s">
        <v>423</v>
      </c>
      <c r="C360" s="23" t="s">
        <v>781</v>
      </c>
      <c r="D360" s="96">
        <v>13990</v>
      </c>
    </row>
    <row r="361" spans="1:4" ht="50.25" customHeight="1">
      <c r="A361" s="22" t="s">
        <v>816</v>
      </c>
      <c r="B361" s="23" t="s">
        <v>537</v>
      </c>
      <c r="C361" s="23"/>
      <c r="D361" s="96">
        <f>D362+D363</f>
        <v>56207</v>
      </c>
    </row>
    <row r="362" spans="1:4" ht="31.5">
      <c r="A362" s="22" t="s">
        <v>801</v>
      </c>
      <c r="B362" s="23" t="s">
        <v>537</v>
      </c>
      <c r="C362" s="23" t="s">
        <v>772</v>
      </c>
      <c r="D362" s="96">
        <v>34207</v>
      </c>
    </row>
    <row r="363" spans="1:4" ht="15.75">
      <c r="A363" s="22" t="s">
        <v>616</v>
      </c>
      <c r="B363" s="23" t="s">
        <v>537</v>
      </c>
      <c r="C363" s="23" t="s">
        <v>781</v>
      </c>
      <c r="D363" s="96">
        <v>22000</v>
      </c>
    </row>
    <row r="364" spans="1:4" ht="31.5">
      <c r="A364" s="22" t="s">
        <v>845</v>
      </c>
      <c r="B364" s="23" t="s">
        <v>846</v>
      </c>
      <c r="C364" s="23"/>
      <c r="D364" s="96">
        <f>D365</f>
        <v>3014.16</v>
      </c>
    </row>
    <row r="365" spans="1:4" ht="31.5">
      <c r="A365" s="22" t="s">
        <v>801</v>
      </c>
      <c r="B365" s="23" t="s">
        <v>846</v>
      </c>
      <c r="C365" s="23" t="s">
        <v>772</v>
      </c>
      <c r="D365" s="96">
        <v>3014.16</v>
      </c>
    </row>
    <row r="366" spans="1:4" ht="33" customHeight="1">
      <c r="A366" s="22" t="s">
        <v>817</v>
      </c>
      <c r="B366" s="23" t="s">
        <v>72</v>
      </c>
      <c r="C366" s="23"/>
      <c r="D366" s="96">
        <f>D367</f>
        <v>6427.63</v>
      </c>
    </row>
    <row r="367" spans="1:4" ht="31.5">
      <c r="A367" s="22" t="s">
        <v>801</v>
      </c>
      <c r="B367" s="23" t="s">
        <v>72</v>
      </c>
      <c r="C367" s="23" t="s">
        <v>772</v>
      </c>
      <c r="D367" s="96">
        <v>6427.63</v>
      </c>
    </row>
    <row r="368" spans="1:4" ht="31.5">
      <c r="A368" s="22" t="s">
        <v>73</v>
      </c>
      <c r="B368" s="23" t="s">
        <v>74</v>
      </c>
      <c r="C368" s="23"/>
      <c r="D368" s="96">
        <f>D369</f>
        <v>350</v>
      </c>
    </row>
    <row r="369" spans="1:4" ht="31.5">
      <c r="A369" s="22" t="s">
        <v>801</v>
      </c>
      <c r="B369" s="23" t="s">
        <v>74</v>
      </c>
      <c r="C369" s="23" t="s">
        <v>772</v>
      </c>
      <c r="D369" s="96">
        <v>350</v>
      </c>
    </row>
    <row r="370" spans="1:4" ht="31.5">
      <c r="A370" s="22" t="s">
        <v>75</v>
      </c>
      <c r="B370" s="23" t="s">
        <v>76</v>
      </c>
      <c r="C370" s="23"/>
      <c r="D370" s="96">
        <f>D371</f>
        <v>960</v>
      </c>
    </row>
    <row r="371" spans="1:4" ht="31.5">
      <c r="A371" s="22" t="s">
        <v>801</v>
      </c>
      <c r="B371" s="23" t="s">
        <v>76</v>
      </c>
      <c r="C371" s="23" t="s">
        <v>772</v>
      </c>
      <c r="D371" s="96">
        <v>960</v>
      </c>
    </row>
    <row r="372" spans="1:4" ht="31.5">
      <c r="A372" s="22" t="s">
        <v>424</v>
      </c>
      <c r="B372" s="23" t="s">
        <v>425</v>
      </c>
      <c r="C372" s="23"/>
      <c r="D372" s="96">
        <f>D373</f>
        <v>270</v>
      </c>
    </row>
    <row r="373" spans="1:4" ht="15.75">
      <c r="A373" s="22" t="s">
        <v>791</v>
      </c>
      <c r="B373" s="31" t="s">
        <v>426</v>
      </c>
      <c r="C373" s="41"/>
      <c r="D373" s="96">
        <f>D374</f>
        <v>270</v>
      </c>
    </row>
    <row r="374" spans="1:4" ht="15.75">
      <c r="A374" s="22" t="s">
        <v>773</v>
      </c>
      <c r="B374" s="31" t="s">
        <v>426</v>
      </c>
      <c r="C374" s="23" t="s">
        <v>774</v>
      </c>
      <c r="D374" s="96">
        <v>270</v>
      </c>
    </row>
    <row r="375" spans="1:4" s="7" customFormat="1" ht="31.5">
      <c r="A375" s="9" t="s">
        <v>427</v>
      </c>
      <c r="B375" s="21" t="s">
        <v>428</v>
      </c>
      <c r="C375" s="21"/>
      <c r="D375" s="97">
        <v>0</v>
      </c>
    </row>
    <row r="376" spans="1:4" s="7" customFormat="1" ht="47.25">
      <c r="A376" s="9" t="s">
        <v>429</v>
      </c>
      <c r="B376" s="21" t="s">
        <v>430</v>
      </c>
      <c r="C376" s="21"/>
      <c r="D376" s="97">
        <f>D377+D380+D385</f>
        <v>4452.450000000001</v>
      </c>
    </row>
    <row r="377" spans="1:4" s="7" customFormat="1" ht="47.25">
      <c r="A377" s="22" t="s">
        <v>122</v>
      </c>
      <c r="B377" s="23" t="s">
        <v>431</v>
      </c>
      <c r="C377" s="23"/>
      <c r="D377" s="96">
        <f>D378</f>
        <v>800</v>
      </c>
    </row>
    <row r="378" spans="1:4" ht="15.75">
      <c r="A378" s="22" t="s">
        <v>237</v>
      </c>
      <c r="B378" s="23" t="s">
        <v>432</v>
      </c>
      <c r="C378" s="23"/>
      <c r="D378" s="96">
        <f>D379</f>
        <v>800</v>
      </c>
    </row>
    <row r="379" spans="1:4" ht="15.75">
      <c r="A379" s="22" t="s">
        <v>773</v>
      </c>
      <c r="B379" s="23" t="s">
        <v>432</v>
      </c>
      <c r="C379" s="23" t="s">
        <v>774</v>
      </c>
      <c r="D379" s="96">
        <v>800</v>
      </c>
    </row>
    <row r="380" spans="1:4" ht="63">
      <c r="A380" s="22" t="s">
        <v>810</v>
      </c>
      <c r="B380" s="23" t="s">
        <v>433</v>
      </c>
      <c r="C380" s="23"/>
      <c r="D380" s="96">
        <f>D381</f>
        <v>2375.05</v>
      </c>
    </row>
    <row r="381" spans="1:4" ht="15.75">
      <c r="A381" s="22" t="s">
        <v>684</v>
      </c>
      <c r="B381" s="23" t="s">
        <v>434</v>
      </c>
      <c r="C381" s="23"/>
      <c r="D381" s="96">
        <f>D382+D383+D384</f>
        <v>2375.05</v>
      </c>
    </row>
    <row r="382" spans="1:4" ht="50.25" customHeight="1">
      <c r="A382" s="22" t="s">
        <v>770</v>
      </c>
      <c r="B382" s="23" t="s">
        <v>434</v>
      </c>
      <c r="C382" s="23" t="s">
        <v>771</v>
      </c>
      <c r="D382" s="96">
        <v>1859</v>
      </c>
    </row>
    <row r="383" spans="1:4" ht="35.25" customHeight="1">
      <c r="A383" s="22" t="s">
        <v>801</v>
      </c>
      <c r="B383" s="23" t="s">
        <v>434</v>
      </c>
      <c r="C383" s="23" t="s">
        <v>772</v>
      </c>
      <c r="D383" s="96">
        <v>413.05</v>
      </c>
    </row>
    <row r="384" spans="1:4" ht="16.5" customHeight="1">
      <c r="A384" s="22" t="s">
        <v>773</v>
      </c>
      <c r="B384" s="23" t="s">
        <v>434</v>
      </c>
      <c r="C384" s="23" t="s">
        <v>774</v>
      </c>
      <c r="D384" s="96">
        <v>103</v>
      </c>
    </row>
    <row r="385" spans="1:4" ht="47.25">
      <c r="A385" s="22" t="s">
        <v>10</v>
      </c>
      <c r="B385" s="23" t="s">
        <v>497</v>
      </c>
      <c r="C385" s="23"/>
      <c r="D385" s="96">
        <f>D386+D388</f>
        <v>1277.4</v>
      </c>
    </row>
    <row r="386" spans="1:4" ht="31.5">
      <c r="A386" s="22" t="s">
        <v>521</v>
      </c>
      <c r="B386" s="23" t="s">
        <v>498</v>
      </c>
      <c r="C386" s="23"/>
      <c r="D386" s="96">
        <f>D387</f>
        <v>100</v>
      </c>
    </row>
    <row r="387" spans="1:4" ht="30.75" customHeight="1">
      <c r="A387" s="22" t="s">
        <v>801</v>
      </c>
      <c r="B387" s="23" t="s">
        <v>498</v>
      </c>
      <c r="C387" s="23" t="s">
        <v>772</v>
      </c>
      <c r="D387" s="96">
        <v>100</v>
      </c>
    </row>
    <row r="388" spans="1:4" ht="30.75" customHeight="1">
      <c r="A388" s="22" t="s">
        <v>926</v>
      </c>
      <c r="B388" s="23" t="s">
        <v>927</v>
      </c>
      <c r="C388" s="23"/>
      <c r="D388" s="96">
        <f>D389</f>
        <v>1177.4</v>
      </c>
    </row>
    <row r="389" spans="1:4" ht="30.75" customHeight="1">
      <c r="A389" s="22" t="s">
        <v>616</v>
      </c>
      <c r="B389" s="23" t="s">
        <v>927</v>
      </c>
      <c r="C389" s="23" t="s">
        <v>781</v>
      </c>
      <c r="D389" s="96">
        <v>1177.4</v>
      </c>
    </row>
    <row r="390" spans="1:4" ht="31.5">
      <c r="A390" s="9" t="s">
        <v>435</v>
      </c>
      <c r="B390" s="21" t="s">
        <v>436</v>
      </c>
      <c r="C390" s="21"/>
      <c r="D390" s="97">
        <f>D391+D396+D397</f>
        <v>4224.512</v>
      </c>
    </row>
    <row r="391" spans="1:4" ht="47.25">
      <c r="A391" s="22" t="s">
        <v>123</v>
      </c>
      <c r="B391" s="23" t="s">
        <v>437</v>
      </c>
      <c r="C391" s="21"/>
      <c r="D391" s="96">
        <f>D392+D394</f>
        <v>4024.5119999999997</v>
      </c>
    </row>
    <row r="392" spans="1:4" ht="15.75">
      <c r="A392" s="22" t="s">
        <v>684</v>
      </c>
      <c r="B392" s="23" t="s">
        <v>438</v>
      </c>
      <c r="C392" s="23"/>
      <c r="D392" s="96">
        <f>D393</f>
        <v>685.95</v>
      </c>
    </row>
    <row r="393" spans="1:4" ht="33.75" customHeight="1">
      <c r="A393" s="22" t="s">
        <v>801</v>
      </c>
      <c r="B393" s="23" t="s">
        <v>438</v>
      </c>
      <c r="C393" s="23" t="s">
        <v>772</v>
      </c>
      <c r="D393" s="96">
        <v>685.95</v>
      </c>
    </row>
    <row r="394" spans="1:4" ht="24.75" customHeight="1">
      <c r="A394" s="22" t="s">
        <v>70</v>
      </c>
      <c r="B394" s="23" t="s">
        <v>71</v>
      </c>
      <c r="C394" s="23"/>
      <c r="D394" s="96">
        <f>D395</f>
        <v>3338.562</v>
      </c>
    </row>
    <row r="395" spans="1:4" ht="33.75" customHeight="1">
      <c r="A395" s="22" t="s">
        <v>801</v>
      </c>
      <c r="B395" s="23" t="s">
        <v>71</v>
      </c>
      <c r="C395" s="23" t="s">
        <v>772</v>
      </c>
      <c r="D395" s="96">
        <v>3338.562</v>
      </c>
    </row>
    <row r="396" spans="1:4" ht="31.5">
      <c r="A396" s="22" t="s">
        <v>124</v>
      </c>
      <c r="B396" s="23" t="s">
        <v>439</v>
      </c>
      <c r="C396" s="23"/>
      <c r="D396" s="96">
        <v>0</v>
      </c>
    </row>
    <row r="397" spans="1:4" ht="31.5">
      <c r="A397" s="22" t="s">
        <v>440</v>
      </c>
      <c r="B397" s="23" t="s">
        <v>442</v>
      </c>
      <c r="C397" s="23"/>
      <c r="D397" s="96">
        <f>D398</f>
        <v>200</v>
      </c>
    </row>
    <row r="398" spans="1:4" ht="15.75">
      <c r="A398" s="22" t="s">
        <v>694</v>
      </c>
      <c r="B398" s="23" t="s">
        <v>441</v>
      </c>
      <c r="C398" s="23"/>
      <c r="D398" s="96">
        <f>D399</f>
        <v>200</v>
      </c>
    </row>
    <row r="399" spans="1:4" ht="31.5">
      <c r="A399" s="22" t="s">
        <v>778</v>
      </c>
      <c r="B399" s="23" t="s">
        <v>441</v>
      </c>
      <c r="C399" s="23" t="s">
        <v>779</v>
      </c>
      <c r="D399" s="96">
        <v>200</v>
      </c>
    </row>
    <row r="400" spans="1:4" ht="15.75">
      <c r="A400" s="9" t="s">
        <v>336</v>
      </c>
      <c r="B400" s="21"/>
      <c r="C400" s="21"/>
      <c r="D400" s="97">
        <f>D16+D116+D132+D147+D157+D163+D188+D233+D266+D356+D375+D376+D390</f>
        <v>1761128.979</v>
      </c>
    </row>
    <row r="401" spans="1:4" ht="15.75">
      <c r="A401" s="165"/>
      <c r="B401" s="166"/>
      <c r="C401" s="166"/>
      <c r="D401" s="167"/>
    </row>
    <row r="402" spans="1:5" ht="15.75">
      <c r="A402" s="7"/>
      <c r="B402" s="168"/>
      <c r="C402" s="168"/>
      <c r="D402" s="30"/>
      <c r="E402" s="164"/>
    </row>
    <row r="403" spans="1:4" s="169" customFormat="1" ht="21" customHeight="1">
      <c r="A403" s="330" t="s">
        <v>96</v>
      </c>
      <c r="B403" s="330"/>
      <c r="C403" s="330"/>
      <c r="D403" s="330"/>
    </row>
    <row r="404" ht="15.75">
      <c r="D404" s="8"/>
    </row>
    <row r="405" ht="15.75">
      <c r="D405" s="8"/>
    </row>
    <row r="406" ht="15.75">
      <c r="D406" s="8"/>
    </row>
    <row r="407" ht="15.75">
      <c r="D407" s="8"/>
    </row>
    <row r="408" ht="15.75">
      <c r="D408" s="8"/>
    </row>
    <row r="409" ht="15.75">
      <c r="D409" s="8"/>
    </row>
    <row r="410" ht="15.75">
      <c r="D410" s="8"/>
    </row>
    <row r="411" ht="15.75">
      <c r="D411" s="8"/>
    </row>
    <row r="412" ht="15.75">
      <c r="D412" s="8"/>
    </row>
    <row r="413" ht="15.75">
      <c r="D413" s="8"/>
    </row>
    <row r="414" ht="15.75">
      <c r="D414" s="8"/>
    </row>
    <row r="415" ht="15.75">
      <c r="D415" s="8"/>
    </row>
    <row r="416" ht="15.75">
      <c r="D416" s="8"/>
    </row>
    <row r="417" ht="15.75">
      <c r="D417" s="8"/>
    </row>
    <row r="418" spans="2:4" ht="15.75">
      <c r="B418" s="5"/>
      <c r="C418" s="5"/>
      <c r="D418" s="8"/>
    </row>
    <row r="419" spans="2:4" ht="15.75">
      <c r="B419" s="5"/>
      <c r="C419" s="5"/>
      <c r="D419" s="8"/>
    </row>
    <row r="420" spans="2:4" ht="15.75">
      <c r="B420" s="5"/>
      <c r="C420" s="5"/>
      <c r="D420" s="8"/>
    </row>
    <row r="421" spans="2:4" ht="15.75">
      <c r="B421" s="5"/>
      <c r="C421" s="5"/>
      <c r="D421" s="8"/>
    </row>
    <row r="422" spans="2:4" ht="15.75">
      <c r="B422" s="5"/>
      <c r="C422" s="5"/>
      <c r="D422" s="8"/>
    </row>
    <row r="423" spans="2:4" ht="15.75">
      <c r="B423" s="5"/>
      <c r="C423" s="5"/>
      <c r="D423" s="8"/>
    </row>
    <row r="424" spans="2:4" ht="15.75">
      <c r="B424" s="5"/>
      <c r="C424" s="5"/>
      <c r="D424" s="8"/>
    </row>
    <row r="425" spans="2:4" ht="15.75">
      <c r="B425" s="5"/>
      <c r="C425" s="5"/>
      <c r="D425" s="8"/>
    </row>
    <row r="426" spans="2:4" ht="15.75">
      <c r="B426" s="5"/>
      <c r="C426" s="5"/>
      <c r="D426" s="8"/>
    </row>
    <row r="427" spans="2:4" ht="15.75">
      <c r="B427" s="5"/>
      <c r="C427" s="5"/>
      <c r="D427" s="8"/>
    </row>
    <row r="428" spans="2:4" ht="15.75">
      <c r="B428" s="5"/>
      <c r="C428" s="5"/>
      <c r="D428" s="8"/>
    </row>
    <row r="429" spans="2:4" ht="15.75">
      <c r="B429" s="5"/>
      <c r="C429" s="5"/>
      <c r="D429" s="8"/>
    </row>
    <row r="430" spans="2:4" ht="15.75">
      <c r="B430" s="5"/>
      <c r="C430" s="5"/>
      <c r="D430" s="8"/>
    </row>
    <row r="431" spans="2:4" ht="15.75">
      <c r="B431" s="5"/>
      <c r="C431" s="5"/>
      <c r="D431" s="8"/>
    </row>
    <row r="432" spans="2:4" ht="15.75">
      <c r="B432" s="5"/>
      <c r="C432" s="5"/>
      <c r="D432" s="8"/>
    </row>
    <row r="433" spans="2:4" ht="15.75">
      <c r="B433" s="5"/>
      <c r="C433" s="5"/>
      <c r="D433" s="8"/>
    </row>
    <row r="434" spans="2:4" ht="15.75">
      <c r="B434" s="5"/>
      <c r="C434" s="5"/>
      <c r="D434" s="8"/>
    </row>
    <row r="435" spans="2:4" ht="15.75">
      <c r="B435" s="5"/>
      <c r="C435" s="5"/>
      <c r="D435" s="8"/>
    </row>
    <row r="436" spans="2:4" ht="15.75">
      <c r="B436" s="5"/>
      <c r="C436" s="5"/>
      <c r="D436" s="8"/>
    </row>
    <row r="437" spans="2:4" ht="15.75">
      <c r="B437" s="5"/>
      <c r="C437" s="5"/>
      <c r="D437" s="8"/>
    </row>
    <row r="438" spans="2:4" ht="15.75">
      <c r="B438" s="5"/>
      <c r="C438" s="5"/>
      <c r="D438" s="8"/>
    </row>
    <row r="439" spans="2:4" ht="15.75">
      <c r="B439" s="5"/>
      <c r="C439" s="5"/>
      <c r="D439" s="8"/>
    </row>
    <row r="440" spans="2:4" ht="15.75">
      <c r="B440" s="5"/>
      <c r="C440" s="5"/>
      <c r="D440" s="8"/>
    </row>
    <row r="441" spans="2:4" ht="15.75">
      <c r="B441" s="5"/>
      <c r="C441" s="5"/>
      <c r="D441" s="8"/>
    </row>
    <row r="442" spans="2:4" ht="15.75">
      <c r="B442" s="5"/>
      <c r="C442" s="5"/>
      <c r="D442" s="8"/>
    </row>
    <row r="443" spans="2:4" ht="15.75">
      <c r="B443" s="5"/>
      <c r="C443" s="5"/>
      <c r="D443" s="8"/>
    </row>
    <row r="444" spans="2:4" ht="15.75">
      <c r="B444" s="5"/>
      <c r="C444" s="5"/>
      <c r="D444" s="8"/>
    </row>
    <row r="445" spans="2:4" ht="15.75">
      <c r="B445" s="5"/>
      <c r="C445" s="5"/>
      <c r="D445" s="8"/>
    </row>
    <row r="446" spans="2:4" ht="15.75">
      <c r="B446" s="5"/>
      <c r="C446" s="5"/>
      <c r="D446" s="8"/>
    </row>
    <row r="447" spans="2:4" ht="15.75">
      <c r="B447" s="5"/>
      <c r="C447" s="5"/>
      <c r="D447" s="8"/>
    </row>
    <row r="448" spans="2:4" ht="15.75">
      <c r="B448" s="5"/>
      <c r="C448" s="5"/>
      <c r="D448" s="8"/>
    </row>
    <row r="449" spans="2:4" ht="15.75">
      <c r="B449" s="5"/>
      <c r="C449" s="5"/>
      <c r="D449" s="8"/>
    </row>
    <row r="450" spans="2:4" ht="15.75">
      <c r="B450" s="5"/>
      <c r="C450" s="5"/>
      <c r="D450" s="8"/>
    </row>
    <row r="451" spans="2:4" ht="15.75">
      <c r="B451" s="5"/>
      <c r="C451" s="5"/>
      <c r="D451" s="8"/>
    </row>
    <row r="452" spans="2:4" ht="15.75">
      <c r="B452" s="5"/>
      <c r="C452" s="5"/>
      <c r="D452" s="8"/>
    </row>
    <row r="453" spans="2:4" ht="15.75">
      <c r="B453" s="5"/>
      <c r="C453" s="5"/>
      <c r="D453" s="8"/>
    </row>
    <row r="454" spans="2:4" ht="15.75">
      <c r="B454" s="5"/>
      <c r="C454" s="5"/>
      <c r="D454" s="8"/>
    </row>
    <row r="455" spans="2:4" ht="15.75">
      <c r="B455" s="5"/>
      <c r="C455" s="5"/>
      <c r="D455" s="8"/>
    </row>
    <row r="456" spans="2:4" ht="15.75">
      <c r="B456" s="5"/>
      <c r="C456" s="5"/>
      <c r="D456" s="8"/>
    </row>
    <row r="457" spans="2:4" ht="15.75">
      <c r="B457" s="5"/>
      <c r="C457" s="5"/>
      <c r="D457" s="8"/>
    </row>
    <row r="458" spans="2:4" ht="15.75">
      <c r="B458" s="5"/>
      <c r="C458" s="5"/>
      <c r="D458" s="8"/>
    </row>
    <row r="459" spans="2:4" ht="15.75">
      <c r="B459" s="5"/>
      <c r="C459" s="5"/>
      <c r="D459" s="8"/>
    </row>
    <row r="460" spans="2:4" ht="15.75">
      <c r="B460" s="5"/>
      <c r="C460" s="5"/>
      <c r="D460" s="8"/>
    </row>
    <row r="461" spans="2:4" ht="15.75">
      <c r="B461" s="5"/>
      <c r="C461" s="5"/>
      <c r="D461" s="8"/>
    </row>
    <row r="462" spans="2:4" ht="15.75">
      <c r="B462" s="5"/>
      <c r="C462" s="5"/>
      <c r="D462" s="8"/>
    </row>
    <row r="463" spans="2:4" ht="15.75">
      <c r="B463" s="5"/>
      <c r="C463" s="5"/>
      <c r="D463" s="8"/>
    </row>
    <row r="464" spans="2:4" ht="15.75">
      <c r="B464" s="5"/>
      <c r="C464" s="5"/>
      <c r="D464" s="8"/>
    </row>
    <row r="465" spans="2:4" ht="15.75">
      <c r="B465" s="5"/>
      <c r="C465" s="5"/>
      <c r="D465" s="8"/>
    </row>
    <row r="466" spans="2:4" ht="15.75">
      <c r="B466" s="5"/>
      <c r="C466" s="5"/>
      <c r="D466" s="8"/>
    </row>
    <row r="467" spans="2:4" ht="15.75">
      <c r="B467" s="5"/>
      <c r="C467" s="5"/>
      <c r="D467" s="8"/>
    </row>
    <row r="468" spans="2:4" ht="15.75">
      <c r="B468" s="5"/>
      <c r="C468" s="5"/>
      <c r="D468" s="8"/>
    </row>
    <row r="469" spans="2:4" ht="15.75">
      <c r="B469" s="5"/>
      <c r="C469" s="5"/>
      <c r="D469" s="8"/>
    </row>
    <row r="470" spans="2:4" ht="15.75">
      <c r="B470" s="5"/>
      <c r="C470" s="5"/>
      <c r="D470" s="8"/>
    </row>
    <row r="471" spans="2:4" ht="15.75">
      <c r="B471" s="5"/>
      <c r="C471" s="5"/>
      <c r="D471" s="8"/>
    </row>
    <row r="472" spans="2:4" ht="15.75">
      <c r="B472" s="5"/>
      <c r="C472" s="5"/>
      <c r="D472" s="8"/>
    </row>
    <row r="473" spans="2:4" ht="15.75">
      <c r="B473" s="5"/>
      <c r="C473" s="5"/>
      <c r="D473" s="8"/>
    </row>
    <row r="474" spans="2:4" ht="15.75">
      <c r="B474" s="5"/>
      <c r="C474" s="5"/>
      <c r="D474" s="8"/>
    </row>
    <row r="475" spans="2:4" ht="15.75">
      <c r="B475" s="5"/>
      <c r="C475" s="5"/>
      <c r="D475" s="8"/>
    </row>
    <row r="476" spans="2:4" ht="15.75">
      <c r="B476" s="5"/>
      <c r="C476" s="5"/>
      <c r="D476" s="8"/>
    </row>
    <row r="477" spans="2:4" ht="15.75">
      <c r="B477" s="5"/>
      <c r="C477" s="5"/>
      <c r="D477" s="8"/>
    </row>
    <row r="478" spans="2:4" ht="15.75">
      <c r="B478" s="5"/>
      <c r="C478" s="5"/>
      <c r="D478" s="8"/>
    </row>
    <row r="479" spans="2:4" ht="15.75">
      <c r="B479" s="5"/>
      <c r="C479" s="5"/>
      <c r="D479" s="8"/>
    </row>
    <row r="480" spans="2:4" ht="15.75">
      <c r="B480" s="5"/>
      <c r="C480" s="5"/>
      <c r="D480" s="8"/>
    </row>
    <row r="481" spans="2:4" ht="15.75">
      <c r="B481" s="5"/>
      <c r="C481" s="5"/>
      <c r="D481" s="8"/>
    </row>
    <row r="482" spans="2:4" ht="15.75">
      <c r="B482" s="5"/>
      <c r="C482" s="5"/>
      <c r="D482" s="8"/>
    </row>
    <row r="483" spans="2:4" ht="15.75">
      <c r="B483" s="5"/>
      <c r="C483" s="5"/>
      <c r="D483" s="8"/>
    </row>
    <row r="484" spans="2:4" ht="15.75">
      <c r="B484" s="5"/>
      <c r="C484" s="5"/>
      <c r="D484" s="8"/>
    </row>
    <row r="485" spans="2:4" ht="15.75">
      <c r="B485" s="5"/>
      <c r="C485" s="5"/>
      <c r="D485" s="8"/>
    </row>
    <row r="486" spans="2:4" ht="15.75">
      <c r="B486" s="5"/>
      <c r="C486" s="5"/>
      <c r="D486" s="8"/>
    </row>
    <row r="487" spans="2:4" ht="15.75">
      <c r="B487" s="5"/>
      <c r="C487" s="5"/>
      <c r="D487" s="8"/>
    </row>
    <row r="488" spans="2:4" ht="15.75">
      <c r="B488" s="5"/>
      <c r="C488" s="5"/>
      <c r="D488" s="8"/>
    </row>
    <row r="489" spans="2:4" ht="15.75">
      <c r="B489" s="5"/>
      <c r="C489" s="5"/>
      <c r="D489" s="8"/>
    </row>
    <row r="490" spans="2:4" ht="15.75">
      <c r="B490" s="5"/>
      <c r="C490" s="5"/>
      <c r="D490" s="8"/>
    </row>
    <row r="491" spans="2:4" ht="15.75">
      <c r="B491" s="5"/>
      <c r="C491" s="5"/>
      <c r="D491" s="8"/>
    </row>
    <row r="492" spans="2:4" ht="15.75">
      <c r="B492" s="5"/>
      <c r="C492" s="5"/>
      <c r="D492" s="8"/>
    </row>
    <row r="493" spans="2:4" ht="15.75">
      <c r="B493" s="5"/>
      <c r="C493" s="5"/>
      <c r="D493" s="8"/>
    </row>
    <row r="494" spans="2:4" ht="15.75">
      <c r="B494" s="5"/>
      <c r="C494" s="5"/>
      <c r="D494" s="8"/>
    </row>
    <row r="495" spans="2:4" ht="15.75">
      <c r="B495" s="5"/>
      <c r="C495" s="5"/>
      <c r="D495" s="8"/>
    </row>
    <row r="496" spans="2:4" ht="15.75">
      <c r="B496" s="5"/>
      <c r="C496" s="5"/>
      <c r="D496" s="8"/>
    </row>
    <row r="497" spans="2:4" ht="15.75">
      <c r="B497" s="5"/>
      <c r="C497" s="5"/>
      <c r="D497" s="8"/>
    </row>
    <row r="498" spans="2:4" ht="15.75">
      <c r="B498" s="5"/>
      <c r="C498" s="5"/>
      <c r="D498" s="8"/>
    </row>
    <row r="499" spans="2:4" ht="15.75">
      <c r="B499" s="5"/>
      <c r="C499" s="5"/>
      <c r="D499" s="8"/>
    </row>
    <row r="500" spans="2:4" ht="15.75">
      <c r="B500" s="5"/>
      <c r="C500" s="5"/>
      <c r="D500" s="8"/>
    </row>
    <row r="501" spans="2:4" ht="15.75">
      <c r="B501" s="5"/>
      <c r="C501" s="5"/>
      <c r="D501" s="8"/>
    </row>
    <row r="502" spans="2:4" ht="15.75">
      <c r="B502" s="5"/>
      <c r="C502" s="5"/>
      <c r="D502" s="8"/>
    </row>
    <row r="503" spans="2:4" ht="15.75">
      <c r="B503" s="5"/>
      <c r="C503" s="5"/>
      <c r="D503" s="8"/>
    </row>
    <row r="504" spans="2:4" ht="15.75">
      <c r="B504" s="5"/>
      <c r="C504" s="5"/>
      <c r="D504" s="8"/>
    </row>
    <row r="505" spans="2:4" ht="15.75">
      <c r="B505" s="5"/>
      <c r="C505" s="5"/>
      <c r="D505" s="8"/>
    </row>
    <row r="506" spans="2:4" ht="15.75">
      <c r="B506" s="5"/>
      <c r="C506" s="5"/>
      <c r="D506" s="8"/>
    </row>
    <row r="507" spans="2:4" ht="15.75">
      <c r="B507" s="5"/>
      <c r="C507" s="5"/>
      <c r="D507" s="8"/>
    </row>
    <row r="508" spans="2:4" ht="15.75">
      <c r="B508" s="5"/>
      <c r="C508" s="5"/>
      <c r="D508" s="8"/>
    </row>
    <row r="509" spans="2:4" ht="15.75">
      <c r="B509" s="5"/>
      <c r="C509" s="5"/>
      <c r="D509" s="8"/>
    </row>
    <row r="510" spans="2:4" ht="15.75">
      <c r="B510" s="5"/>
      <c r="C510" s="5"/>
      <c r="D510" s="8"/>
    </row>
    <row r="511" spans="2:4" ht="15.75">
      <c r="B511" s="5"/>
      <c r="C511" s="5"/>
      <c r="D511" s="8"/>
    </row>
    <row r="512" spans="2:4" ht="15.75">
      <c r="B512" s="5"/>
      <c r="C512" s="5"/>
      <c r="D512" s="8"/>
    </row>
    <row r="513" spans="2:4" ht="15.75">
      <c r="B513" s="5"/>
      <c r="C513" s="5"/>
      <c r="D513" s="8"/>
    </row>
    <row r="514" spans="2:4" ht="15.75">
      <c r="B514" s="5"/>
      <c r="C514" s="5"/>
      <c r="D514" s="8"/>
    </row>
    <row r="515" spans="2:4" ht="15.75">
      <c r="B515" s="5"/>
      <c r="C515" s="5"/>
      <c r="D515" s="8"/>
    </row>
    <row r="516" spans="2:4" ht="15.75">
      <c r="B516" s="5"/>
      <c r="C516" s="5"/>
      <c r="D516" s="8"/>
    </row>
    <row r="517" spans="2:4" ht="15.75">
      <c r="B517" s="5"/>
      <c r="C517" s="5"/>
      <c r="D517" s="8"/>
    </row>
    <row r="518" spans="2:4" ht="15.75">
      <c r="B518" s="5"/>
      <c r="C518" s="5"/>
      <c r="D518" s="8"/>
    </row>
    <row r="519" spans="2:4" ht="15.75">
      <c r="B519" s="5"/>
      <c r="C519" s="5"/>
      <c r="D519" s="8"/>
    </row>
    <row r="520" spans="2:4" ht="15.75">
      <c r="B520" s="5"/>
      <c r="C520" s="5"/>
      <c r="D520" s="8"/>
    </row>
    <row r="521" spans="2:4" ht="15.75">
      <c r="B521" s="5"/>
      <c r="C521" s="5"/>
      <c r="D521" s="8"/>
    </row>
    <row r="522" spans="2:4" ht="15.75">
      <c r="B522" s="5"/>
      <c r="C522" s="5"/>
      <c r="D522" s="8"/>
    </row>
    <row r="523" spans="2:4" ht="15.75">
      <c r="B523" s="5"/>
      <c r="C523" s="5"/>
      <c r="D523" s="8"/>
    </row>
    <row r="524" spans="2:4" ht="15.75">
      <c r="B524" s="5"/>
      <c r="C524" s="5"/>
      <c r="D524" s="8"/>
    </row>
    <row r="525" spans="2:4" ht="15.75">
      <c r="B525" s="5"/>
      <c r="C525" s="5"/>
      <c r="D525" s="8"/>
    </row>
    <row r="526" spans="2:4" ht="15.75">
      <c r="B526" s="5"/>
      <c r="C526" s="5"/>
      <c r="D526" s="8"/>
    </row>
    <row r="527" spans="2:4" ht="15.75">
      <c r="B527" s="5"/>
      <c r="C527" s="5"/>
      <c r="D527" s="8"/>
    </row>
    <row r="528" spans="2:4" ht="15.75">
      <c r="B528" s="5"/>
      <c r="C528" s="5"/>
      <c r="D528" s="8"/>
    </row>
    <row r="529" spans="2:4" ht="15.75">
      <c r="B529" s="5"/>
      <c r="C529" s="5"/>
      <c r="D529" s="8"/>
    </row>
    <row r="530" spans="2:4" ht="15.75">
      <c r="B530" s="5"/>
      <c r="C530" s="5"/>
      <c r="D530" s="8"/>
    </row>
    <row r="531" spans="2:4" ht="15.75">
      <c r="B531" s="5"/>
      <c r="C531" s="5"/>
      <c r="D531" s="8"/>
    </row>
    <row r="532" spans="2:4" ht="15.75">
      <c r="B532" s="5"/>
      <c r="C532" s="5"/>
      <c r="D532" s="8"/>
    </row>
    <row r="533" spans="2:4" ht="15.75">
      <c r="B533" s="5"/>
      <c r="C533" s="5"/>
      <c r="D533" s="8"/>
    </row>
    <row r="534" spans="2:4" ht="15.75">
      <c r="B534" s="5"/>
      <c r="C534" s="5"/>
      <c r="D534" s="8"/>
    </row>
    <row r="535" spans="2:4" ht="15.75">
      <c r="B535" s="5"/>
      <c r="C535" s="5"/>
      <c r="D535" s="8"/>
    </row>
    <row r="536" spans="2:4" ht="15.75">
      <c r="B536" s="5"/>
      <c r="C536" s="5"/>
      <c r="D536" s="8"/>
    </row>
    <row r="537" spans="2:4" ht="15.75">
      <c r="B537" s="5"/>
      <c r="C537" s="5"/>
      <c r="D537" s="8"/>
    </row>
    <row r="538" spans="2:4" ht="15.75">
      <c r="B538" s="5"/>
      <c r="C538" s="5"/>
      <c r="D538" s="8"/>
    </row>
    <row r="539" spans="2:4" ht="15.75">
      <c r="B539" s="5"/>
      <c r="C539" s="5"/>
      <c r="D539" s="8"/>
    </row>
    <row r="540" spans="2:4" ht="15.75">
      <c r="B540" s="5"/>
      <c r="C540" s="5"/>
      <c r="D540" s="8"/>
    </row>
    <row r="541" spans="2:4" ht="15.75">
      <c r="B541" s="5"/>
      <c r="C541" s="5"/>
      <c r="D541" s="8"/>
    </row>
    <row r="542" spans="2:4" ht="15.75">
      <c r="B542" s="5"/>
      <c r="C542" s="5"/>
      <c r="D542" s="8"/>
    </row>
    <row r="543" spans="2:4" ht="15.75">
      <c r="B543" s="5"/>
      <c r="C543" s="5"/>
      <c r="D543" s="8"/>
    </row>
    <row r="544" spans="2:4" ht="15.75">
      <c r="B544" s="5"/>
      <c r="C544" s="5"/>
      <c r="D544" s="8"/>
    </row>
    <row r="545" spans="2:4" ht="15.75">
      <c r="B545" s="5"/>
      <c r="C545" s="5"/>
      <c r="D545" s="8"/>
    </row>
    <row r="546" spans="2:4" ht="15.75">
      <c r="B546" s="5"/>
      <c r="C546" s="5"/>
      <c r="D546" s="8"/>
    </row>
    <row r="547" spans="2:4" ht="15.75">
      <c r="B547" s="5"/>
      <c r="C547" s="5"/>
      <c r="D547" s="8"/>
    </row>
    <row r="548" spans="2:4" ht="15.75">
      <c r="B548" s="5"/>
      <c r="C548" s="5"/>
      <c r="D548" s="8"/>
    </row>
    <row r="549" spans="2:4" ht="15.75">
      <c r="B549" s="5"/>
      <c r="C549" s="5"/>
      <c r="D549" s="8"/>
    </row>
    <row r="550" spans="2:4" ht="15.75">
      <c r="B550" s="5"/>
      <c r="C550" s="5"/>
      <c r="D550" s="8"/>
    </row>
    <row r="551" spans="2:4" ht="15.75">
      <c r="B551" s="5"/>
      <c r="C551" s="5"/>
      <c r="D551" s="8"/>
    </row>
    <row r="552" spans="2:4" ht="15.75">
      <c r="B552" s="5"/>
      <c r="C552" s="5"/>
      <c r="D552" s="8"/>
    </row>
    <row r="553" spans="2:4" ht="15.75">
      <c r="B553" s="5"/>
      <c r="C553" s="5"/>
      <c r="D553" s="8"/>
    </row>
    <row r="554" spans="2:4" ht="15.75">
      <c r="B554" s="5"/>
      <c r="C554" s="5"/>
      <c r="D554" s="8"/>
    </row>
    <row r="555" spans="2:4" ht="15.75">
      <c r="B555" s="5"/>
      <c r="C555" s="5"/>
      <c r="D555" s="8"/>
    </row>
    <row r="556" spans="2:4" ht="15.75">
      <c r="B556" s="5"/>
      <c r="C556" s="5"/>
      <c r="D556" s="8"/>
    </row>
    <row r="557" spans="2:4" ht="15.75">
      <c r="B557" s="5"/>
      <c r="C557" s="5"/>
      <c r="D557" s="8"/>
    </row>
    <row r="558" spans="2:4" ht="15.75">
      <c r="B558" s="5"/>
      <c r="C558" s="5"/>
      <c r="D558" s="8"/>
    </row>
    <row r="559" spans="2:4" ht="15.75">
      <c r="B559" s="5"/>
      <c r="C559" s="5"/>
      <c r="D559" s="8"/>
    </row>
    <row r="560" spans="2:4" ht="15.75">
      <c r="B560" s="5"/>
      <c r="C560" s="5"/>
      <c r="D560" s="8"/>
    </row>
    <row r="561" spans="2:4" ht="15.75">
      <c r="B561" s="5"/>
      <c r="C561" s="5"/>
      <c r="D561" s="8"/>
    </row>
    <row r="562" spans="2:4" ht="15.75">
      <c r="B562" s="5"/>
      <c r="C562" s="5"/>
      <c r="D562" s="8"/>
    </row>
    <row r="563" spans="2:4" ht="15.75">
      <c r="B563" s="5"/>
      <c r="C563" s="5"/>
      <c r="D563" s="8"/>
    </row>
    <row r="564" spans="2:4" ht="15.75">
      <c r="B564" s="5"/>
      <c r="C564" s="5"/>
      <c r="D564" s="8"/>
    </row>
    <row r="565" spans="2:4" ht="15.75">
      <c r="B565" s="5"/>
      <c r="C565" s="5"/>
      <c r="D565" s="8"/>
    </row>
    <row r="566" spans="2:4" ht="15.75">
      <c r="B566" s="5"/>
      <c r="C566" s="5"/>
      <c r="D566" s="8"/>
    </row>
    <row r="567" spans="2:4" ht="15.75">
      <c r="B567" s="5"/>
      <c r="C567" s="5"/>
      <c r="D567" s="8"/>
    </row>
    <row r="568" spans="2:4" ht="15.75">
      <c r="B568" s="5"/>
      <c r="C568" s="5"/>
      <c r="D568" s="8"/>
    </row>
    <row r="569" spans="2:4" ht="15.75">
      <c r="B569" s="5"/>
      <c r="C569" s="5"/>
      <c r="D569" s="8"/>
    </row>
    <row r="570" spans="2:4" ht="15.75">
      <c r="B570" s="5"/>
      <c r="C570" s="5"/>
      <c r="D570" s="8"/>
    </row>
    <row r="571" spans="2:4" ht="15.75">
      <c r="B571" s="5"/>
      <c r="C571" s="5"/>
      <c r="D571" s="8"/>
    </row>
    <row r="572" spans="2:4" ht="15.75">
      <c r="B572" s="5"/>
      <c r="C572" s="5"/>
      <c r="D572" s="8"/>
    </row>
    <row r="573" spans="2:4" ht="15.75">
      <c r="B573" s="5"/>
      <c r="C573" s="5"/>
      <c r="D573" s="8"/>
    </row>
    <row r="574" spans="2:4" ht="15.75">
      <c r="B574" s="5"/>
      <c r="C574" s="5"/>
      <c r="D574" s="8"/>
    </row>
    <row r="575" spans="2:4" ht="15.75">
      <c r="B575" s="5"/>
      <c r="C575" s="5"/>
      <c r="D575" s="8"/>
    </row>
    <row r="576" spans="2:4" ht="15.75">
      <c r="B576" s="5"/>
      <c r="C576" s="5"/>
      <c r="D576" s="8"/>
    </row>
    <row r="577" spans="2:4" ht="15.75">
      <c r="B577" s="5"/>
      <c r="C577" s="5"/>
      <c r="D577" s="8"/>
    </row>
    <row r="578" spans="2:4" ht="15.75">
      <c r="B578" s="5"/>
      <c r="C578" s="5"/>
      <c r="D578" s="8"/>
    </row>
    <row r="579" spans="2:4" ht="15.75">
      <c r="B579" s="5"/>
      <c r="C579" s="5"/>
      <c r="D579" s="8"/>
    </row>
    <row r="580" spans="2:4" ht="15.75">
      <c r="B580" s="5"/>
      <c r="C580" s="5"/>
      <c r="D580" s="8"/>
    </row>
    <row r="581" spans="2:4" ht="15.75">
      <c r="B581" s="5"/>
      <c r="C581" s="5"/>
      <c r="D581" s="8"/>
    </row>
    <row r="582" spans="2:4" ht="15.75">
      <c r="B582" s="5"/>
      <c r="C582" s="5"/>
      <c r="D582" s="8"/>
    </row>
    <row r="583" spans="2:4" ht="15.75">
      <c r="B583" s="5"/>
      <c r="C583" s="5"/>
      <c r="D583" s="8"/>
    </row>
    <row r="584" spans="2:4" ht="15.75">
      <c r="B584" s="5"/>
      <c r="C584" s="5"/>
      <c r="D584" s="8"/>
    </row>
    <row r="585" spans="2:4" ht="15.75">
      <c r="B585" s="5"/>
      <c r="C585" s="5"/>
      <c r="D585" s="8"/>
    </row>
    <row r="586" spans="2:4" ht="15.75">
      <c r="B586" s="5"/>
      <c r="C586" s="5"/>
      <c r="D586" s="8"/>
    </row>
    <row r="587" spans="2:4" ht="15.75">
      <c r="B587" s="5"/>
      <c r="C587" s="5"/>
      <c r="D587" s="8"/>
    </row>
    <row r="588" spans="2:4" ht="15.75">
      <c r="B588" s="5"/>
      <c r="C588" s="5"/>
      <c r="D588" s="8"/>
    </row>
  </sheetData>
  <sheetProtection/>
  <mergeCells count="12">
    <mergeCell ref="A6:D6"/>
    <mergeCell ref="A7:D7"/>
    <mergeCell ref="A403:D403"/>
    <mergeCell ref="A1:D1"/>
    <mergeCell ref="A2:D2"/>
    <mergeCell ref="A3:D3"/>
    <mergeCell ref="A4:D4"/>
    <mergeCell ref="A5:D5"/>
    <mergeCell ref="A8:D8"/>
    <mergeCell ref="A12:D12"/>
    <mergeCell ref="C13:D13"/>
    <mergeCell ref="A11:D11"/>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A1:H291"/>
  <sheetViews>
    <sheetView zoomScale="85" zoomScaleNormal="85" zoomScalePageLayoutView="0" workbookViewId="0" topLeftCell="A273">
      <selection activeCell="M10" sqref="M10"/>
    </sheetView>
  </sheetViews>
  <sheetFormatPr defaultColWidth="9.00390625" defaultRowHeight="12.75"/>
  <cols>
    <col min="1" max="1" width="65.625" style="119" customWidth="1"/>
    <col min="2" max="2" width="15.875" style="59" customWidth="1"/>
    <col min="3" max="3" width="5.125" style="59" customWidth="1"/>
    <col min="4" max="4" width="14.875" style="59" customWidth="1"/>
    <col min="5" max="5" width="15.25390625" style="59" customWidth="1"/>
    <col min="6" max="6" width="13.375" style="59" hidden="1" customWidth="1"/>
    <col min="7" max="15" width="9.125" style="59" customWidth="1"/>
    <col min="16" max="16" width="8.125" style="59" customWidth="1"/>
    <col min="17" max="16384" width="9.125" style="59" customWidth="1"/>
  </cols>
  <sheetData>
    <row r="1" spans="1:6" s="33" customFormat="1" ht="15.75">
      <c r="A1" s="364" t="s">
        <v>710</v>
      </c>
      <c r="B1" s="364"/>
      <c r="C1" s="364"/>
      <c r="D1" s="364"/>
      <c r="E1" s="364"/>
      <c r="F1" s="364"/>
    </row>
    <row r="2" spans="1:6" s="33" customFormat="1" ht="15.75">
      <c r="A2" s="364" t="s">
        <v>709</v>
      </c>
      <c r="B2" s="364"/>
      <c r="C2" s="364"/>
      <c r="D2" s="364"/>
      <c r="E2" s="364"/>
      <c r="F2" s="364"/>
    </row>
    <row r="3" spans="1:6" s="33" customFormat="1" ht="15.75">
      <c r="A3" s="364" t="s">
        <v>711</v>
      </c>
      <c r="B3" s="364"/>
      <c r="C3" s="364"/>
      <c r="D3" s="364"/>
      <c r="E3" s="364"/>
      <c r="F3" s="364"/>
    </row>
    <row r="4" spans="1:6" s="33" customFormat="1" ht="15.75">
      <c r="A4" s="364" t="s">
        <v>712</v>
      </c>
      <c r="B4" s="364"/>
      <c r="C4" s="364"/>
      <c r="D4" s="364"/>
      <c r="E4" s="364"/>
      <c r="F4" s="364"/>
    </row>
    <row r="5" spans="1:6" s="33" customFormat="1" ht="15.75">
      <c r="A5" s="364" t="s">
        <v>971</v>
      </c>
      <c r="B5" s="364"/>
      <c r="C5" s="364"/>
      <c r="D5" s="364"/>
      <c r="E5" s="364"/>
      <c r="F5" s="364"/>
    </row>
    <row r="6" spans="1:5" s="33" customFormat="1" ht="15.75">
      <c r="A6" s="120"/>
      <c r="B6" s="364" t="s">
        <v>1414</v>
      </c>
      <c r="C6" s="364"/>
      <c r="D6" s="364"/>
      <c r="E6" s="364"/>
    </row>
    <row r="7" spans="1:5" s="33" customFormat="1" ht="15.75">
      <c r="A7" s="120"/>
      <c r="B7" s="364" t="s">
        <v>1415</v>
      </c>
      <c r="C7" s="352"/>
      <c r="D7" s="352"/>
      <c r="E7" s="352"/>
    </row>
    <row r="8" spans="1:5" s="33" customFormat="1" ht="15.75">
      <c r="A8" s="120"/>
      <c r="B8" s="364" t="s">
        <v>1416</v>
      </c>
      <c r="C8" s="352"/>
      <c r="D8" s="352"/>
      <c r="E8" s="352"/>
    </row>
    <row r="9" s="33" customFormat="1" ht="15.75">
      <c r="A9" s="120"/>
    </row>
    <row r="10" spans="1:6" s="33" customFormat="1" ht="78" customHeight="1">
      <c r="A10" s="369" t="s">
        <v>577</v>
      </c>
      <c r="B10" s="369"/>
      <c r="C10" s="369"/>
      <c r="D10" s="369"/>
      <c r="E10" s="369"/>
      <c r="F10" s="370"/>
    </row>
    <row r="11" spans="1:6" s="33" customFormat="1" ht="15.75">
      <c r="A11" s="357" t="s">
        <v>704</v>
      </c>
      <c r="B11" s="357"/>
      <c r="C11" s="357"/>
      <c r="D11" s="357"/>
      <c r="E11" s="357"/>
      <c r="F11" s="357"/>
    </row>
    <row r="12" spans="1:5" s="36" customFormat="1" ht="15.75">
      <c r="A12" s="362" t="s">
        <v>649</v>
      </c>
      <c r="B12" s="362" t="s">
        <v>589</v>
      </c>
      <c r="C12" s="362" t="s">
        <v>21</v>
      </c>
      <c r="D12" s="366" t="s">
        <v>634</v>
      </c>
      <c r="E12" s="367"/>
    </row>
    <row r="13" spans="1:5" s="36" customFormat="1" ht="15.75">
      <c r="A13" s="363"/>
      <c r="B13" s="363"/>
      <c r="C13" s="363"/>
      <c r="D13" s="35" t="s">
        <v>591</v>
      </c>
      <c r="E13" s="35" t="s">
        <v>580</v>
      </c>
    </row>
    <row r="14" spans="1:5" s="36" customFormat="1" ht="15.75">
      <c r="A14" s="31">
        <v>1</v>
      </c>
      <c r="B14" s="31">
        <v>2</v>
      </c>
      <c r="C14" s="31">
        <v>3</v>
      </c>
      <c r="D14" s="35">
        <v>4</v>
      </c>
      <c r="E14" s="35">
        <v>5</v>
      </c>
    </row>
    <row r="15" spans="1:6" s="7" customFormat="1" ht="47.25">
      <c r="A15" s="9" t="s">
        <v>206</v>
      </c>
      <c r="B15" s="21" t="s">
        <v>140</v>
      </c>
      <c r="C15" s="21"/>
      <c r="D15" s="97">
        <f>D16+D25+D38+D64+D79+D41+D50+D54+D59</f>
        <v>1049465.9</v>
      </c>
      <c r="E15" s="97">
        <f>E16+E25+E38+E64+E79+E41+E50+E54+E59</f>
        <v>1081286.8</v>
      </c>
      <c r="F15" s="5"/>
    </row>
    <row r="16" spans="1:6" s="7" customFormat="1" ht="31.5">
      <c r="A16" s="22" t="s">
        <v>337</v>
      </c>
      <c r="B16" s="23" t="s">
        <v>141</v>
      </c>
      <c r="C16" s="23"/>
      <c r="D16" s="96">
        <f>D19+D21+D23+D17</f>
        <v>342894.2</v>
      </c>
      <c r="E16" s="96">
        <f>E19+E21+E23+E17</f>
        <v>354105.4</v>
      </c>
      <c r="F16" s="5"/>
    </row>
    <row r="17" spans="1:5" s="5" customFormat="1" ht="15.75">
      <c r="A17" s="22" t="s">
        <v>651</v>
      </c>
      <c r="B17" s="23" t="s">
        <v>341</v>
      </c>
      <c r="C17" s="23"/>
      <c r="D17" s="96">
        <f>D18</f>
        <v>94707</v>
      </c>
      <c r="E17" s="96">
        <f>E18</f>
        <v>98422</v>
      </c>
    </row>
    <row r="18" spans="1:6" s="5" customFormat="1" ht="31.5">
      <c r="A18" s="22" t="s">
        <v>778</v>
      </c>
      <c r="B18" s="23" t="s">
        <v>341</v>
      </c>
      <c r="C18" s="23" t="s">
        <v>779</v>
      </c>
      <c r="D18" s="96">
        <v>94707</v>
      </c>
      <c r="E18" s="96">
        <v>98422</v>
      </c>
      <c r="F18" s="5" t="s">
        <v>797</v>
      </c>
    </row>
    <row r="19" spans="1:5" s="5" customFormat="1" ht="220.5">
      <c r="A19" s="22" t="s">
        <v>825</v>
      </c>
      <c r="B19" s="23" t="s">
        <v>338</v>
      </c>
      <c r="C19" s="23"/>
      <c r="D19" s="96">
        <f>D20</f>
        <v>192370.4</v>
      </c>
      <c r="E19" s="96">
        <f>E20</f>
        <v>197746.5</v>
      </c>
    </row>
    <row r="20" spans="1:6" s="5" customFormat="1" ht="39" customHeight="1">
      <c r="A20" s="22" t="s">
        <v>778</v>
      </c>
      <c r="B20" s="23" t="s">
        <v>338</v>
      </c>
      <c r="C20" s="23" t="s">
        <v>779</v>
      </c>
      <c r="D20" s="96">
        <v>192370.4</v>
      </c>
      <c r="E20" s="96">
        <v>197746.5</v>
      </c>
      <c r="F20" s="5" t="s">
        <v>718</v>
      </c>
    </row>
    <row r="21" spans="1:5" s="5" customFormat="1" ht="206.25" customHeight="1">
      <c r="A21" s="22" t="s">
        <v>11</v>
      </c>
      <c r="B21" s="23" t="s">
        <v>339</v>
      </c>
      <c r="C21" s="23"/>
      <c r="D21" s="96">
        <f>D22</f>
        <v>2562</v>
      </c>
      <c r="E21" s="96">
        <f>E22</f>
        <v>2562</v>
      </c>
    </row>
    <row r="22" spans="1:6" s="5" customFormat="1" ht="39" customHeight="1">
      <c r="A22" s="22" t="s">
        <v>778</v>
      </c>
      <c r="B22" s="23" t="s">
        <v>339</v>
      </c>
      <c r="C22" s="23" t="s">
        <v>779</v>
      </c>
      <c r="D22" s="96">
        <v>2562</v>
      </c>
      <c r="E22" s="96">
        <v>2562</v>
      </c>
      <c r="F22" s="5" t="s">
        <v>718</v>
      </c>
    </row>
    <row r="23" spans="1:5" s="5" customFormat="1" ht="240.75" customHeight="1">
      <c r="A23" s="22" t="s">
        <v>826</v>
      </c>
      <c r="B23" s="23" t="s">
        <v>340</v>
      </c>
      <c r="C23" s="23"/>
      <c r="D23" s="96">
        <f>D24</f>
        <v>53254.8</v>
      </c>
      <c r="E23" s="96">
        <f>E24</f>
        <v>55374.9</v>
      </c>
    </row>
    <row r="24" spans="1:6" s="5" customFormat="1" ht="31.5">
      <c r="A24" s="22" t="s">
        <v>778</v>
      </c>
      <c r="B24" s="23" t="s">
        <v>340</v>
      </c>
      <c r="C24" s="23" t="s">
        <v>779</v>
      </c>
      <c r="D24" s="96">
        <v>53254.8</v>
      </c>
      <c r="E24" s="96">
        <v>55374.9</v>
      </c>
      <c r="F24" s="5" t="s">
        <v>718</v>
      </c>
    </row>
    <row r="25" spans="1:6" s="7" customFormat="1" ht="31.5">
      <c r="A25" s="22" t="s">
        <v>342</v>
      </c>
      <c r="B25" s="23" t="s">
        <v>343</v>
      </c>
      <c r="C25" s="23"/>
      <c r="D25" s="96">
        <f>D28+D30+D32+D26+D36+D34</f>
        <v>510192.5</v>
      </c>
      <c r="E25" s="96">
        <f>E28+E30+E32+E26+E36+E34</f>
        <v>526682.2</v>
      </c>
      <c r="F25" s="5"/>
    </row>
    <row r="26" spans="1:6" s="7" customFormat="1" ht="31.5">
      <c r="A26" s="22" t="s">
        <v>780</v>
      </c>
      <c r="B26" s="23" t="s">
        <v>347</v>
      </c>
      <c r="C26" s="23"/>
      <c r="D26" s="96">
        <f>D27</f>
        <v>138965</v>
      </c>
      <c r="E26" s="96">
        <f>E27</f>
        <v>143520</v>
      </c>
      <c r="F26" s="5"/>
    </row>
    <row r="27" spans="1:6" s="7" customFormat="1" ht="31.5">
      <c r="A27" s="22" t="s">
        <v>778</v>
      </c>
      <c r="B27" s="23" t="s">
        <v>347</v>
      </c>
      <c r="C27" s="23" t="s">
        <v>779</v>
      </c>
      <c r="D27" s="96">
        <v>138965</v>
      </c>
      <c r="E27" s="96">
        <v>143520</v>
      </c>
      <c r="F27" s="5"/>
    </row>
    <row r="28" spans="1:5" s="5" customFormat="1" ht="189">
      <c r="A28" s="22" t="s">
        <v>827</v>
      </c>
      <c r="B28" s="23" t="s">
        <v>344</v>
      </c>
      <c r="C28" s="23"/>
      <c r="D28" s="96">
        <f>D29</f>
        <v>322603.8</v>
      </c>
      <c r="E28" s="96">
        <f>E29</f>
        <v>335076.4</v>
      </c>
    </row>
    <row r="29" spans="1:6" s="5" customFormat="1" ht="31.5">
      <c r="A29" s="22" t="s">
        <v>778</v>
      </c>
      <c r="B29" s="23" t="s">
        <v>344</v>
      </c>
      <c r="C29" s="23" t="s">
        <v>779</v>
      </c>
      <c r="D29" s="96">
        <v>322603.8</v>
      </c>
      <c r="E29" s="96">
        <v>335076.4</v>
      </c>
      <c r="F29" s="5" t="s">
        <v>718</v>
      </c>
    </row>
    <row r="30" spans="1:5" s="5" customFormat="1" ht="189">
      <c r="A30" s="22" t="s">
        <v>828</v>
      </c>
      <c r="B30" s="23" t="s">
        <v>345</v>
      </c>
      <c r="C30" s="23"/>
      <c r="D30" s="96">
        <f>D31</f>
        <v>9720</v>
      </c>
      <c r="E30" s="96">
        <f>E31</f>
        <v>9720</v>
      </c>
    </row>
    <row r="31" spans="1:6" s="5" customFormat="1" ht="31.5">
      <c r="A31" s="22" t="s">
        <v>778</v>
      </c>
      <c r="B31" s="23" t="s">
        <v>345</v>
      </c>
      <c r="C31" s="23" t="s">
        <v>779</v>
      </c>
      <c r="D31" s="96">
        <v>9720</v>
      </c>
      <c r="E31" s="96">
        <v>9720</v>
      </c>
      <c r="F31" s="5" t="s">
        <v>718</v>
      </c>
    </row>
    <row r="32" spans="1:5" s="5" customFormat="1" ht="207" customHeight="1">
      <c r="A32" s="22" t="s">
        <v>829</v>
      </c>
      <c r="B32" s="23" t="s">
        <v>346</v>
      </c>
      <c r="C32" s="23"/>
      <c r="D32" s="96">
        <f>D33</f>
        <v>35093.7</v>
      </c>
      <c r="E32" s="96">
        <f>E33</f>
        <v>36490.8</v>
      </c>
    </row>
    <row r="33" spans="1:6" s="5" customFormat="1" ht="31.5">
      <c r="A33" s="22" t="s">
        <v>778</v>
      </c>
      <c r="B33" s="23" t="s">
        <v>346</v>
      </c>
      <c r="C33" s="23" t="s">
        <v>779</v>
      </c>
      <c r="D33" s="96">
        <v>35093.7</v>
      </c>
      <c r="E33" s="96">
        <v>36490.8</v>
      </c>
      <c r="F33" s="5" t="s">
        <v>718</v>
      </c>
    </row>
    <row r="34" spans="1:5" s="5" customFormat="1" ht="47.25">
      <c r="A34" s="22" t="s">
        <v>162</v>
      </c>
      <c r="B34" s="23" t="s">
        <v>173</v>
      </c>
      <c r="C34" s="23"/>
      <c r="D34" s="96">
        <f>D35</f>
        <v>60</v>
      </c>
      <c r="E34" s="96">
        <f>E35</f>
        <v>0</v>
      </c>
    </row>
    <row r="35" spans="1:5" s="5" customFormat="1" ht="31.5">
      <c r="A35" s="22" t="s">
        <v>778</v>
      </c>
      <c r="B35" s="23" t="s">
        <v>173</v>
      </c>
      <c r="C35" s="23" t="s">
        <v>779</v>
      </c>
      <c r="D35" s="96">
        <v>60</v>
      </c>
      <c r="E35" s="96">
        <v>0</v>
      </c>
    </row>
    <row r="36" spans="1:6" s="7" customFormat="1" ht="37.5" customHeight="1">
      <c r="A36" s="22" t="s">
        <v>940</v>
      </c>
      <c r="B36" s="23" t="s">
        <v>941</v>
      </c>
      <c r="C36" s="23"/>
      <c r="D36" s="96">
        <f>D37</f>
        <v>3750</v>
      </c>
      <c r="E36" s="96">
        <f>E37</f>
        <v>1875</v>
      </c>
      <c r="F36" s="5"/>
    </row>
    <row r="37" spans="1:6" s="7" customFormat="1" ht="31.5">
      <c r="A37" s="22" t="s">
        <v>778</v>
      </c>
      <c r="B37" s="23" t="s">
        <v>941</v>
      </c>
      <c r="C37" s="23" t="s">
        <v>779</v>
      </c>
      <c r="D37" s="96">
        <v>3750</v>
      </c>
      <c r="E37" s="96">
        <v>1875</v>
      </c>
      <c r="F37" s="5"/>
    </row>
    <row r="38" spans="1:6" s="7" customFormat="1" ht="31.5">
      <c r="A38" s="22" t="s">
        <v>348</v>
      </c>
      <c r="B38" s="23" t="s">
        <v>349</v>
      </c>
      <c r="C38" s="23"/>
      <c r="D38" s="96">
        <f>D39</f>
        <v>55843</v>
      </c>
      <c r="E38" s="96">
        <f>E39</f>
        <v>57922</v>
      </c>
      <c r="F38" s="5"/>
    </row>
    <row r="39" spans="1:5" s="5" customFormat="1" ht="15.75">
      <c r="A39" s="22" t="s">
        <v>334</v>
      </c>
      <c r="B39" s="23" t="s">
        <v>350</v>
      </c>
      <c r="C39" s="23"/>
      <c r="D39" s="96">
        <f>D40</f>
        <v>55843</v>
      </c>
      <c r="E39" s="96">
        <f>E40</f>
        <v>57922</v>
      </c>
    </row>
    <row r="40" spans="1:6" s="5" customFormat="1" ht="31.5">
      <c r="A40" s="22" t="s">
        <v>778</v>
      </c>
      <c r="B40" s="23" t="s">
        <v>350</v>
      </c>
      <c r="C40" s="23" t="s">
        <v>779</v>
      </c>
      <c r="D40" s="96">
        <v>55843</v>
      </c>
      <c r="E40" s="96">
        <v>57922</v>
      </c>
      <c r="F40" s="5" t="s">
        <v>797</v>
      </c>
    </row>
    <row r="41" spans="1:5" s="5" customFormat="1" ht="47.25">
      <c r="A41" s="22" t="s">
        <v>496</v>
      </c>
      <c r="B41" s="23" t="s">
        <v>352</v>
      </c>
      <c r="C41" s="23"/>
      <c r="D41" s="96">
        <f>D44+D46+D48+D42</f>
        <v>20361.399999999998</v>
      </c>
      <c r="E41" s="96">
        <f>E44+E46+E48+E42</f>
        <v>21057.4</v>
      </c>
    </row>
    <row r="42" spans="1:5" s="5" customFormat="1" ht="15.75">
      <c r="A42" s="22" t="s">
        <v>609</v>
      </c>
      <c r="B42" s="23" t="s">
        <v>557</v>
      </c>
      <c r="C42" s="23"/>
      <c r="D42" s="96">
        <v>250</v>
      </c>
      <c r="E42" s="96">
        <v>250</v>
      </c>
    </row>
    <row r="43" spans="1:5" s="5" customFormat="1" ht="31.5">
      <c r="A43" s="22" t="s">
        <v>801</v>
      </c>
      <c r="B43" s="23" t="s">
        <v>557</v>
      </c>
      <c r="C43" s="23" t="s">
        <v>772</v>
      </c>
      <c r="D43" s="96">
        <v>250</v>
      </c>
      <c r="E43" s="96">
        <v>250</v>
      </c>
    </row>
    <row r="44" spans="1:5" s="5" customFormat="1" ht="31.5">
      <c r="A44" s="22" t="s">
        <v>694</v>
      </c>
      <c r="B44" s="23" t="s">
        <v>128</v>
      </c>
      <c r="C44" s="23"/>
      <c r="D44" s="96">
        <f>D45</f>
        <v>2000</v>
      </c>
      <c r="E44" s="96">
        <f>E45</f>
        <v>2100</v>
      </c>
    </row>
    <row r="45" spans="1:5" s="5" customFormat="1" ht="15.75">
      <c r="A45" s="22" t="s">
        <v>783</v>
      </c>
      <c r="B45" s="23" t="s">
        <v>128</v>
      </c>
      <c r="C45" s="23" t="s">
        <v>782</v>
      </c>
      <c r="D45" s="96">
        <v>2000</v>
      </c>
      <c r="E45" s="96">
        <v>2100</v>
      </c>
    </row>
    <row r="46" spans="1:5" s="5" customFormat="1" ht="47.25">
      <c r="A46" s="22" t="s">
        <v>830</v>
      </c>
      <c r="B46" s="23" t="s">
        <v>129</v>
      </c>
      <c r="C46" s="23"/>
      <c r="D46" s="96">
        <f>D47</f>
        <v>15485.8</v>
      </c>
      <c r="E46" s="96">
        <f>E47</f>
        <v>15995.2</v>
      </c>
    </row>
    <row r="47" spans="1:6" s="5" customFormat="1" ht="31.5">
      <c r="A47" s="22" t="s">
        <v>801</v>
      </c>
      <c r="B47" s="23" t="s">
        <v>129</v>
      </c>
      <c r="C47" s="23" t="s">
        <v>782</v>
      </c>
      <c r="D47" s="96">
        <v>15485.8</v>
      </c>
      <c r="E47" s="96">
        <v>15995.2</v>
      </c>
      <c r="F47" s="5" t="s">
        <v>718</v>
      </c>
    </row>
    <row r="48" spans="1:5" s="5" customFormat="1" ht="47.25">
      <c r="A48" s="22" t="s">
        <v>836</v>
      </c>
      <c r="B48" s="23" t="s">
        <v>130</v>
      </c>
      <c r="C48" s="23"/>
      <c r="D48" s="96">
        <f>D49</f>
        <v>2625.6</v>
      </c>
      <c r="E48" s="96">
        <f>E49</f>
        <v>2712.2</v>
      </c>
    </row>
    <row r="49" spans="1:6" s="5" customFormat="1" ht="15.75">
      <c r="A49" s="22" t="s">
        <v>783</v>
      </c>
      <c r="B49" s="23" t="s">
        <v>130</v>
      </c>
      <c r="C49" s="23" t="s">
        <v>782</v>
      </c>
      <c r="D49" s="96">
        <v>2625.6</v>
      </c>
      <c r="E49" s="96">
        <v>2712.2</v>
      </c>
      <c r="F49" s="5" t="s">
        <v>718</v>
      </c>
    </row>
    <row r="50" spans="1:5" s="5" customFormat="1" ht="31.5">
      <c r="A50" s="22" t="s">
        <v>356</v>
      </c>
      <c r="B50" s="23" t="s">
        <v>354</v>
      </c>
      <c r="C50" s="23"/>
      <c r="D50" s="96">
        <f>D51</f>
        <v>2200</v>
      </c>
      <c r="E50" s="96">
        <f>E51</f>
        <v>2300</v>
      </c>
    </row>
    <row r="51" spans="1:5" s="5" customFormat="1" ht="15.75">
      <c r="A51" s="22" t="s">
        <v>37</v>
      </c>
      <c r="B51" s="23" t="s">
        <v>131</v>
      </c>
      <c r="C51" s="23"/>
      <c r="D51" s="96">
        <f>D52+D53</f>
        <v>2200</v>
      </c>
      <c r="E51" s="96">
        <f>E52+E53</f>
        <v>2300</v>
      </c>
    </row>
    <row r="52" spans="1:6" s="5" customFormat="1" ht="63">
      <c r="A52" s="22" t="s">
        <v>770</v>
      </c>
      <c r="B52" s="23" t="s">
        <v>131</v>
      </c>
      <c r="C52" s="23" t="s">
        <v>771</v>
      </c>
      <c r="D52" s="96">
        <v>368</v>
      </c>
      <c r="E52" s="96">
        <v>374</v>
      </c>
      <c r="F52" s="5" t="s">
        <v>797</v>
      </c>
    </row>
    <row r="53" spans="1:6" s="5" customFormat="1" ht="31.5">
      <c r="A53" s="22" t="s">
        <v>801</v>
      </c>
      <c r="B53" s="23" t="s">
        <v>131</v>
      </c>
      <c r="C53" s="23" t="s">
        <v>772</v>
      </c>
      <c r="D53" s="96">
        <v>1832</v>
      </c>
      <c r="E53" s="96">
        <v>1926</v>
      </c>
      <c r="F53" s="5" t="s">
        <v>797</v>
      </c>
    </row>
    <row r="54" spans="1:5" s="5" customFormat="1" ht="31.5">
      <c r="A54" s="22" t="s">
        <v>117</v>
      </c>
      <c r="B54" s="23" t="s">
        <v>355</v>
      </c>
      <c r="C54" s="23"/>
      <c r="D54" s="96">
        <f>D55+D57</f>
        <v>500</v>
      </c>
      <c r="E54" s="96">
        <f>E55+E57</f>
        <v>500</v>
      </c>
    </row>
    <row r="55" spans="1:5" s="5" customFormat="1" ht="15.75">
      <c r="A55" s="22" t="s">
        <v>332</v>
      </c>
      <c r="B55" s="23" t="s">
        <v>323</v>
      </c>
      <c r="C55" s="23"/>
      <c r="D55" s="96">
        <f>D56</f>
        <v>250</v>
      </c>
      <c r="E55" s="96">
        <f>E56</f>
        <v>250</v>
      </c>
    </row>
    <row r="56" spans="1:5" s="5" customFormat="1" ht="31.5">
      <c r="A56" s="22" t="s">
        <v>778</v>
      </c>
      <c r="B56" s="23" t="s">
        <v>323</v>
      </c>
      <c r="C56" s="23" t="s">
        <v>779</v>
      </c>
      <c r="D56" s="96">
        <v>250</v>
      </c>
      <c r="E56" s="96">
        <v>250</v>
      </c>
    </row>
    <row r="57" spans="1:5" s="5" customFormat="1" ht="31.5">
      <c r="A57" s="22" t="s">
        <v>333</v>
      </c>
      <c r="B57" s="23" t="s">
        <v>324</v>
      </c>
      <c r="C57" s="23"/>
      <c r="D57" s="96">
        <f>D58</f>
        <v>250</v>
      </c>
      <c r="E57" s="96">
        <v>250</v>
      </c>
    </row>
    <row r="58" spans="1:5" s="5" customFormat="1" ht="31.5">
      <c r="A58" s="22" t="s">
        <v>778</v>
      </c>
      <c r="B58" s="23" t="s">
        <v>324</v>
      </c>
      <c r="C58" s="23" t="s">
        <v>779</v>
      </c>
      <c r="D58" s="96">
        <v>250</v>
      </c>
      <c r="E58" s="96">
        <v>250</v>
      </c>
    </row>
    <row r="59" spans="1:5" s="5" customFormat="1" ht="31.5">
      <c r="A59" s="22" t="s">
        <v>359</v>
      </c>
      <c r="B59" s="23" t="s">
        <v>357</v>
      </c>
      <c r="C59" s="23"/>
      <c r="D59" s="96">
        <f>D60</f>
        <v>26171</v>
      </c>
      <c r="E59" s="96">
        <f>E60</f>
        <v>27240</v>
      </c>
    </row>
    <row r="60" spans="1:5" s="5" customFormat="1" ht="63">
      <c r="A60" s="22" t="s">
        <v>692</v>
      </c>
      <c r="B60" s="23" t="s">
        <v>132</v>
      </c>
      <c r="C60" s="23"/>
      <c r="D60" s="96">
        <f>D61+D62+D63</f>
        <v>26171</v>
      </c>
      <c r="E60" s="96">
        <f>E61+E62+E63</f>
        <v>27240</v>
      </c>
    </row>
    <row r="61" spans="1:6" s="5" customFormat="1" ht="63">
      <c r="A61" s="22" t="s">
        <v>770</v>
      </c>
      <c r="B61" s="23" t="s">
        <v>132</v>
      </c>
      <c r="C61" s="23" t="s">
        <v>771</v>
      </c>
      <c r="D61" s="96">
        <v>20954</v>
      </c>
      <c r="E61" s="96">
        <v>21792</v>
      </c>
      <c r="F61" s="5" t="s">
        <v>797</v>
      </c>
    </row>
    <row r="62" spans="1:6" s="5" customFormat="1" ht="31.5">
      <c r="A62" s="22" t="s">
        <v>801</v>
      </c>
      <c r="B62" s="23" t="s">
        <v>132</v>
      </c>
      <c r="C62" s="23" t="s">
        <v>772</v>
      </c>
      <c r="D62" s="96">
        <v>4987</v>
      </c>
      <c r="E62" s="96">
        <v>5220</v>
      </c>
      <c r="F62" s="5" t="s">
        <v>797</v>
      </c>
    </row>
    <row r="63" spans="1:6" s="5" customFormat="1" ht="15.75">
      <c r="A63" s="22" t="s">
        <v>773</v>
      </c>
      <c r="B63" s="23" t="s">
        <v>132</v>
      </c>
      <c r="C63" s="23" t="s">
        <v>774</v>
      </c>
      <c r="D63" s="96">
        <v>230</v>
      </c>
      <c r="E63" s="96">
        <v>228</v>
      </c>
      <c r="F63" s="5" t="s">
        <v>797</v>
      </c>
    </row>
    <row r="64" spans="1:5" s="5" customFormat="1" ht="63">
      <c r="A64" s="22" t="s">
        <v>351</v>
      </c>
      <c r="B64" s="23" t="s">
        <v>358</v>
      </c>
      <c r="C64" s="23"/>
      <c r="D64" s="96">
        <f>D65+D67+D69+D71+D73+D75+D77</f>
        <v>51925.899999999994</v>
      </c>
      <c r="E64" s="96">
        <f>E65+E67+E69+E71+E73+E75+E77</f>
        <v>52239</v>
      </c>
    </row>
    <row r="65" spans="1:5" s="5" customFormat="1" ht="15.75">
      <c r="A65" s="22" t="s">
        <v>332</v>
      </c>
      <c r="B65" s="23" t="s">
        <v>529</v>
      </c>
      <c r="C65" s="23"/>
      <c r="D65" s="96">
        <f>D66</f>
        <v>2302</v>
      </c>
      <c r="E65" s="96">
        <f>E66</f>
        <v>2417</v>
      </c>
    </row>
    <row r="66" spans="1:5" s="5" customFormat="1" ht="31.5">
      <c r="A66" s="22" t="s">
        <v>778</v>
      </c>
      <c r="B66" s="23" t="s">
        <v>529</v>
      </c>
      <c r="C66" s="23" t="s">
        <v>779</v>
      </c>
      <c r="D66" s="96">
        <v>2302</v>
      </c>
      <c r="E66" s="96">
        <v>2417</v>
      </c>
    </row>
    <row r="67" spans="1:5" s="5" customFormat="1" ht="31.5">
      <c r="A67" s="22" t="s">
        <v>333</v>
      </c>
      <c r="B67" s="23" t="s">
        <v>530</v>
      </c>
      <c r="C67" s="23"/>
      <c r="D67" s="96">
        <f>D68</f>
        <v>14001</v>
      </c>
      <c r="E67" s="96">
        <f>E68</f>
        <v>14282</v>
      </c>
    </row>
    <row r="68" spans="1:5" s="5" customFormat="1" ht="31.5">
      <c r="A68" s="22" t="s">
        <v>778</v>
      </c>
      <c r="B68" s="23" t="s">
        <v>530</v>
      </c>
      <c r="C68" s="23" t="s">
        <v>779</v>
      </c>
      <c r="D68" s="96">
        <v>14001</v>
      </c>
      <c r="E68" s="96">
        <v>14282</v>
      </c>
    </row>
    <row r="69" spans="1:5" s="5" customFormat="1" ht="94.5">
      <c r="A69" s="22" t="s">
        <v>447</v>
      </c>
      <c r="B69" s="23" t="s">
        <v>133</v>
      </c>
      <c r="C69" s="35"/>
      <c r="D69" s="96">
        <f>D70</f>
        <v>14741.2</v>
      </c>
      <c r="E69" s="96">
        <f>E70</f>
        <v>14662.9</v>
      </c>
    </row>
    <row r="70" spans="1:6" s="5" customFormat="1" ht="31.5">
      <c r="A70" s="22" t="s">
        <v>778</v>
      </c>
      <c r="B70" s="23" t="s">
        <v>133</v>
      </c>
      <c r="C70" s="23" t="s">
        <v>779</v>
      </c>
      <c r="D70" s="96">
        <v>14741.2</v>
      </c>
      <c r="E70" s="96">
        <v>14662.9</v>
      </c>
      <c r="F70" s="5" t="s">
        <v>718</v>
      </c>
    </row>
    <row r="71" spans="1:5" s="5" customFormat="1" ht="63">
      <c r="A71" s="22" t="s">
        <v>831</v>
      </c>
      <c r="B71" s="23" t="s">
        <v>134</v>
      </c>
      <c r="C71" s="23"/>
      <c r="D71" s="96">
        <f>D72</f>
        <v>10478</v>
      </c>
      <c r="E71" s="96">
        <f>E72</f>
        <v>10473.4</v>
      </c>
    </row>
    <row r="72" spans="1:6" s="5" customFormat="1" ht="31.5">
      <c r="A72" s="22" t="s">
        <v>778</v>
      </c>
      <c r="B72" s="23" t="s">
        <v>134</v>
      </c>
      <c r="C72" s="23" t="s">
        <v>779</v>
      </c>
      <c r="D72" s="96">
        <v>10478</v>
      </c>
      <c r="E72" s="96">
        <v>10473.4</v>
      </c>
      <c r="F72" s="5" t="s">
        <v>718</v>
      </c>
    </row>
    <row r="73" spans="1:5" s="5" customFormat="1" ht="78.75">
      <c r="A73" s="22" t="s">
        <v>832</v>
      </c>
      <c r="B73" s="23" t="s">
        <v>135</v>
      </c>
      <c r="C73" s="23"/>
      <c r="D73" s="96">
        <f>D74</f>
        <v>1787.5</v>
      </c>
      <c r="E73" s="96">
        <f>E74</f>
        <v>1787.5</v>
      </c>
    </row>
    <row r="74" spans="1:6" s="5" customFormat="1" ht="31.5">
      <c r="A74" s="22" t="s">
        <v>778</v>
      </c>
      <c r="B74" s="23" t="s">
        <v>135</v>
      </c>
      <c r="C74" s="23" t="s">
        <v>782</v>
      </c>
      <c r="D74" s="96">
        <v>1787.5</v>
      </c>
      <c r="E74" s="96">
        <v>1787.5</v>
      </c>
      <c r="F74" s="5" t="s">
        <v>718</v>
      </c>
    </row>
    <row r="75" spans="1:5" s="5" customFormat="1" ht="173.25">
      <c r="A75" s="22" t="s">
        <v>448</v>
      </c>
      <c r="B75" s="23" t="s">
        <v>136</v>
      </c>
      <c r="C75" s="23"/>
      <c r="D75" s="96">
        <f>D76</f>
        <v>312</v>
      </c>
      <c r="E75" s="96">
        <f>E76</f>
        <v>312</v>
      </c>
    </row>
    <row r="76" spans="1:6" s="5" customFormat="1" ht="15.75">
      <c r="A76" s="22" t="s">
        <v>783</v>
      </c>
      <c r="B76" s="23" t="s">
        <v>136</v>
      </c>
      <c r="C76" s="23" t="s">
        <v>782</v>
      </c>
      <c r="D76" s="96">
        <v>312</v>
      </c>
      <c r="E76" s="96">
        <v>312</v>
      </c>
      <c r="F76" s="5" t="s">
        <v>718</v>
      </c>
    </row>
    <row r="77" spans="1:5" s="5" customFormat="1" ht="47.25">
      <c r="A77" s="22" t="s">
        <v>82</v>
      </c>
      <c r="B77" s="23" t="s">
        <v>55</v>
      </c>
      <c r="C77" s="23"/>
      <c r="D77" s="129">
        <f>D78</f>
        <v>8304.2</v>
      </c>
      <c r="E77" s="96">
        <f>E78</f>
        <v>8304.2</v>
      </c>
    </row>
    <row r="78" spans="1:5" s="5" customFormat="1" ht="31.5">
      <c r="A78" s="22" t="s">
        <v>778</v>
      </c>
      <c r="B78" s="23" t="s">
        <v>55</v>
      </c>
      <c r="C78" s="23" t="s">
        <v>779</v>
      </c>
      <c r="D78" s="96">
        <v>8304.2</v>
      </c>
      <c r="E78" s="96">
        <v>8304.2</v>
      </c>
    </row>
    <row r="79" spans="1:5" s="5" customFormat="1" ht="47.25">
      <c r="A79" s="22" t="s">
        <v>353</v>
      </c>
      <c r="B79" s="23" t="s">
        <v>360</v>
      </c>
      <c r="C79" s="23"/>
      <c r="D79" s="96">
        <f>D82+D84+D80</f>
        <v>39377.9</v>
      </c>
      <c r="E79" s="96">
        <f>E82+E84+E80</f>
        <v>39240.8</v>
      </c>
    </row>
    <row r="80" spans="1:5" s="5" customFormat="1" ht="47.25">
      <c r="A80" s="22" t="s">
        <v>164</v>
      </c>
      <c r="B80" s="23" t="s">
        <v>137</v>
      </c>
      <c r="C80" s="23"/>
      <c r="D80" s="96">
        <f>D81</f>
        <v>1148.6</v>
      </c>
      <c r="E80" s="96">
        <f>E81</f>
        <v>1011.5</v>
      </c>
    </row>
    <row r="81" spans="1:6" s="5" customFormat="1" ht="15.75">
      <c r="A81" s="22" t="s">
        <v>783</v>
      </c>
      <c r="B81" s="23" t="s">
        <v>137</v>
      </c>
      <c r="C81" s="23" t="s">
        <v>782</v>
      </c>
      <c r="D81" s="96">
        <v>1148.6</v>
      </c>
      <c r="E81" s="96">
        <v>1011.5</v>
      </c>
      <c r="F81" s="5" t="s">
        <v>720</v>
      </c>
    </row>
    <row r="82" spans="1:5" s="5" customFormat="1" ht="31.5">
      <c r="A82" s="22" t="s">
        <v>805</v>
      </c>
      <c r="B82" s="23" t="s">
        <v>145</v>
      </c>
      <c r="C82" s="23"/>
      <c r="D82" s="96">
        <f>D83</f>
        <v>280</v>
      </c>
      <c r="E82" s="96">
        <f>E83</f>
        <v>280</v>
      </c>
    </row>
    <row r="83" spans="1:6" s="5" customFormat="1" ht="31.5">
      <c r="A83" s="22" t="s">
        <v>801</v>
      </c>
      <c r="B83" s="23" t="s">
        <v>145</v>
      </c>
      <c r="C83" s="23" t="s">
        <v>772</v>
      </c>
      <c r="D83" s="96">
        <v>280</v>
      </c>
      <c r="E83" s="96">
        <v>280</v>
      </c>
      <c r="F83" s="5" t="s">
        <v>718</v>
      </c>
    </row>
    <row r="84" spans="1:5" s="5" customFormat="1" ht="220.5">
      <c r="A84" s="22" t="s">
        <v>449</v>
      </c>
      <c r="B84" s="23" t="s">
        <v>539</v>
      </c>
      <c r="C84" s="35"/>
      <c r="D84" s="96">
        <f>D85</f>
        <v>37949.3</v>
      </c>
      <c r="E84" s="96">
        <f>E85</f>
        <v>37949.3</v>
      </c>
    </row>
    <row r="85" spans="1:6" s="5" customFormat="1" ht="15.75">
      <c r="A85" s="22" t="s">
        <v>783</v>
      </c>
      <c r="B85" s="23" t="s">
        <v>539</v>
      </c>
      <c r="C85" s="23" t="s">
        <v>782</v>
      </c>
      <c r="D85" s="96">
        <v>37949.3</v>
      </c>
      <c r="E85" s="96">
        <v>37949.3</v>
      </c>
      <c r="F85" s="5" t="s">
        <v>718</v>
      </c>
    </row>
    <row r="86" spans="1:6" s="7" customFormat="1" ht="63">
      <c r="A86" s="9" t="s">
        <v>207</v>
      </c>
      <c r="B86" s="21" t="s">
        <v>361</v>
      </c>
      <c r="C86" s="21"/>
      <c r="D86" s="97">
        <f>D87+D92+D97</f>
        <v>75708.5</v>
      </c>
      <c r="E86" s="97">
        <f>E87+E92+E97</f>
        <v>76667.3</v>
      </c>
      <c r="F86" s="5"/>
    </row>
    <row r="87" spans="1:6" s="7" customFormat="1" ht="78.75">
      <c r="A87" s="22" t="s">
        <v>803</v>
      </c>
      <c r="B87" s="23" t="s">
        <v>363</v>
      </c>
      <c r="C87" s="23"/>
      <c r="D87" s="96">
        <f>D88</f>
        <v>15598.7</v>
      </c>
      <c r="E87" s="96">
        <f>E88</f>
        <v>15613</v>
      </c>
      <c r="F87" s="5"/>
    </row>
    <row r="88" spans="1:5" s="5" customFormat="1" ht="15.75">
      <c r="A88" s="22" t="s">
        <v>802</v>
      </c>
      <c r="B88" s="23" t="s">
        <v>533</v>
      </c>
      <c r="C88" s="23"/>
      <c r="D88" s="96">
        <f>D89+D90+D91</f>
        <v>15598.7</v>
      </c>
      <c r="E88" s="96">
        <f>E89+E90+E91</f>
        <v>15613</v>
      </c>
    </row>
    <row r="89" spans="1:6" s="5" customFormat="1" ht="63">
      <c r="A89" s="22" t="s">
        <v>770</v>
      </c>
      <c r="B89" s="23" t="s">
        <v>533</v>
      </c>
      <c r="C89" s="23" t="s">
        <v>771</v>
      </c>
      <c r="D89" s="96">
        <v>14061.7</v>
      </c>
      <c r="E89" s="96">
        <v>14068</v>
      </c>
      <c r="F89" s="5" t="s">
        <v>797</v>
      </c>
    </row>
    <row r="90" spans="1:6" s="5" customFormat="1" ht="31.5">
      <c r="A90" s="22" t="s">
        <v>801</v>
      </c>
      <c r="B90" s="23" t="s">
        <v>533</v>
      </c>
      <c r="C90" s="23" t="s">
        <v>772</v>
      </c>
      <c r="D90" s="96">
        <v>1534</v>
      </c>
      <c r="E90" s="96">
        <v>1542</v>
      </c>
      <c r="F90" s="5" t="s">
        <v>797</v>
      </c>
    </row>
    <row r="91" spans="1:6" s="5" customFormat="1" ht="15.75">
      <c r="A91" s="22" t="s">
        <v>773</v>
      </c>
      <c r="B91" s="23" t="s">
        <v>533</v>
      </c>
      <c r="C91" s="23" t="s">
        <v>774</v>
      </c>
      <c r="D91" s="96">
        <v>3</v>
      </c>
      <c r="E91" s="96">
        <v>3</v>
      </c>
      <c r="F91" s="5" t="s">
        <v>797</v>
      </c>
    </row>
    <row r="92" spans="1:5" s="5" customFormat="1" ht="78.75">
      <c r="A92" s="22" t="s">
        <v>362</v>
      </c>
      <c r="B92" s="23" t="s">
        <v>365</v>
      </c>
      <c r="C92" s="23"/>
      <c r="D92" s="96">
        <f>D93+D95</f>
        <v>53448.8</v>
      </c>
      <c r="E92" s="96">
        <f>E93+E95</f>
        <v>54120.3</v>
      </c>
    </row>
    <row r="93" spans="1:5" s="5" customFormat="1" ht="15.75">
      <c r="A93" s="22" t="s">
        <v>794</v>
      </c>
      <c r="B93" s="23" t="s">
        <v>534</v>
      </c>
      <c r="C93" s="23"/>
      <c r="D93" s="96">
        <f>D94</f>
        <v>44557</v>
      </c>
      <c r="E93" s="96">
        <f>E94</f>
        <v>45217</v>
      </c>
    </row>
    <row r="94" spans="1:6" s="5" customFormat="1" ht="15.75">
      <c r="A94" s="22" t="s">
        <v>616</v>
      </c>
      <c r="B94" s="23" t="s">
        <v>534</v>
      </c>
      <c r="C94" s="23" t="s">
        <v>781</v>
      </c>
      <c r="D94" s="96">
        <v>44557</v>
      </c>
      <c r="E94" s="96">
        <v>45217</v>
      </c>
      <c r="F94" s="5" t="s">
        <v>797</v>
      </c>
    </row>
    <row r="95" spans="1:5" s="5" customFormat="1" ht="31.5">
      <c r="A95" s="22" t="s">
        <v>886</v>
      </c>
      <c r="B95" s="23" t="s">
        <v>887</v>
      </c>
      <c r="C95" s="23"/>
      <c r="D95" s="17">
        <f>D96</f>
        <v>8891.8</v>
      </c>
      <c r="E95" s="17">
        <f>E96</f>
        <v>8903.3</v>
      </c>
    </row>
    <row r="96" spans="1:5" s="5" customFormat="1" ht="15.75">
      <c r="A96" s="22" t="s">
        <v>616</v>
      </c>
      <c r="B96" s="23" t="s">
        <v>887</v>
      </c>
      <c r="C96" s="23" t="s">
        <v>781</v>
      </c>
      <c r="D96" s="17">
        <v>8891.8</v>
      </c>
      <c r="E96" s="17">
        <v>8903.3</v>
      </c>
    </row>
    <row r="97" spans="1:5" s="5" customFormat="1" ht="31.5">
      <c r="A97" s="22" t="s">
        <v>364</v>
      </c>
      <c r="B97" s="23" t="s">
        <v>535</v>
      </c>
      <c r="C97" s="23"/>
      <c r="D97" s="96">
        <f>D98</f>
        <v>6661</v>
      </c>
      <c r="E97" s="96">
        <f>E98</f>
        <v>6934</v>
      </c>
    </row>
    <row r="98" spans="1:5" s="5" customFormat="1" ht="15.75">
      <c r="A98" s="22" t="s">
        <v>327</v>
      </c>
      <c r="B98" s="23" t="s">
        <v>536</v>
      </c>
      <c r="C98" s="23"/>
      <c r="D98" s="96">
        <f>D99+D100+D101</f>
        <v>6661</v>
      </c>
      <c r="E98" s="96">
        <f>E99+E100+E101</f>
        <v>6934</v>
      </c>
    </row>
    <row r="99" spans="1:6" s="5" customFormat="1" ht="63">
      <c r="A99" s="22" t="s">
        <v>770</v>
      </c>
      <c r="B99" s="23" t="s">
        <v>536</v>
      </c>
      <c r="C99" s="23" t="s">
        <v>771</v>
      </c>
      <c r="D99" s="96">
        <v>5612</v>
      </c>
      <c r="E99" s="96">
        <v>5836</v>
      </c>
      <c r="F99" s="5" t="s">
        <v>797</v>
      </c>
    </row>
    <row r="100" spans="1:6" s="5" customFormat="1" ht="31.5">
      <c r="A100" s="22" t="s">
        <v>801</v>
      </c>
      <c r="B100" s="23" t="s">
        <v>536</v>
      </c>
      <c r="C100" s="23" t="s">
        <v>772</v>
      </c>
      <c r="D100" s="96">
        <v>1048</v>
      </c>
      <c r="E100" s="96">
        <v>1097</v>
      </c>
      <c r="F100" s="5" t="s">
        <v>797</v>
      </c>
    </row>
    <row r="101" spans="1:6" s="5" customFormat="1" ht="15.75">
      <c r="A101" s="22" t="s">
        <v>773</v>
      </c>
      <c r="B101" s="23" t="s">
        <v>536</v>
      </c>
      <c r="C101" s="23" t="s">
        <v>774</v>
      </c>
      <c r="D101" s="96">
        <v>1</v>
      </c>
      <c r="E101" s="96">
        <v>1</v>
      </c>
      <c r="F101" s="5" t="s">
        <v>797</v>
      </c>
    </row>
    <row r="102" spans="1:6" s="7" customFormat="1" ht="47.25">
      <c r="A102" s="9" t="s">
        <v>366</v>
      </c>
      <c r="B102" s="21" t="s">
        <v>367</v>
      </c>
      <c r="C102" s="21"/>
      <c r="D102" s="97">
        <f>D103+D106+D109</f>
        <v>50671</v>
      </c>
      <c r="E102" s="97">
        <f>E103+E106+E109</f>
        <v>52530</v>
      </c>
      <c r="F102" s="5"/>
    </row>
    <row r="103" spans="1:5" s="5" customFormat="1" ht="31.5">
      <c r="A103" s="22" t="s">
        <v>368</v>
      </c>
      <c r="B103" s="23" t="s">
        <v>369</v>
      </c>
      <c r="C103" s="23"/>
      <c r="D103" s="96">
        <f>D104</f>
        <v>12417</v>
      </c>
      <c r="E103" s="96">
        <f>E104</f>
        <v>12813</v>
      </c>
    </row>
    <row r="104" spans="1:5" s="5" customFormat="1" ht="15.75">
      <c r="A104" s="22" t="s">
        <v>784</v>
      </c>
      <c r="B104" s="23" t="s">
        <v>370</v>
      </c>
      <c r="C104" s="23"/>
      <c r="D104" s="96">
        <f>D105</f>
        <v>12417</v>
      </c>
      <c r="E104" s="96">
        <f>E105</f>
        <v>12813</v>
      </c>
    </row>
    <row r="105" spans="1:6" s="5" customFormat="1" ht="31.5">
      <c r="A105" s="22" t="s">
        <v>778</v>
      </c>
      <c r="B105" s="23" t="s">
        <v>370</v>
      </c>
      <c r="C105" s="23" t="s">
        <v>779</v>
      </c>
      <c r="D105" s="96">
        <v>12417</v>
      </c>
      <c r="E105" s="96">
        <v>12813</v>
      </c>
      <c r="F105" s="5" t="s">
        <v>797</v>
      </c>
    </row>
    <row r="106" spans="1:5" s="5" customFormat="1" ht="31.5">
      <c r="A106" s="22" t="s">
        <v>371</v>
      </c>
      <c r="B106" s="23" t="s">
        <v>372</v>
      </c>
      <c r="C106" s="23"/>
      <c r="D106" s="96">
        <f>D107</f>
        <v>35589</v>
      </c>
      <c r="E106" s="96">
        <f>E107</f>
        <v>36952</v>
      </c>
    </row>
    <row r="107" spans="1:5" s="5" customFormat="1" ht="15.75">
      <c r="A107" s="22" t="s">
        <v>681</v>
      </c>
      <c r="B107" s="23" t="s">
        <v>373</v>
      </c>
      <c r="C107" s="23"/>
      <c r="D107" s="96">
        <f>D108</f>
        <v>35589</v>
      </c>
      <c r="E107" s="96">
        <f>E108</f>
        <v>36952</v>
      </c>
    </row>
    <row r="108" spans="1:6" s="5" customFormat="1" ht="31.5">
      <c r="A108" s="22" t="s">
        <v>778</v>
      </c>
      <c r="B108" s="23" t="s">
        <v>373</v>
      </c>
      <c r="C108" s="23" t="s">
        <v>779</v>
      </c>
      <c r="D108" s="96">
        <v>35589</v>
      </c>
      <c r="E108" s="96">
        <v>36952</v>
      </c>
      <c r="F108" s="5" t="s">
        <v>797</v>
      </c>
    </row>
    <row r="109" spans="1:5" s="5" customFormat="1" ht="47.25">
      <c r="A109" s="22" t="s">
        <v>9</v>
      </c>
      <c r="B109" s="23" t="s">
        <v>374</v>
      </c>
      <c r="C109" s="23"/>
      <c r="D109" s="96">
        <f>D110</f>
        <v>2665</v>
      </c>
      <c r="E109" s="96">
        <f>E110</f>
        <v>2765</v>
      </c>
    </row>
    <row r="110" spans="1:5" s="5" customFormat="1" ht="15.75">
      <c r="A110" s="22" t="s">
        <v>654</v>
      </c>
      <c r="B110" s="23" t="s">
        <v>375</v>
      </c>
      <c r="C110" s="23"/>
      <c r="D110" s="96">
        <f>D112+D111</f>
        <v>2665</v>
      </c>
      <c r="E110" s="96">
        <f>E112+E111</f>
        <v>2765</v>
      </c>
    </row>
    <row r="111" spans="1:6" s="5" customFormat="1" ht="63">
      <c r="A111" s="22" t="s">
        <v>770</v>
      </c>
      <c r="B111" s="23" t="s">
        <v>375</v>
      </c>
      <c r="C111" s="23" t="s">
        <v>771</v>
      </c>
      <c r="D111" s="96">
        <v>1775</v>
      </c>
      <c r="E111" s="96">
        <v>1855</v>
      </c>
      <c r="F111" s="5" t="s">
        <v>797</v>
      </c>
    </row>
    <row r="112" spans="1:6" s="5" customFormat="1" ht="31.5">
      <c r="A112" s="22" t="s">
        <v>801</v>
      </c>
      <c r="B112" s="23" t="s">
        <v>375</v>
      </c>
      <c r="C112" s="23" t="s">
        <v>772</v>
      </c>
      <c r="D112" s="96">
        <v>890</v>
      </c>
      <c r="E112" s="96">
        <v>910</v>
      </c>
      <c r="F112" s="5" t="s">
        <v>797</v>
      </c>
    </row>
    <row r="113" spans="1:6" s="7" customFormat="1" ht="47.25">
      <c r="A113" s="9" t="s">
        <v>208</v>
      </c>
      <c r="B113" s="21" t="s">
        <v>376</v>
      </c>
      <c r="C113" s="21"/>
      <c r="D113" s="97">
        <f>D114+D120</f>
        <v>1546</v>
      </c>
      <c r="E113" s="97">
        <f>E114+E120</f>
        <v>1591</v>
      </c>
      <c r="F113" s="5"/>
    </row>
    <row r="114" spans="1:5" s="5" customFormat="1" ht="31.5">
      <c r="A114" s="22" t="s">
        <v>142</v>
      </c>
      <c r="B114" s="23" t="s">
        <v>377</v>
      </c>
      <c r="C114" s="23"/>
      <c r="D114" s="96">
        <f>D117+D115</f>
        <v>641</v>
      </c>
      <c r="E114" s="96">
        <f>E117+E115</f>
        <v>641</v>
      </c>
    </row>
    <row r="115" spans="1:6" s="7" customFormat="1" ht="15.75">
      <c r="A115" s="22" t="s">
        <v>226</v>
      </c>
      <c r="B115" s="23" t="s">
        <v>379</v>
      </c>
      <c r="C115" s="40"/>
      <c r="D115" s="96">
        <f>D116</f>
        <v>541</v>
      </c>
      <c r="E115" s="96">
        <f>E116</f>
        <v>541</v>
      </c>
      <c r="F115" s="5"/>
    </row>
    <row r="116" spans="1:6" s="7" customFormat="1" ht="15.75">
      <c r="A116" s="22" t="s">
        <v>783</v>
      </c>
      <c r="B116" s="23" t="s">
        <v>379</v>
      </c>
      <c r="C116" s="23" t="s">
        <v>782</v>
      </c>
      <c r="D116" s="96">
        <v>541</v>
      </c>
      <c r="E116" s="96">
        <v>541</v>
      </c>
      <c r="F116" s="5" t="s">
        <v>797</v>
      </c>
    </row>
    <row r="117" spans="1:5" s="5" customFormat="1" ht="47.25">
      <c r="A117" s="22" t="s">
        <v>450</v>
      </c>
      <c r="B117" s="23" t="s">
        <v>378</v>
      </c>
      <c r="C117" s="23"/>
      <c r="D117" s="96">
        <f>D118</f>
        <v>100</v>
      </c>
      <c r="E117" s="96">
        <f>E118</f>
        <v>100</v>
      </c>
    </row>
    <row r="118" spans="1:6" s="5" customFormat="1" ht="15.75">
      <c r="A118" s="22" t="s">
        <v>783</v>
      </c>
      <c r="B118" s="23" t="s">
        <v>378</v>
      </c>
      <c r="C118" s="23" t="s">
        <v>782</v>
      </c>
      <c r="D118" s="96">
        <v>100</v>
      </c>
      <c r="E118" s="96">
        <v>100</v>
      </c>
      <c r="F118" s="5" t="s">
        <v>797</v>
      </c>
    </row>
    <row r="119" spans="1:6" s="7" customFormat="1" ht="63">
      <c r="A119" s="22" t="s">
        <v>144</v>
      </c>
      <c r="B119" s="23" t="s">
        <v>380</v>
      </c>
      <c r="C119" s="23"/>
      <c r="D119" s="96">
        <v>0</v>
      </c>
      <c r="E119" s="96">
        <v>0</v>
      </c>
      <c r="F119" s="5"/>
    </row>
    <row r="120" spans="1:5" s="5" customFormat="1" ht="94.5">
      <c r="A120" s="22" t="s">
        <v>143</v>
      </c>
      <c r="B120" s="23" t="s">
        <v>138</v>
      </c>
      <c r="C120" s="23"/>
      <c r="D120" s="96">
        <f>D121</f>
        <v>905</v>
      </c>
      <c r="E120" s="96">
        <f>E121</f>
        <v>950</v>
      </c>
    </row>
    <row r="121" spans="1:5" s="5" customFormat="1" ht="15.75">
      <c r="A121" s="22" t="s">
        <v>45</v>
      </c>
      <c r="B121" s="23" t="s">
        <v>139</v>
      </c>
      <c r="C121" s="23"/>
      <c r="D121" s="96">
        <f>D122</f>
        <v>905</v>
      </c>
      <c r="E121" s="96">
        <f>E122</f>
        <v>950</v>
      </c>
    </row>
    <row r="122" spans="1:6" s="5" customFormat="1" ht="31.5">
      <c r="A122" s="22" t="s">
        <v>778</v>
      </c>
      <c r="B122" s="23" t="s">
        <v>139</v>
      </c>
      <c r="C122" s="23" t="s">
        <v>779</v>
      </c>
      <c r="D122" s="96">
        <v>905</v>
      </c>
      <c r="E122" s="96">
        <v>950</v>
      </c>
      <c r="F122" s="5" t="s">
        <v>797</v>
      </c>
    </row>
    <row r="123" spans="1:6" s="7" customFormat="1" ht="47.25">
      <c r="A123" s="9" t="s">
        <v>0</v>
      </c>
      <c r="B123" s="21" t="s">
        <v>381</v>
      </c>
      <c r="C123" s="21"/>
      <c r="D123" s="97">
        <f>D125</f>
        <v>2200</v>
      </c>
      <c r="E123" s="97">
        <f>E125</f>
        <v>2300</v>
      </c>
      <c r="F123" s="5"/>
    </row>
    <row r="124" spans="1:6" s="7" customFormat="1" ht="47.25">
      <c r="A124" s="22" t="s">
        <v>818</v>
      </c>
      <c r="B124" s="23" t="s">
        <v>382</v>
      </c>
      <c r="C124" s="23"/>
      <c r="D124" s="96">
        <f>D125</f>
        <v>2200</v>
      </c>
      <c r="E124" s="96">
        <f>E125</f>
        <v>2300</v>
      </c>
      <c r="F124" s="5"/>
    </row>
    <row r="125" spans="1:5" s="5" customFormat="1" ht="31.5">
      <c r="A125" s="22" t="s">
        <v>610</v>
      </c>
      <c r="B125" s="23" t="s">
        <v>383</v>
      </c>
      <c r="C125" s="23"/>
      <c r="D125" s="96">
        <f>D126</f>
        <v>2200</v>
      </c>
      <c r="E125" s="96">
        <f>E126</f>
        <v>2300</v>
      </c>
    </row>
    <row r="126" spans="1:6" s="5" customFormat="1" ht="15.75">
      <c r="A126" s="22" t="s">
        <v>773</v>
      </c>
      <c r="B126" s="23" t="s">
        <v>383</v>
      </c>
      <c r="C126" s="23" t="s">
        <v>774</v>
      </c>
      <c r="D126" s="96">
        <v>2200</v>
      </c>
      <c r="E126" s="96">
        <v>2300</v>
      </c>
      <c r="F126" s="5" t="s">
        <v>797</v>
      </c>
    </row>
    <row r="127" spans="1:6" s="7" customFormat="1" ht="63">
      <c r="A127" s="9" t="s">
        <v>1</v>
      </c>
      <c r="B127" s="21" t="s">
        <v>384</v>
      </c>
      <c r="C127" s="21"/>
      <c r="D127" s="97">
        <f>D128+D145+D149</f>
        <v>20501.2</v>
      </c>
      <c r="E127" s="97">
        <f>E128+E145+E149</f>
        <v>20635.899999999998</v>
      </c>
      <c r="F127" s="5"/>
    </row>
    <row r="128" spans="1:6" s="7" customFormat="1" ht="31.5">
      <c r="A128" s="39" t="s">
        <v>511</v>
      </c>
      <c r="B128" s="40" t="s">
        <v>500</v>
      </c>
      <c r="C128" s="40"/>
      <c r="D128" s="98">
        <f>D129+D132+D135+D138</f>
        <v>17838.9</v>
      </c>
      <c r="E128" s="98">
        <f>E129+E132+E135+E138</f>
        <v>17973.6</v>
      </c>
      <c r="F128" s="121">
        <f>F129</f>
        <v>0</v>
      </c>
    </row>
    <row r="129" spans="1:6" s="7" customFormat="1" ht="47.25">
      <c r="A129" s="22" t="s">
        <v>811</v>
      </c>
      <c r="B129" s="23" t="s">
        <v>501</v>
      </c>
      <c r="C129" s="23"/>
      <c r="D129" s="96">
        <f>D130</f>
        <v>3500</v>
      </c>
      <c r="E129" s="96">
        <f>E130</f>
        <v>3500</v>
      </c>
      <c r="F129" s="5"/>
    </row>
    <row r="130" spans="1:5" s="5" customFormat="1" ht="15.75">
      <c r="A130" s="22" t="s">
        <v>217</v>
      </c>
      <c r="B130" s="23" t="s">
        <v>502</v>
      </c>
      <c r="C130" s="23"/>
      <c r="D130" s="96">
        <f>D131</f>
        <v>3500</v>
      </c>
      <c r="E130" s="96">
        <f>E131</f>
        <v>3500</v>
      </c>
    </row>
    <row r="131" spans="1:6" s="5" customFormat="1" ht="15" customHeight="1">
      <c r="A131" s="22" t="s">
        <v>773</v>
      </c>
      <c r="B131" s="23" t="s">
        <v>502</v>
      </c>
      <c r="C131" s="23" t="s">
        <v>774</v>
      </c>
      <c r="D131" s="96">
        <v>3500</v>
      </c>
      <c r="E131" s="96">
        <v>3500</v>
      </c>
      <c r="F131" s="5" t="s">
        <v>797</v>
      </c>
    </row>
    <row r="132" spans="1:5" s="5" customFormat="1" ht="31.5">
      <c r="A132" s="22" t="s">
        <v>4</v>
      </c>
      <c r="B132" s="23" t="s">
        <v>512</v>
      </c>
      <c r="C132" s="23"/>
      <c r="D132" s="96">
        <f>D133</f>
        <v>500</v>
      </c>
      <c r="E132" s="96">
        <f>E133</f>
        <v>500</v>
      </c>
    </row>
    <row r="133" spans="1:5" s="5" customFormat="1" ht="15.75">
      <c r="A133" s="22" t="s">
        <v>217</v>
      </c>
      <c r="B133" s="23" t="s">
        <v>519</v>
      </c>
      <c r="C133" s="23"/>
      <c r="D133" s="96">
        <f>D134</f>
        <v>500</v>
      </c>
      <c r="E133" s="96">
        <f>E134</f>
        <v>500</v>
      </c>
    </row>
    <row r="134" spans="1:5" s="5" customFormat="1" ht="15.75">
      <c r="A134" s="22" t="s">
        <v>773</v>
      </c>
      <c r="B134" s="23" t="s">
        <v>519</v>
      </c>
      <c r="C134" s="23" t="s">
        <v>774</v>
      </c>
      <c r="D134" s="96">
        <v>500</v>
      </c>
      <c r="E134" s="96">
        <v>500</v>
      </c>
    </row>
    <row r="135" spans="1:5" s="5" customFormat="1" ht="47.25">
      <c r="A135" s="22" t="s">
        <v>118</v>
      </c>
      <c r="B135" s="23" t="s">
        <v>513</v>
      </c>
      <c r="C135" s="23"/>
      <c r="D135" s="96">
        <f>D136</f>
        <v>2799</v>
      </c>
      <c r="E135" s="96">
        <f>E136</f>
        <v>2914</v>
      </c>
    </row>
    <row r="136" spans="1:5" s="5" customFormat="1" ht="15" customHeight="1">
      <c r="A136" s="22" t="s">
        <v>775</v>
      </c>
      <c r="B136" s="23" t="s">
        <v>514</v>
      </c>
      <c r="C136" s="23"/>
      <c r="D136" s="96">
        <f>D137</f>
        <v>2799</v>
      </c>
      <c r="E136" s="96">
        <f>E137</f>
        <v>2914</v>
      </c>
    </row>
    <row r="137" spans="1:5" s="5" customFormat="1" ht="31.5">
      <c r="A137" s="22" t="s">
        <v>778</v>
      </c>
      <c r="B137" s="23" t="s">
        <v>514</v>
      </c>
      <c r="C137" s="23" t="s">
        <v>779</v>
      </c>
      <c r="D137" s="96">
        <v>2799</v>
      </c>
      <c r="E137" s="96">
        <v>2914</v>
      </c>
    </row>
    <row r="138" spans="1:5" s="5" customFormat="1" ht="78.75">
      <c r="A138" s="22" t="s">
        <v>119</v>
      </c>
      <c r="B138" s="23" t="s">
        <v>515</v>
      </c>
      <c r="C138" s="23"/>
      <c r="D138" s="96">
        <f>D139+D143</f>
        <v>11039.9</v>
      </c>
      <c r="E138" s="96">
        <f>E139+E143</f>
        <v>11059.6</v>
      </c>
    </row>
    <row r="139" spans="1:6" s="7" customFormat="1" ht="15.75">
      <c r="A139" s="22" t="s">
        <v>802</v>
      </c>
      <c r="B139" s="23" t="s">
        <v>516</v>
      </c>
      <c r="C139" s="23"/>
      <c r="D139" s="96">
        <f>D140+D141+D142</f>
        <v>10039.9</v>
      </c>
      <c r="E139" s="96">
        <f>E140+E141+E142</f>
        <v>10059.6</v>
      </c>
      <c r="F139" s="5"/>
    </row>
    <row r="140" spans="1:6" s="7" customFormat="1" ht="63">
      <c r="A140" s="22" t="s">
        <v>770</v>
      </c>
      <c r="B140" s="23" t="s">
        <v>516</v>
      </c>
      <c r="C140" s="23" t="s">
        <v>771</v>
      </c>
      <c r="D140" s="96">
        <v>7452.9</v>
      </c>
      <c r="E140" s="96">
        <v>7455.6</v>
      </c>
      <c r="F140" s="5" t="s">
        <v>797</v>
      </c>
    </row>
    <row r="141" spans="1:6" s="7" customFormat="1" ht="31.5">
      <c r="A141" s="22" t="s">
        <v>801</v>
      </c>
      <c r="B141" s="23" t="s">
        <v>516</v>
      </c>
      <c r="C141" s="23" t="s">
        <v>772</v>
      </c>
      <c r="D141" s="96">
        <v>2423</v>
      </c>
      <c r="E141" s="96">
        <v>2441</v>
      </c>
      <c r="F141" s="5" t="s">
        <v>797</v>
      </c>
    </row>
    <row r="142" spans="1:6" s="7" customFormat="1" ht="15.75">
      <c r="A142" s="22" t="s">
        <v>773</v>
      </c>
      <c r="B142" s="23" t="s">
        <v>516</v>
      </c>
      <c r="C142" s="23" t="s">
        <v>774</v>
      </c>
      <c r="D142" s="96">
        <v>164</v>
      </c>
      <c r="E142" s="96">
        <v>163</v>
      </c>
      <c r="F142" s="5" t="s">
        <v>797</v>
      </c>
    </row>
    <row r="143" spans="1:5" s="5" customFormat="1" ht="15.75">
      <c r="A143" s="22" t="s">
        <v>217</v>
      </c>
      <c r="B143" s="23" t="s">
        <v>520</v>
      </c>
      <c r="C143" s="23"/>
      <c r="D143" s="96">
        <f>D144</f>
        <v>1000</v>
      </c>
      <c r="E143" s="96">
        <f>E144</f>
        <v>1000</v>
      </c>
    </row>
    <row r="144" spans="1:5" s="5" customFormat="1" ht="31.5">
      <c r="A144" s="22" t="s">
        <v>801</v>
      </c>
      <c r="B144" s="23" t="s">
        <v>520</v>
      </c>
      <c r="C144" s="23" t="s">
        <v>772</v>
      </c>
      <c r="D144" s="96">
        <v>1000</v>
      </c>
      <c r="E144" s="96">
        <v>1000</v>
      </c>
    </row>
    <row r="145" spans="1:5" s="5" customFormat="1" ht="15.75">
      <c r="A145" s="39" t="s">
        <v>506</v>
      </c>
      <c r="B145" s="40" t="s">
        <v>503</v>
      </c>
      <c r="C145" s="40"/>
      <c r="D145" s="98">
        <f aca="true" t="shared" si="0" ref="D145:E147">D146</f>
        <v>500</v>
      </c>
      <c r="E145" s="98">
        <f t="shared" si="0"/>
        <v>500</v>
      </c>
    </row>
    <row r="146" spans="1:5" s="5" customFormat="1" ht="31.5">
      <c r="A146" s="22" t="s">
        <v>509</v>
      </c>
      <c r="B146" s="23" t="s">
        <v>504</v>
      </c>
      <c r="C146" s="23"/>
      <c r="D146" s="96">
        <f t="shared" si="0"/>
        <v>500</v>
      </c>
      <c r="E146" s="96">
        <f t="shared" si="0"/>
        <v>500</v>
      </c>
    </row>
    <row r="147" spans="1:6" s="5" customFormat="1" ht="15.75">
      <c r="A147" s="22" t="s">
        <v>217</v>
      </c>
      <c r="B147" s="23" t="s">
        <v>505</v>
      </c>
      <c r="C147" s="23"/>
      <c r="D147" s="96">
        <f t="shared" si="0"/>
        <v>500</v>
      </c>
      <c r="E147" s="96">
        <f t="shared" si="0"/>
        <v>500</v>
      </c>
      <c r="F147" s="122">
        <f>F148</f>
        <v>0</v>
      </c>
    </row>
    <row r="148" spans="1:5" s="5" customFormat="1" ht="15.75">
      <c r="A148" s="22" t="s">
        <v>773</v>
      </c>
      <c r="B148" s="23" t="s">
        <v>505</v>
      </c>
      <c r="C148" s="23" t="s">
        <v>774</v>
      </c>
      <c r="D148" s="96">
        <v>500</v>
      </c>
      <c r="E148" s="96">
        <v>500</v>
      </c>
    </row>
    <row r="149" spans="1:5" s="123" customFormat="1" ht="31.5">
      <c r="A149" s="39" t="s">
        <v>510</v>
      </c>
      <c r="B149" s="40" t="s">
        <v>507</v>
      </c>
      <c r="C149" s="40"/>
      <c r="D149" s="98">
        <f>D150</f>
        <v>2162.3</v>
      </c>
      <c r="E149" s="98">
        <f>E150</f>
        <v>2162.3</v>
      </c>
    </row>
    <row r="150" spans="1:5" s="5" customFormat="1" ht="31.5">
      <c r="A150" s="22" t="s">
        <v>156</v>
      </c>
      <c r="B150" s="23" t="s">
        <v>508</v>
      </c>
      <c r="C150" s="23"/>
      <c r="D150" s="96">
        <f>D151+D153</f>
        <v>2162.3</v>
      </c>
      <c r="E150" s="96">
        <f>E151+E153</f>
        <v>2162.3</v>
      </c>
    </row>
    <row r="151" spans="1:5" s="5" customFormat="1" ht="63">
      <c r="A151" s="22" t="s">
        <v>812</v>
      </c>
      <c r="B151" s="23" t="s">
        <v>517</v>
      </c>
      <c r="C151" s="23"/>
      <c r="D151" s="96">
        <f>D152</f>
        <v>672.4</v>
      </c>
      <c r="E151" s="96">
        <f>E152</f>
        <v>672.4</v>
      </c>
    </row>
    <row r="152" spans="1:6" s="5" customFormat="1" ht="31.5">
      <c r="A152" s="22" t="s">
        <v>801</v>
      </c>
      <c r="B152" s="23" t="s">
        <v>517</v>
      </c>
      <c r="C152" s="23" t="s">
        <v>772</v>
      </c>
      <c r="D152" s="96">
        <v>672.4</v>
      </c>
      <c r="E152" s="96">
        <v>672.4</v>
      </c>
      <c r="F152" s="5" t="s">
        <v>718</v>
      </c>
    </row>
    <row r="153" spans="1:5" s="5" customFormat="1" ht="47.25">
      <c r="A153" s="22" t="s">
        <v>813</v>
      </c>
      <c r="B153" s="23" t="s">
        <v>518</v>
      </c>
      <c r="C153" s="23"/>
      <c r="D153" s="96">
        <f>D154</f>
        <v>1489.9</v>
      </c>
      <c r="E153" s="96">
        <f>E154</f>
        <v>1489.9</v>
      </c>
    </row>
    <row r="154" spans="1:6" s="5" customFormat="1" ht="31.5">
      <c r="A154" s="22" t="s">
        <v>801</v>
      </c>
      <c r="B154" s="23" t="s">
        <v>518</v>
      </c>
      <c r="C154" s="23" t="s">
        <v>772</v>
      </c>
      <c r="D154" s="96">
        <v>1489.9</v>
      </c>
      <c r="E154" s="96">
        <v>1489.9</v>
      </c>
      <c r="F154" s="5" t="s">
        <v>718</v>
      </c>
    </row>
    <row r="155" spans="1:6" s="7" customFormat="1" ht="47.25">
      <c r="A155" s="9" t="s">
        <v>2</v>
      </c>
      <c r="B155" s="21" t="s">
        <v>385</v>
      </c>
      <c r="C155" s="21"/>
      <c r="D155" s="97">
        <f>D156+D165+D168+D171</f>
        <v>82832.9</v>
      </c>
      <c r="E155" s="97">
        <f>E156+E165+E168+E171</f>
        <v>85856.9</v>
      </c>
      <c r="F155" s="5"/>
    </row>
    <row r="156" spans="1:6" s="7" customFormat="1" ht="47.25">
      <c r="A156" s="22" t="s">
        <v>387</v>
      </c>
      <c r="B156" s="23" t="s">
        <v>386</v>
      </c>
      <c r="C156" s="23"/>
      <c r="D156" s="96">
        <f>D157+D159+D161+D163</f>
        <v>48609.9</v>
      </c>
      <c r="E156" s="96">
        <f>E157+E159+E161+E163</f>
        <v>50351.9</v>
      </c>
      <c r="F156" s="5"/>
    </row>
    <row r="157" spans="1:6" s="7" customFormat="1" ht="15.75">
      <c r="A157" s="22" t="s">
        <v>798</v>
      </c>
      <c r="B157" s="23" t="s">
        <v>388</v>
      </c>
      <c r="C157" s="23"/>
      <c r="D157" s="96">
        <f>D158</f>
        <v>27728</v>
      </c>
      <c r="E157" s="96">
        <f>E158</f>
        <v>28810</v>
      </c>
      <c r="F157" s="5"/>
    </row>
    <row r="158" spans="1:6" s="7" customFormat="1" ht="31.5">
      <c r="A158" s="22" t="s">
        <v>778</v>
      </c>
      <c r="B158" s="23" t="s">
        <v>388</v>
      </c>
      <c r="C158" s="23" t="s">
        <v>779</v>
      </c>
      <c r="D158" s="96">
        <v>27728</v>
      </c>
      <c r="E158" s="96">
        <v>28810</v>
      </c>
      <c r="F158" s="5" t="s">
        <v>797</v>
      </c>
    </row>
    <row r="159" spans="1:5" s="5" customFormat="1" ht="15.75">
      <c r="A159" s="22" t="s">
        <v>650</v>
      </c>
      <c r="B159" s="23" t="s">
        <v>389</v>
      </c>
      <c r="C159" s="23"/>
      <c r="D159" s="96">
        <f>D160</f>
        <v>17109</v>
      </c>
      <c r="E159" s="96">
        <f>E160</f>
        <v>17769</v>
      </c>
    </row>
    <row r="160" spans="1:6" s="5" customFormat="1" ht="31.5">
      <c r="A160" s="22" t="s">
        <v>778</v>
      </c>
      <c r="B160" s="23" t="s">
        <v>389</v>
      </c>
      <c r="C160" s="23" t="s">
        <v>779</v>
      </c>
      <c r="D160" s="96">
        <v>17109</v>
      </c>
      <c r="E160" s="96">
        <v>17769</v>
      </c>
      <c r="F160" s="5" t="s">
        <v>797</v>
      </c>
    </row>
    <row r="161" spans="1:5" s="5" customFormat="1" ht="15.75">
      <c r="A161" s="22" t="s">
        <v>799</v>
      </c>
      <c r="B161" s="23" t="s">
        <v>390</v>
      </c>
      <c r="C161" s="23"/>
      <c r="D161" s="96">
        <f>D162</f>
        <v>1000</v>
      </c>
      <c r="E161" s="96">
        <f>E162</f>
        <v>1000</v>
      </c>
    </row>
    <row r="162" spans="1:6" s="5" customFormat="1" ht="31.5">
      <c r="A162" s="22" t="s">
        <v>801</v>
      </c>
      <c r="B162" s="23" t="s">
        <v>390</v>
      </c>
      <c r="C162" s="23" t="s">
        <v>772</v>
      </c>
      <c r="D162" s="96">
        <v>1000</v>
      </c>
      <c r="E162" s="96">
        <v>1000</v>
      </c>
      <c r="F162" s="5" t="s">
        <v>797</v>
      </c>
    </row>
    <row r="163" spans="1:5" s="5" customFormat="1" ht="47.25">
      <c r="A163" s="22" t="s">
        <v>923</v>
      </c>
      <c r="B163" s="23" t="s">
        <v>930</v>
      </c>
      <c r="C163" s="23"/>
      <c r="D163" s="96">
        <f>D164</f>
        <v>2772.9</v>
      </c>
      <c r="E163" s="96">
        <f>E164</f>
        <v>2772.9</v>
      </c>
    </row>
    <row r="164" spans="1:5" s="5" customFormat="1" ht="31.5">
      <c r="A164" s="22" t="s">
        <v>778</v>
      </c>
      <c r="B164" s="23" t="s">
        <v>930</v>
      </c>
      <c r="C164" s="23" t="s">
        <v>779</v>
      </c>
      <c r="D164" s="96">
        <v>2772.9</v>
      </c>
      <c r="E164" s="96">
        <v>2772.9</v>
      </c>
    </row>
    <row r="165" spans="1:6" s="7" customFormat="1" ht="47.25">
      <c r="A165" s="22" t="s">
        <v>7</v>
      </c>
      <c r="B165" s="23" t="s">
        <v>391</v>
      </c>
      <c r="C165" s="23"/>
      <c r="D165" s="96">
        <f>D166</f>
        <v>30798</v>
      </c>
      <c r="E165" s="96">
        <f>E166</f>
        <v>31944</v>
      </c>
      <c r="F165" s="5"/>
    </row>
    <row r="166" spans="1:6" s="7" customFormat="1" ht="15.75">
      <c r="A166" s="22" t="s">
        <v>334</v>
      </c>
      <c r="B166" s="23" t="s">
        <v>392</v>
      </c>
      <c r="C166" s="23"/>
      <c r="D166" s="96">
        <f>D167</f>
        <v>30798</v>
      </c>
      <c r="E166" s="96">
        <f>E167</f>
        <v>31944</v>
      </c>
      <c r="F166" s="5"/>
    </row>
    <row r="167" spans="1:6" s="7" customFormat="1" ht="31.5">
      <c r="A167" s="22" t="s">
        <v>778</v>
      </c>
      <c r="B167" s="23" t="s">
        <v>392</v>
      </c>
      <c r="C167" s="23" t="s">
        <v>779</v>
      </c>
      <c r="D167" s="96">
        <v>30798</v>
      </c>
      <c r="E167" s="96">
        <v>31944</v>
      </c>
      <c r="F167" s="5" t="s">
        <v>797</v>
      </c>
    </row>
    <row r="168" spans="1:6" s="7" customFormat="1" ht="47.25">
      <c r="A168" s="22" t="s">
        <v>120</v>
      </c>
      <c r="B168" s="23" t="s">
        <v>393</v>
      </c>
      <c r="C168" s="23"/>
      <c r="D168" s="96">
        <f>D169</f>
        <v>2625</v>
      </c>
      <c r="E168" s="96">
        <f>E169</f>
        <v>2756</v>
      </c>
      <c r="F168" s="5"/>
    </row>
    <row r="169" spans="1:5" s="5" customFormat="1" ht="31.5">
      <c r="A169" s="22" t="s">
        <v>776</v>
      </c>
      <c r="B169" s="23" t="s">
        <v>394</v>
      </c>
      <c r="C169" s="23"/>
      <c r="D169" s="96">
        <f>D170</f>
        <v>2625</v>
      </c>
      <c r="E169" s="96">
        <f>E170</f>
        <v>2756</v>
      </c>
    </row>
    <row r="170" spans="1:6" s="5" customFormat="1" ht="31.5">
      <c r="A170" s="22" t="s">
        <v>801</v>
      </c>
      <c r="B170" s="23" t="s">
        <v>394</v>
      </c>
      <c r="C170" s="23" t="s">
        <v>772</v>
      </c>
      <c r="D170" s="96">
        <v>2625</v>
      </c>
      <c r="E170" s="96">
        <v>2756</v>
      </c>
      <c r="F170" s="5" t="s">
        <v>797</v>
      </c>
    </row>
    <row r="171" spans="1:6" s="7" customFormat="1" ht="31.5">
      <c r="A171" s="22" t="s">
        <v>395</v>
      </c>
      <c r="B171" s="23" t="s">
        <v>396</v>
      </c>
      <c r="C171" s="23"/>
      <c r="D171" s="96">
        <f>D172</f>
        <v>800</v>
      </c>
      <c r="E171" s="96">
        <f>E172</f>
        <v>805</v>
      </c>
      <c r="F171" s="5"/>
    </row>
    <row r="172" spans="1:5" s="5" customFormat="1" ht="31.5">
      <c r="A172" s="22" t="s">
        <v>777</v>
      </c>
      <c r="B172" s="23" t="s">
        <v>397</v>
      </c>
      <c r="C172" s="23"/>
      <c r="D172" s="96">
        <f>D173</f>
        <v>800</v>
      </c>
      <c r="E172" s="96">
        <f>E173</f>
        <v>805</v>
      </c>
    </row>
    <row r="173" spans="1:6" s="5" customFormat="1" ht="31.5">
      <c r="A173" s="22" t="s">
        <v>801</v>
      </c>
      <c r="B173" s="23" t="s">
        <v>397</v>
      </c>
      <c r="C173" s="23" t="s">
        <v>772</v>
      </c>
      <c r="D173" s="96">
        <v>800</v>
      </c>
      <c r="E173" s="96">
        <v>805</v>
      </c>
      <c r="F173" s="5" t="s">
        <v>797</v>
      </c>
    </row>
    <row r="174" spans="1:7" s="7" customFormat="1" ht="47.25">
      <c r="A174" s="9" t="s">
        <v>220</v>
      </c>
      <c r="B174" s="21" t="s">
        <v>398</v>
      </c>
      <c r="C174" s="21"/>
      <c r="D174" s="97">
        <f>D175+D180+D187</f>
        <v>68524.5</v>
      </c>
      <c r="E174" s="97">
        <f>E175+E180+E187</f>
        <v>68838.8</v>
      </c>
      <c r="F174" s="5"/>
      <c r="G174" s="38"/>
    </row>
    <row r="175" spans="1:7" s="7" customFormat="1" ht="47.25">
      <c r="A175" s="22" t="s">
        <v>399</v>
      </c>
      <c r="B175" s="23" t="s">
        <v>400</v>
      </c>
      <c r="C175" s="23"/>
      <c r="D175" s="96">
        <f>D176</f>
        <v>3900.3</v>
      </c>
      <c r="E175" s="96">
        <f>E176</f>
        <v>3901.3</v>
      </c>
      <c r="F175" s="5"/>
      <c r="G175" s="38"/>
    </row>
    <row r="176" spans="1:7" s="7" customFormat="1" ht="15.75">
      <c r="A176" s="22" t="s">
        <v>802</v>
      </c>
      <c r="B176" s="23" t="s">
        <v>401</v>
      </c>
      <c r="C176" s="23"/>
      <c r="D176" s="96">
        <f>D177+D178+D179</f>
        <v>3900.3</v>
      </c>
      <c r="E176" s="96">
        <f>E177+E178+E179</f>
        <v>3901.3</v>
      </c>
      <c r="F176" s="5"/>
      <c r="G176" s="38"/>
    </row>
    <row r="177" spans="1:7" s="7" customFormat="1" ht="63">
      <c r="A177" s="22" t="s">
        <v>770</v>
      </c>
      <c r="B177" s="23" t="s">
        <v>401</v>
      </c>
      <c r="C177" s="23" t="s">
        <v>771</v>
      </c>
      <c r="D177" s="96">
        <v>3184.3</v>
      </c>
      <c r="E177" s="96">
        <v>3185.3</v>
      </c>
      <c r="F177" s="5"/>
      <c r="G177" s="38"/>
    </row>
    <row r="178" spans="1:7" s="7" customFormat="1" ht="31.5">
      <c r="A178" s="22" t="s">
        <v>801</v>
      </c>
      <c r="B178" s="23" t="s">
        <v>401</v>
      </c>
      <c r="C178" s="23" t="s">
        <v>772</v>
      </c>
      <c r="D178" s="96">
        <v>505</v>
      </c>
      <c r="E178" s="96">
        <v>505</v>
      </c>
      <c r="F178" s="5"/>
      <c r="G178" s="38"/>
    </row>
    <row r="179" spans="1:7" s="7" customFormat="1" ht="15.75">
      <c r="A179" s="22" t="s">
        <v>773</v>
      </c>
      <c r="B179" s="23" t="s">
        <v>401</v>
      </c>
      <c r="C179" s="23" t="s">
        <v>774</v>
      </c>
      <c r="D179" s="96">
        <v>211</v>
      </c>
      <c r="E179" s="96">
        <v>211</v>
      </c>
      <c r="F179" s="5"/>
      <c r="G179" s="38"/>
    </row>
    <row r="180" spans="1:7" s="7" customFormat="1" ht="63">
      <c r="A180" s="22" t="s">
        <v>804</v>
      </c>
      <c r="B180" s="23" t="s">
        <v>402</v>
      </c>
      <c r="C180" s="23"/>
      <c r="D180" s="96">
        <f>D181+D185</f>
        <v>57061.8</v>
      </c>
      <c r="E180" s="96">
        <f>E181+E185</f>
        <v>57143.799999999996</v>
      </c>
      <c r="F180" s="5"/>
      <c r="G180" s="38"/>
    </row>
    <row r="181" spans="1:7" s="7" customFormat="1" ht="15.75">
      <c r="A181" s="22" t="s">
        <v>802</v>
      </c>
      <c r="B181" s="23" t="s">
        <v>403</v>
      </c>
      <c r="C181" s="23"/>
      <c r="D181" s="96">
        <f>D182+D183+D184</f>
        <v>54089.3</v>
      </c>
      <c r="E181" s="96">
        <f>E182+E183+E184</f>
        <v>54170.1</v>
      </c>
      <c r="F181" s="5"/>
      <c r="G181" s="38"/>
    </row>
    <row r="182" spans="1:6" s="7" customFormat="1" ht="63">
      <c r="A182" s="22" t="s">
        <v>770</v>
      </c>
      <c r="B182" s="23" t="s">
        <v>403</v>
      </c>
      <c r="C182" s="23" t="s">
        <v>771</v>
      </c>
      <c r="D182" s="96">
        <v>40953.3</v>
      </c>
      <c r="E182" s="96">
        <v>40972.1</v>
      </c>
      <c r="F182" s="5" t="s">
        <v>797</v>
      </c>
    </row>
    <row r="183" spans="1:6" s="7" customFormat="1" ht="31.5">
      <c r="A183" s="22" t="s">
        <v>801</v>
      </c>
      <c r="B183" s="23" t="s">
        <v>403</v>
      </c>
      <c r="C183" s="23" t="s">
        <v>772</v>
      </c>
      <c r="D183" s="96">
        <v>12527</v>
      </c>
      <c r="E183" s="96">
        <v>12590</v>
      </c>
      <c r="F183" s="5" t="s">
        <v>797</v>
      </c>
    </row>
    <row r="184" spans="1:6" s="7" customFormat="1" ht="15.75">
      <c r="A184" s="22" t="s">
        <v>773</v>
      </c>
      <c r="B184" s="23" t="s">
        <v>403</v>
      </c>
      <c r="C184" s="23" t="s">
        <v>774</v>
      </c>
      <c r="D184" s="96">
        <v>609</v>
      </c>
      <c r="E184" s="96">
        <v>608</v>
      </c>
      <c r="F184" s="5" t="s">
        <v>797</v>
      </c>
    </row>
    <row r="185" spans="1:5" s="5" customFormat="1" ht="31.5">
      <c r="A185" s="22" t="s">
        <v>43</v>
      </c>
      <c r="B185" s="23" t="s">
        <v>404</v>
      </c>
      <c r="C185" s="23"/>
      <c r="D185" s="96">
        <f>D186</f>
        <v>2972.5</v>
      </c>
      <c r="E185" s="96">
        <f>E186</f>
        <v>2973.7</v>
      </c>
    </row>
    <row r="186" spans="1:6" s="5" customFormat="1" ht="63">
      <c r="A186" s="22" t="s">
        <v>770</v>
      </c>
      <c r="B186" s="23" t="s">
        <v>404</v>
      </c>
      <c r="C186" s="23" t="s">
        <v>771</v>
      </c>
      <c r="D186" s="96">
        <v>2972.5</v>
      </c>
      <c r="E186" s="96">
        <v>2973.7</v>
      </c>
      <c r="F186" s="5" t="s">
        <v>797</v>
      </c>
    </row>
    <row r="187" spans="1:5" s="5" customFormat="1" ht="47.25">
      <c r="A187" s="22" t="s">
        <v>806</v>
      </c>
      <c r="B187" s="23" t="s">
        <v>405</v>
      </c>
      <c r="C187" s="23"/>
      <c r="D187" s="96">
        <f>D188+D190+D193+D195</f>
        <v>7562.4</v>
      </c>
      <c r="E187" s="96">
        <f>E188+E190+E193+E195</f>
        <v>7793.7</v>
      </c>
    </row>
    <row r="188" spans="1:5" s="5" customFormat="1" ht="31.5">
      <c r="A188" s="22" t="s">
        <v>159</v>
      </c>
      <c r="B188" s="23" t="s">
        <v>406</v>
      </c>
      <c r="C188" s="23"/>
      <c r="D188" s="96">
        <f>D189</f>
        <v>1754.1</v>
      </c>
      <c r="E188" s="96">
        <f>E189</f>
        <v>1818.5</v>
      </c>
    </row>
    <row r="189" spans="1:6" s="5" customFormat="1" ht="15.75">
      <c r="A189" s="22" t="s">
        <v>616</v>
      </c>
      <c r="B189" s="23" t="s">
        <v>406</v>
      </c>
      <c r="C189" s="23" t="s">
        <v>781</v>
      </c>
      <c r="D189" s="96">
        <v>1754.1</v>
      </c>
      <c r="E189" s="96">
        <v>1818.5</v>
      </c>
      <c r="F189" s="5" t="s">
        <v>720</v>
      </c>
    </row>
    <row r="190" spans="1:5" s="5" customFormat="1" ht="31.5">
      <c r="A190" s="22" t="s">
        <v>805</v>
      </c>
      <c r="B190" s="23" t="s">
        <v>409</v>
      </c>
      <c r="C190" s="23"/>
      <c r="D190" s="96">
        <f>D191+D192</f>
        <v>4314.900000000001</v>
      </c>
      <c r="E190" s="96">
        <f>E191+E192</f>
        <v>4438.9</v>
      </c>
    </row>
    <row r="191" spans="1:6" s="5" customFormat="1" ht="63">
      <c r="A191" s="22" t="s">
        <v>770</v>
      </c>
      <c r="B191" s="23" t="s">
        <v>409</v>
      </c>
      <c r="C191" s="23" t="s">
        <v>771</v>
      </c>
      <c r="D191" s="96">
        <v>3362.8</v>
      </c>
      <c r="E191" s="96">
        <v>3496</v>
      </c>
      <c r="F191" s="5" t="s">
        <v>718</v>
      </c>
    </row>
    <row r="192" spans="1:6" s="5" customFormat="1" ht="31.5">
      <c r="A192" s="22" t="s">
        <v>801</v>
      </c>
      <c r="B192" s="23" t="s">
        <v>409</v>
      </c>
      <c r="C192" s="23" t="s">
        <v>772</v>
      </c>
      <c r="D192" s="96">
        <v>952.1</v>
      </c>
      <c r="E192" s="96">
        <v>942.9</v>
      </c>
      <c r="F192" s="5" t="s">
        <v>718</v>
      </c>
    </row>
    <row r="193" spans="1:5" s="5" customFormat="1" ht="63">
      <c r="A193" s="22" t="s">
        <v>807</v>
      </c>
      <c r="B193" s="23" t="s">
        <v>407</v>
      </c>
      <c r="C193" s="23"/>
      <c r="D193" s="96">
        <f>D194</f>
        <v>1177</v>
      </c>
      <c r="E193" s="96">
        <f>E194</f>
        <v>1210.8</v>
      </c>
    </row>
    <row r="194" spans="1:6" s="5" customFormat="1" ht="63">
      <c r="A194" s="22" t="s">
        <v>770</v>
      </c>
      <c r="B194" s="23" t="s">
        <v>407</v>
      </c>
      <c r="C194" s="23" t="s">
        <v>771</v>
      </c>
      <c r="D194" s="96">
        <v>1177</v>
      </c>
      <c r="E194" s="96">
        <v>1210.8</v>
      </c>
      <c r="F194" s="5" t="s">
        <v>718</v>
      </c>
    </row>
    <row r="195" spans="1:5" s="5" customFormat="1" ht="31.5">
      <c r="A195" s="22" t="s">
        <v>808</v>
      </c>
      <c r="B195" s="23" t="s">
        <v>408</v>
      </c>
      <c r="C195" s="23"/>
      <c r="D195" s="96">
        <f>D196+D197</f>
        <v>316.4</v>
      </c>
      <c r="E195" s="96">
        <f>E196+E197</f>
        <v>325.5</v>
      </c>
    </row>
    <row r="196" spans="1:6" s="5" customFormat="1" ht="63">
      <c r="A196" s="22" t="s">
        <v>770</v>
      </c>
      <c r="B196" s="23" t="s">
        <v>408</v>
      </c>
      <c r="C196" s="23" t="s">
        <v>771</v>
      </c>
      <c r="D196" s="96">
        <v>228.1</v>
      </c>
      <c r="E196" s="96">
        <v>237.7</v>
      </c>
      <c r="F196" s="5" t="s">
        <v>718</v>
      </c>
    </row>
    <row r="197" spans="1:6" s="5" customFormat="1" ht="31.5">
      <c r="A197" s="22" t="s">
        <v>801</v>
      </c>
      <c r="B197" s="23" t="s">
        <v>408</v>
      </c>
      <c r="C197" s="23" t="s">
        <v>772</v>
      </c>
      <c r="D197" s="96">
        <v>88.3</v>
      </c>
      <c r="E197" s="96">
        <v>87.8</v>
      </c>
      <c r="F197" s="5" t="s">
        <v>718</v>
      </c>
    </row>
    <row r="198" spans="1:6" s="7" customFormat="1" ht="78.75">
      <c r="A198" s="9" t="s">
        <v>410</v>
      </c>
      <c r="B198" s="21" t="s">
        <v>411</v>
      </c>
      <c r="C198" s="21"/>
      <c r="D198" s="97">
        <f>D204+D207+D214+D220+D237+D244+D253+D199</f>
        <v>88156.9</v>
      </c>
      <c r="E198" s="97">
        <f>E204+E207+E214+E220+E237+E244+E253+E217+E199</f>
        <v>101481.9</v>
      </c>
      <c r="F198" s="5"/>
    </row>
    <row r="199" spans="1:6" s="7" customFormat="1" ht="31.5">
      <c r="A199" s="22" t="s">
        <v>820</v>
      </c>
      <c r="B199" s="23" t="s">
        <v>412</v>
      </c>
      <c r="C199" s="23"/>
      <c r="D199" s="96">
        <f>D200+D202</f>
        <v>8077.299999999999</v>
      </c>
      <c r="E199" s="96">
        <f>E200+E202</f>
        <v>6600.3</v>
      </c>
      <c r="F199" s="5"/>
    </row>
    <row r="200" spans="1:6" s="7" customFormat="1" ht="31.5">
      <c r="A200" s="22" t="s">
        <v>525</v>
      </c>
      <c r="B200" s="23" t="s">
        <v>321</v>
      </c>
      <c r="C200" s="23"/>
      <c r="D200" s="96">
        <f>D201</f>
        <v>3529.57</v>
      </c>
      <c r="E200" s="96">
        <f>E201</f>
        <v>6600.3</v>
      </c>
      <c r="F200" s="5"/>
    </row>
    <row r="201" spans="1:6" s="7" customFormat="1" ht="31.5">
      <c r="A201" s="22" t="s">
        <v>328</v>
      </c>
      <c r="B201" s="23" t="s">
        <v>321</v>
      </c>
      <c r="C201" s="23" t="s">
        <v>785</v>
      </c>
      <c r="D201" s="96">
        <v>3529.57</v>
      </c>
      <c r="E201" s="96">
        <v>6600.3</v>
      </c>
      <c r="F201" s="5"/>
    </row>
    <row r="202" spans="1:6" s="7" customFormat="1" ht="31.5">
      <c r="A202" s="22" t="s">
        <v>889</v>
      </c>
      <c r="B202" s="23" t="s">
        <v>888</v>
      </c>
      <c r="C202" s="23"/>
      <c r="D202" s="96">
        <f>D203</f>
        <v>4547.73</v>
      </c>
      <c r="E202" s="96">
        <f>E203</f>
        <v>0</v>
      </c>
      <c r="F202" s="5"/>
    </row>
    <row r="203" spans="1:6" s="7" customFormat="1" ht="31.5">
      <c r="A203" s="22" t="s">
        <v>328</v>
      </c>
      <c r="B203" s="23" t="s">
        <v>888</v>
      </c>
      <c r="C203" s="23" t="s">
        <v>785</v>
      </c>
      <c r="D203" s="96">
        <v>4547.73</v>
      </c>
      <c r="E203" s="96">
        <v>0</v>
      </c>
      <c r="F203" s="5"/>
    </row>
    <row r="204" spans="1:6" s="5" customFormat="1" ht="78.75">
      <c r="A204" s="22" t="s">
        <v>814</v>
      </c>
      <c r="B204" s="23" t="s">
        <v>413</v>
      </c>
      <c r="C204" s="23"/>
      <c r="D204" s="96">
        <f>D205</f>
        <v>6400</v>
      </c>
      <c r="E204" s="96">
        <f>E205</f>
        <v>3400</v>
      </c>
      <c r="F204" s="122" t="e">
        <f>F205+#REF!</f>
        <v>#REF!</v>
      </c>
    </row>
    <row r="205" spans="1:5" s="5" customFormat="1" ht="31.5">
      <c r="A205" s="22" t="s">
        <v>525</v>
      </c>
      <c r="B205" s="23" t="s">
        <v>526</v>
      </c>
      <c r="C205" s="23"/>
      <c r="D205" s="96">
        <f>D206</f>
        <v>6400</v>
      </c>
      <c r="E205" s="96">
        <f>E206</f>
        <v>3400</v>
      </c>
    </row>
    <row r="206" spans="1:5" s="5" customFormat="1" ht="31.5">
      <c r="A206" s="22" t="s">
        <v>328</v>
      </c>
      <c r="B206" s="23" t="s">
        <v>526</v>
      </c>
      <c r="C206" s="23" t="s">
        <v>785</v>
      </c>
      <c r="D206" s="96">
        <v>6400</v>
      </c>
      <c r="E206" s="96">
        <v>3400</v>
      </c>
    </row>
    <row r="207" spans="1:5" s="5" customFormat="1" ht="59.25" customHeight="1">
      <c r="A207" s="22" t="s">
        <v>121</v>
      </c>
      <c r="B207" s="23" t="s">
        <v>414</v>
      </c>
      <c r="C207" s="23"/>
      <c r="D207" s="96">
        <f>D208+D210+D212</f>
        <v>34481.799999999996</v>
      </c>
      <c r="E207" s="96">
        <f>E208+E210+E212</f>
        <v>34481.799999999996</v>
      </c>
    </row>
    <row r="208" spans="1:5" s="5" customFormat="1" ht="78.75">
      <c r="A208" s="22" t="s">
        <v>538</v>
      </c>
      <c r="B208" s="23" t="s">
        <v>415</v>
      </c>
      <c r="C208" s="23"/>
      <c r="D208" s="96">
        <f>D209</f>
        <v>8100</v>
      </c>
      <c r="E208" s="96">
        <f>E209</f>
        <v>8100</v>
      </c>
    </row>
    <row r="209" spans="1:6" s="5" customFormat="1" ht="15.75">
      <c r="A209" s="22" t="s">
        <v>616</v>
      </c>
      <c r="B209" s="23" t="s">
        <v>415</v>
      </c>
      <c r="C209" s="23" t="s">
        <v>781</v>
      </c>
      <c r="D209" s="96">
        <v>8100</v>
      </c>
      <c r="E209" s="96">
        <v>8100</v>
      </c>
      <c r="F209" s="5" t="s">
        <v>718</v>
      </c>
    </row>
    <row r="210" spans="1:5" s="5" customFormat="1" ht="47.25">
      <c r="A210" s="22" t="s">
        <v>822</v>
      </c>
      <c r="B210" s="23" t="s">
        <v>905</v>
      </c>
      <c r="C210" s="23"/>
      <c r="D210" s="96">
        <f>D211</f>
        <v>25226.6</v>
      </c>
      <c r="E210" s="96">
        <f>E211</f>
        <v>25226.6</v>
      </c>
    </row>
    <row r="211" spans="1:5" s="5" customFormat="1" ht="31.5">
      <c r="A211" s="22" t="s">
        <v>801</v>
      </c>
      <c r="B211" s="23" t="s">
        <v>905</v>
      </c>
      <c r="C211" s="23" t="s">
        <v>772</v>
      </c>
      <c r="D211" s="96">
        <v>25226.6</v>
      </c>
      <c r="E211" s="96">
        <v>25226.6</v>
      </c>
    </row>
    <row r="212" spans="1:5" s="5" customFormat="1" ht="47.25">
      <c r="A212" s="22" t="s">
        <v>823</v>
      </c>
      <c r="B212" s="23" t="s">
        <v>909</v>
      </c>
      <c r="C212" s="23"/>
      <c r="D212" s="96">
        <f>D213</f>
        <v>1155.2</v>
      </c>
      <c r="E212" s="96">
        <f>E213</f>
        <v>1155.2</v>
      </c>
    </row>
    <row r="213" spans="1:5" s="5" customFormat="1" ht="31.5">
      <c r="A213" s="22" t="s">
        <v>801</v>
      </c>
      <c r="B213" s="23" t="s">
        <v>909</v>
      </c>
      <c r="C213" s="23" t="s">
        <v>772</v>
      </c>
      <c r="D213" s="96">
        <v>1155.2</v>
      </c>
      <c r="E213" s="96">
        <v>1155.2</v>
      </c>
    </row>
    <row r="214" spans="1:5" s="5" customFormat="1" ht="41.25" customHeight="1">
      <c r="A214" s="22" t="s">
        <v>824</v>
      </c>
      <c r="B214" s="23" t="s">
        <v>127</v>
      </c>
      <c r="C214" s="23"/>
      <c r="D214" s="96">
        <f>D215</f>
        <v>100</v>
      </c>
      <c r="E214" s="96">
        <f>E215</f>
        <v>100</v>
      </c>
    </row>
    <row r="215" spans="1:5" s="5" customFormat="1" ht="87" customHeight="1">
      <c r="A215" s="22" t="s">
        <v>161</v>
      </c>
      <c r="B215" s="23" t="s">
        <v>532</v>
      </c>
      <c r="C215" s="23"/>
      <c r="D215" s="96">
        <f>D216</f>
        <v>100</v>
      </c>
      <c r="E215" s="96">
        <f>E216</f>
        <v>100</v>
      </c>
    </row>
    <row r="216" spans="1:6" s="5" customFormat="1" ht="31.5">
      <c r="A216" s="22" t="s">
        <v>801</v>
      </c>
      <c r="B216" s="23" t="s">
        <v>532</v>
      </c>
      <c r="C216" s="23" t="s">
        <v>772</v>
      </c>
      <c r="D216" s="96">
        <v>100</v>
      </c>
      <c r="E216" s="96">
        <v>100</v>
      </c>
      <c r="F216" s="5" t="s">
        <v>797</v>
      </c>
    </row>
    <row r="217" spans="1:5" s="5" customFormat="1" ht="31.5">
      <c r="A217" s="22" t="s">
        <v>416</v>
      </c>
      <c r="B217" s="23" t="s">
        <v>417</v>
      </c>
      <c r="C217" s="23"/>
      <c r="D217" s="96">
        <f>D218</f>
        <v>0</v>
      </c>
      <c r="E217" s="96">
        <f>E218</f>
        <v>21791</v>
      </c>
    </row>
    <row r="218" spans="1:5" s="5" customFormat="1" ht="47.25">
      <c r="A218" s="22" t="s">
        <v>6</v>
      </c>
      <c r="B218" s="23" t="s">
        <v>491</v>
      </c>
      <c r="C218" s="23"/>
      <c r="D218" s="96">
        <f>D219</f>
        <v>0</v>
      </c>
      <c r="E218" s="96">
        <f>E219</f>
        <v>21791</v>
      </c>
    </row>
    <row r="219" spans="1:5" s="5" customFormat="1" ht="31.5">
      <c r="A219" s="22" t="s">
        <v>328</v>
      </c>
      <c r="B219" s="23" t="s">
        <v>491</v>
      </c>
      <c r="C219" s="23" t="s">
        <v>785</v>
      </c>
      <c r="D219" s="96">
        <v>0</v>
      </c>
      <c r="E219" s="96">
        <v>21791</v>
      </c>
    </row>
    <row r="220" spans="1:5" s="5" customFormat="1" ht="61.5" customHeight="1">
      <c r="A220" s="22" t="s">
        <v>418</v>
      </c>
      <c r="B220" s="23" t="s">
        <v>419</v>
      </c>
      <c r="C220" s="23"/>
      <c r="D220" s="96">
        <f>D233+D221+D231+D225+D227+D223+D235+D229</f>
        <v>23400.5</v>
      </c>
      <c r="E220" s="96">
        <f>E233+E221+E231+E225+E227+E223+E235+E229</f>
        <v>23558</v>
      </c>
    </row>
    <row r="221" spans="1:5" s="5" customFormat="1" ht="66" customHeight="1">
      <c r="A221" s="22" t="s">
        <v>834</v>
      </c>
      <c r="B221" s="23" t="s">
        <v>302</v>
      </c>
      <c r="C221" s="23"/>
      <c r="D221" s="96">
        <f>D222</f>
        <v>6149.8</v>
      </c>
      <c r="E221" s="96">
        <f>E222</f>
        <v>6149.8</v>
      </c>
    </row>
    <row r="222" spans="1:5" s="5" customFormat="1" ht="15.75">
      <c r="A222" s="22" t="s">
        <v>783</v>
      </c>
      <c r="B222" s="23" t="s">
        <v>302</v>
      </c>
      <c r="C222" s="23" t="s">
        <v>782</v>
      </c>
      <c r="D222" s="96">
        <v>6149.8</v>
      </c>
      <c r="E222" s="96">
        <v>6149.8</v>
      </c>
    </row>
    <row r="223" spans="1:5" s="5" customFormat="1" ht="31.5">
      <c r="A223" s="22" t="s">
        <v>835</v>
      </c>
      <c r="B223" s="23" t="s">
        <v>540</v>
      </c>
      <c r="C223" s="23"/>
      <c r="D223" s="96">
        <f>D224</f>
        <v>3175.8</v>
      </c>
      <c r="E223" s="96">
        <f>E224</f>
        <v>3175.8</v>
      </c>
    </row>
    <row r="224" spans="1:5" s="5" customFormat="1" ht="15.75">
      <c r="A224" s="22" t="s">
        <v>783</v>
      </c>
      <c r="B224" s="23" t="s">
        <v>540</v>
      </c>
      <c r="C224" s="23" t="s">
        <v>782</v>
      </c>
      <c r="D224" s="96">
        <v>3175.8</v>
      </c>
      <c r="E224" s="96">
        <v>3175.8</v>
      </c>
    </row>
    <row r="225" spans="1:5" s="5" customFormat="1" ht="90" customHeight="1">
      <c r="A225" s="22" t="s">
        <v>674</v>
      </c>
      <c r="B225" s="23" t="s">
        <v>420</v>
      </c>
      <c r="C225" s="23"/>
      <c r="D225" s="96">
        <f>D226</f>
        <v>350</v>
      </c>
      <c r="E225" s="96">
        <f>E226</f>
        <v>400</v>
      </c>
    </row>
    <row r="226" spans="1:6" s="5" customFormat="1" ht="30" customHeight="1">
      <c r="A226" s="22" t="s">
        <v>783</v>
      </c>
      <c r="B226" s="23" t="s">
        <v>420</v>
      </c>
      <c r="C226" s="23" t="s">
        <v>782</v>
      </c>
      <c r="D226" s="96">
        <v>350</v>
      </c>
      <c r="E226" s="96">
        <v>400</v>
      </c>
      <c r="F226" s="5" t="s">
        <v>718</v>
      </c>
    </row>
    <row r="227" spans="1:6" s="7" customFormat="1" ht="78.75">
      <c r="A227" s="22" t="s">
        <v>673</v>
      </c>
      <c r="B227" s="23" t="s">
        <v>166</v>
      </c>
      <c r="C227" s="23"/>
      <c r="D227" s="96">
        <f>D228</f>
        <v>8949</v>
      </c>
      <c r="E227" s="96">
        <f>E228</f>
        <v>8934</v>
      </c>
      <c r="F227" s="5"/>
    </row>
    <row r="228" spans="1:6" s="7" customFormat="1" ht="43.5" customHeight="1">
      <c r="A228" s="22" t="s">
        <v>328</v>
      </c>
      <c r="B228" s="23" t="s">
        <v>166</v>
      </c>
      <c r="C228" s="23" t="s">
        <v>785</v>
      </c>
      <c r="D228" s="96">
        <v>8949</v>
      </c>
      <c r="E228" s="96">
        <v>8934</v>
      </c>
      <c r="F228" s="5" t="s">
        <v>797</v>
      </c>
    </row>
    <row r="229" spans="1:5" s="5" customFormat="1" ht="31.5">
      <c r="A229" s="22" t="s">
        <v>865</v>
      </c>
      <c r="B229" s="23" t="s">
        <v>866</v>
      </c>
      <c r="C229" s="23"/>
      <c r="D229" s="96">
        <f>D230</f>
        <v>680</v>
      </c>
      <c r="E229" s="96">
        <f>E230</f>
        <v>680</v>
      </c>
    </row>
    <row r="230" spans="1:5" s="5" customFormat="1" ht="15.75">
      <c r="A230" s="22" t="s">
        <v>783</v>
      </c>
      <c r="B230" s="23" t="s">
        <v>866</v>
      </c>
      <c r="C230" s="23" t="s">
        <v>782</v>
      </c>
      <c r="D230" s="96">
        <v>680</v>
      </c>
      <c r="E230" s="96">
        <v>680</v>
      </c>
    </row>
    <row r="231" spans="1:5" s="5" customFormat="1" ht="62.25" customHeight="1">
      <c r="A231" s="22" t="s">
        <v>672</v>
      </c>
      <c r="B231" s="23" t="s">
        <v>146</v>
      </c>
      <c r="C231" s="23"/>
      <c r="D231" s="96">
        <f>D232</f>
        <v>3187</v>
      </c>
      <c r="E231" s="96">
        <f>E232</f>
        <v>3315</v>
      </c>
    </row>
    <row r="232" spans="1:6" s="5" customFormat="1" ht="31.5">
      <c r="A232" s="22" t="s">
        <v>328</v>
      </c>
      <c r="B232" s="23" t="s">
        <v>146</v>
      </c>
      <c r="C232" s="23" t="s">
        <v>785</v>
      </c>
      <c r="D232" s="96">
        <v>3187</v>
      </c>
      <c r="E232" s="96">
        <v>3315</v>
      </c>
      <c r="F232" s="5" t="s">
        <v>718</v>
      </c>
    </row>
    <row r="233" spans="1:5" s="5" customFormat="1" ht="47.25">
      <c r="A233" s="22" t="s">
        <v>833</v>
      </c>
      <c r="B233" s="23" t="s">
        <v>167</v>
      </c>
      <c r="C233" s="23"/>
      <c r="D233" s="96">
        <f>D234</f>
        <v>108.9</v>
      </c>
      <c r="E233" s="96">
        <f>E234</f>
        <v>103.4</v>
      </c>
    </row>
    <row r="234" spans="1:5" s="5" customFormat="1" ht="15.75">
      <c r="A234" s="22" t="s">
        <v>783</v>
      </c>
      <c r="B234" s="23" t="s">
        <v>167</v>
      </c>
      <c r="C234" s="23" t="s">
        <v>782</v>
      </c>
      <c r="D234" s="96">
        <v>108.9</v>
      </c>
      <c r="E234" s="96">
        <v>103.4</v>
      </c>
    </row>
    <row r="235" spans="1:5" s="5" customFormat="1" ht="31.5">
      <c r="A235" s="22" t="s">
        <v>326</v>
      </c>
      <c r="B235" s="23" t="s">
        <v>325</v>
      </c>
      <c r="C235" s="23"/>
      <c r="D235" s="96">
        <f>D236</f>
        <v>800</v>
      </c>
      <c r="E235" s="96">
        <f>E236</f>
        <v>800</v>
      </c>
    </row>
    <row r="236" spans="1:5" s="5" customFormat="1" ht="15.75">
      <c r="A236" s="22" t="s">
        <v>783</v>
      </c>
      <c r="B236" s="23" t="s">
        <v>325</v>
      </c>
      <c r="C236" s="23" t="s">
        <v>782</v>
      </c>
      <c r="D236" s="96">
        <v>800</v>
      </c>
      <c r="E236" s="96">
        <v>800</v>
      </c>
    </row>
    <row r="237" spans="1:6" s="7" customFormat="1" ht="31.5">
      <c r="A237" s="22" t="s">
        <v>443</v>
      </c>
      <c r="B237" s="23" t="s">
        <v>444</v>
      </c>
      <c r="C237" s="23"/>
      <c r="D237" s="96">
        <f>D238+D240+D242</f>
        <v>3650</v>
      </c>
      <c r="E237" s="96">
        <f>E238+E240+E242</f>
        <v>3650</v>
      </c>
      <c r="F237" s="5"/>
    </row>
    <row r="238" spans="1:5" s="5" customFormat="1" ht="48.75" customHeight="1">
      <c r="A238" s="22" t="s">
        <v>723</v>
      </c>
      <c r="B238" s="23" t="s">
        <v>112</v>
      </c>
      <c r="C238" s="23"/>
      <c r="D238" s="96">
        <f>D239</f>
        <v>1050</v>
      </c>
      <c r="E238" s="96">
        <f>E239</f>
        <v>1050</v>
      </c>
    </row>
    <row r="239" spans="1:6" s="5" customFormat="1" ht="31.5">
      <c r="A239" s="22" t="s">
        <v>801</v>
      </c>
      <c r="B239" s="23" t="s">
        <v>112</v>
      </c>
      <c r="C239" s="23" t="s">
        <v>772</v>
      </c>
      <c r="D239" s="96">
        <v>1050</v>
      </c>
      <c r="E239" s="96">
        <v>1050</v>
      </c>
      <c r="F239" s="5" t="s">
        <v>797</v>
      </c>
    </row>
    <row r="240" spans="1:5" s="5" customFormat="1" ht="47.25">
      <c r="A240" s="22" t="s">
        <v>205</v>
      </c>
      <c r="B240" s="23" t="s">
        <v>113</v>
      </c>
      <c r="C240" s="23"/>
      <c r="D240" s="96">
        <f>D241</f>
        <v>1500</v>
      </c>
      <c r="E240" s="96">
        <f>E241</f>
        <v>1500</v>
      </c>
    </row>
    <row r="241" spans="1:6" s="5" customFormat="1" ht="31.5">
      <c r="A241" s="22" t="s">
        <v>801</v>
      </c>
      <c r="B241" s="23" t="s">
        <v>113</v>
      </c>
      <c r="C241" s="23" t="s">
        <v>772</v>
      </c>
      <c r="D241" s="96">
        <v>1500</v>
      </c>
      <c r="E241" s="96">
        <v>1500</v>
      </c>
      <c r="F241" s="5" t="s">
        <v>797</v>
      </c>
    </row>
    <row r="242" spans="1:5" s="5" customFormat="1" ht="15.75">
      <c r="A242" s="22" t="s">
        <v>466</v>
      </c>
      <c r="B242" s="23" t="s">
        <v>114</v>
      </c>
      <c r="C242" s="23"/>
      <c r="D242" s="96">
        <f>D243</f>
        <v>1100</v>
      </c>
      <c r="E242" s="96">
        <f>E243</f>
        <v>1100</v>
      </c>
    </row>
    <row r="243" spans="1:6" s="5" customFormat="1" ht="31.5">
      <c r="A243" s="22" t="s">
        <v>801</v>
      </c>
      <c r="B243" s="23" t="s">
        <v>114</v>
      </c>
      <c r="C243" s="23" t="s">
        <v>772</v>
      </c>
      <c r="D243" s="96">
        <v>1100</v>
      </c>
      <c r="E243" s="96">
        <v>1100</v>
      </c>
      <c r="F243" s="5" t="s">
        <v>797</v>
      </c>
    </row>
    <row r="244" spans="1:6" s="7" customFormat="1" ht="31.5">
      <c r="A244" s="22" t="s">
        <v>111</v>
      </c>
      <c r="B244" s="23" t="s">
        <v>115</v>
      </c>
      <c r="C244" s="23"/>
      <c r="D244" s="96">
        <f>D245+D247+D251+D249</f>
        <v>2297.3</v>
      </c>
      <c r="E244" s="96">
        <f>E245+E247+E251+E249</f>
        <v>2300.8</v>
      </c>
      <c r="F244" s="5"/>
    </row>
    <row r="245" spans="1:5" s="5" customFormat="1" ht="15.75">
      <c r="A245" s="22" t="s">
        <v>527</v>
      </c>
      <c r="B245" s="23" t="s">
        <v>528</v>
      </c>
      <c r="C245" s="23"/>
      <c r="D245" s="96">
        <f>D246</f>
        <v>1500</v>
      </c>
      <c r="E245" s="96">
        <f>E246</f>
        <v>1500</v>
      </c>
    </row>
    <row r="246" spans="1:6" s="5" customFormat="1" ht="31.5">
      <c r="A246" s="22" t="s">
        <v>801</v>
      </c>
      <c r="B246" s="23" t="s">
        <v>528</v>
      </c>
      <c r="C246" s="23" t="s">
        <v>772</v>
      </c>
      <c r="D246" s="96">
        <v>1500</v>
      </c>
      <c r="E246" s="96">
        <v>1500</v>
      </c>
      <c r="F246" s="5" t="s">
        <v>797</v>
      </c>
    </row>
    <row r="247" spans="1:5" s="5" customFormat="1" ht="66.75" customHeight="1">
      <c r="A247" s="22" t="s">
        <v>819</v>
      </c>
      <c r="B247" s="23" t="s">
        <v>116</v>
      </c>
      <c r="C247" s="23"/>
      <c r="D247" s="96">
        <f>D248</f>
        <v>270</v>
      </c>
      <c r="E247" s="96">
        <f>E248</f>
        <v>270</v>
      </c>
    </row>
    <row r="248" spans="1:6" s="5" customFormat="1" ht="39" customHeight="1">
      <c r="A248" s="22" t="s">
        <v>801</v>
      </c>
      <c r="B248" s="23" t="s">
        <v>116</v>
      </c>
      <c r="C248" s="23" t="s">
        <v>772</v>
      </c>
      <c r="D248" s="96">
        <v>270</v>
      </c>
      <c r="E248" s="96">
        <v>270</v>
      </c>
      <c r="F248" s="5" t="s">
        <v>718</v>
      </c>
    </row>
    <row r="249" spans="1:5" s="5" customFormat="1" ht="94.5">
      <c r="A249" s="22" t="s">
        <v>5</v>
      </c>
      <c r="B249" s="23" t="s">
        <v>492</v>
      </c>
      <c r="C249" s="22"/>
      <c r="D249" s="96">
        <f>D250</f>
        <v>477.3</v>
      </c>
      <c r="E249" s="96">
        <f>E250</f>
        <v>480.8</v>
      </c>
    </row>
    <row r="250" spans="1:5" s="5" customFormat="1" ht="31.5">
      <c r="A250" s="22" t="s">
        <v>801</v>
      </c>
      <c r="B250" s="23" t="s">
        <v>492</v>
      </c>
      <c r="C250" s="22">
        <v>200</v>
      </c>
      <c r="D250" s="96">
        <v>477.3</v>
      </c>
      <c r="E250" s="96">
        <v>480.8</v>
      </c>
    </row>
    <row r="251" spans="1:5" s="5" customFormat="1" ht="66.75" customHeight="1">
      <c r="A251" s="22" t="s">
        <v>160</v>
      </c>
      <c r="B251" s="23" t="s">
        <v>531</v>
      </c>
      <c r="C251" s="23"/>
      <c r="D251" s="96">
        <f>D252</f>
        <v>50</v>
      </c>
      <c r="E251" s="96">
        <f>E252</f>
        <v>50</v>
      </c>
    </row>
    <row r="252" spans="1:5" s="5" customFormat="1" ht="31.5">
      <c r="A252" s="22" t="s">
        <v>801</v>
      </c>
      <c r="B252" s="23" t="s">
        <v>531</v>
      </c>
      <c r="C252" s="23" t="s">
        <v>772</v>
      </c>
      <c r="D252" s="96">
        <v>50</v>
      </c>
      <c r="E252" s="96">
        <v>50</v>
      </c>
    </row>
    <row r="253" spans="1:5" s="5" customFormat="1" ht="31.5">
      <c r="A253" s="22" t="s">
        <v>169</v>
      </c>
      <c r="B253" s="23" t="s">
        <v>170</v>
      </c>
      <c r="C253" s="23"/>
      <c r="D253" s="96">
        <f>D254</f>
        <v>9750</v>
      </c>
      <c r="E253" s="96">
        <f>E254</f>
        <v>5600</v>
      </c>
    </row>
    <row r="254" spans="1:5" s="5" customFormat="1" ht="31.5">
      <c r="A254" s="22" t="s">
        <v>171</v>
      </c>
      <c r="B254" s="23" t="s">
        <v>172</v>
      </c>
      <c r="C254" s="23"/>
      <c r="D254" s="96">
        <f>D255</f>
        <v>9750</v>
      </c>
      <c r="E254" s="96">
        <f>E255</f>
        <v>5600</v>
      </c>
    </row>
    <row r="255" spans="1:5" s="5" customFormat="1" ht="31.5">
      <c r="A255" s="22" t="s">
        <v>801</v>
      </c>
      <c r="B255" s="23" t="s">
        <v>172</v>
      </c>
      <c r="C255" s="23" t="s">
        <v>772</v>
      </c>
      <c r="D255" s="96">
        <v>9750</v>
      </c>
      <c r="E255" s="96">
        <v>5600</v>
      </c>
    </row>
    <row r="256" spans="1:6" s="7" customFormat="1" ht="47.25">
      <c r="A256" s="9" t="s">
        <v>3</v>
      </c>
      <c r="B256" s="53" t="s">
        <v>421</v>
      </c>
      <c r="C256" s="21"/>
      <c r="D256" s="97">
        <f>D257+D263</f>
        <v>78356</v>
      </c>
      <c r="E256" s="97">
        <f>E257+E263</f>
        <v>79341</v>
      </c>
      <c r="F256" s="5"/>
    </row>
    <row r="257" spans="1:6" s="7" customFormat="1" ht="31.5">
      <c r="A257" s="22" t="s">
        <v>815</v>
      </c>
      <c r="B257" s="31" t="s">
        <v>422</v>
      </c>
      <c r="C257" s="23"/>
      <c r="D257" s="96">
        <f>D258+D261</f>
        <v>78076</v>
      </c>
      <c r="E257" s="96">
        <f>E258+E261</f>
        <v>79061</v>
      </c>
      <c r="F257" s="5"/>
    </row>
    <row r="258" spans="1:5" s="5" customFormat="1" ht="25.5" customHeight="1">
      <c r="A258" s="22" t="s">
        <v>683</v>
      </c>
      <c r="B258" s="23" t="s">
        <v>423</v>
      </c>
      <c r="C258" s="23"/>
      <c r="D258" s="96">
        <f>D259+D260</f>
        <v>19867</v>
      </c>
      <c r="E258" s="96">
        <f>E259+E260</f>
        <v>19237</v>
      </c>
    </row>
    <row r="259" spans="1:5" s="5" customFormat="1" ht="41.25" customHeight="1">
      <c r="A259" s="22" t="s">
        <v>801</v>
      </c>
      <c r="B259" s="23" t="s">
        <v>423</v>
      </c>
      <c r="C259" s="23" t="s">
        <v>772</v>
      </c>
      <c r="D259" s="96">
        <v>14877</v>
      </c>
      <c r="E259" s="96">
        <v>14247</v>
      </c>
    </row>
    <row r="260" spans="1:6" s="5" customFormat="1" ht="15.75">
      <c r="A260" s="22" t="s">
        <v>616</v>
      </c>
      <c r="B260" s="23" t="s">
        <v>423</v>
      </c>
      <c r="C260" s="23" t="s">
        <v>781</v>
      </c>
      <c r="D260" s="96">
        <v>4990</v>
      </c>
      <c r="E260" s="96">
        <v>4990</v>
      </c>
      <c r="F260" s="5" t="s">
        <v>719</v>
      </c>
    </row>
    <row r="261" spans="1:5" s="5" customFormat="1" ht="57" customHeight="1">
      <c r="A261" s="22" t="s">
        <v>816</v>
      </c>
      <c r="B261" s="23" t="s">
        <v>537</v>
      </c>
      <c r="C261" s="23"/>
      <c r="D261" s="96">
        <f>D262</f>
        <v>58209</v>
      </c>
      <c r="E261" s="96">
        <f>E262</f>
        <v>59824</v>
      </c>
    </row>
    <row r="262" spans="1:5" s="5" customFormat="1" ht="31.5">
      <c r="A262" s="22" t="s">
        <v>801</v>
      </c>
      <c r="B262" s="23" t="s">
        <v>537</v>
      </c>
      <c r="C262" s="23" t="s">
        <v>772</v>
      </c>
      <c r="D262" s="96">
        <v>58209</v>
      </c>
      <c r="E262" s="96">
        <v>59824</v>
      </c>
    </row>
    <row r="263" spans="1:5" s="5" customFormat="1" ht="47.25">
      <c r="A263" s="22" t="s">
        <v>424</v>
      </c>
      <c r="B263" s="23" t="s">
        <v>425</v>
      </c>
      <c r="C263" s="23"/>
      <c r="D263" s="96">
        <f>D264</f>
        <v>280</v>
      </c>
      <c r="E263" s="96">
        <f>E264</f>
        <v>280</v>
      </c>
    </row>
    <row r="264" spans="1:5" s="5" customFormat="1" ht="33" customHeight="1">
      <c r="A264" s="22" t="s">
        <v>791</v>
      </c>
      <c r="B264" s="31" t="s">
        <v>426</v>
      </c>
      <c r="C264" s="41"/>
      <c r="D264" s="96">
        <f>D265</f>
        <v>280</v>
      </c>
      <c r="E264" s="96">
        <f>E265</f>
        <v>280</v>
      </c>
    </row>
    <row r="265" spans="1:6" s="5" customFormat="1" ht="15.75">
      <c r="A265" s="22" t="s">
        <v>773</v>
      </c>
      <c r="B265" s="31" t="s">
        <v>426</v>
      </c>
      <c r="C265" s="23" t="s">
        <v>774</v>
      </c>
      <c r="D265" s="96">
        <v>280</v>
      </c>
      <c r="E265" s="96">
        <v>280</v>
      </c>
      <c r="F265" s="5" t="s">
        <v>797</v>
      </c>
    </row>
    <row r="266" spans="1:6" s="7" customFormat="1" ht="45" customHeight="1">
      <c r="A266" s="9" t="s">
        <v>427</v>
      </c>
      <c r="B266" s="21" t="s">
        <v>428</v>
      </c>
      <c r="C266" s="21"/>
      <c r="D266" s="97">
        <v>0</v>
      </c>
      <c r="E266" s="97">
        <v>0</v>
      </c>
      <c r="F266" s="5"/>
    </row>
    <row r="267" spans="1:6" s="7" customFormat="1" ht="79.5" customHeight="1">
      <c r="A267" s="9" t="s">
        <v>429</v>
      </c>
      <c r="B267" s="21" t="s">
        <v>430</v>
      </c>
      <c r="C267" s="21"/>
      <c r="D267" s="97">
        <f>D268+D271+D276</f>
        <v>3278</v>
      </c>
      <c r="E267" s="97">
        <f>E268+E271+E276</f>
        <v>3359</v>
      </c>
      <c r="F267" s="5"/>
    </row>
    <row r="268" spans="1:6" s="7" customFormat="1" ht="47.25">
      <c r="A268" s="22" t="s">
        <v>122</v>
      </c>
      <c r="B268" s="23" t="s">
        <v>431</v>
      </c>
      <c r="C268" s="23"/>
      <c r="D268" s="96">
        <f>D269</f>
        <v>800</v>
      </c>
      <c r="E268" s="96">
        <f>E269</f>
        <v>800</v>
      </c>
      <c r="F268" s="5"/>
    </row>
    <row r="269" spans="1:5" s="5" customFormat="1" ht="15.75">
      <c r="A269" s="22" t="s">
        <v>237</v>
      </c>
      <c r="B269" s="23" t="s">
        <v>432</v>
      </c>
      <c r="C269" s="23"/>
      <c r="D269" s="96">
        <f>D270</f>
        <v>800</v>
      </c>
      <c r="E269" s="96">
        <f>E270</f>
        <v>800</v>
      </c>
    </row>
    <row r="270" spans="1:6" s="5" customFormat="1" ht="30" customHeight="1">
      <c r="A270" s="22" t="s">
        <v>773</v>
      </c>
      <c r="B270" s="23" t="s">
        <v>432</v>
      </c>
      <c r="C270" s="23" t="s">
        <v>774</v>
      </c>
      <c r="D270" s="96">
        <v>800</v>
      </c>
      <c r="E270" s="96">
        <v>800</v>
      </c>
      <c r="F270" s="5" t="s">
        <v>797</v>
      </c>
    </row>
    <row r="271" spans="1:5" s="5" customFormat="1" ht="84" customHeight="1">
      <c r="A271" s="22" t="s">
        <v>810</v>
      </c>
      <c r="B271" s="23" t="s">
        <v>433</v>
      </c>
      <c r="C271" s="23"/>
      <c r="D271" s="96">
        <f>D272</f>
        <v>2378</v>
      </c>
      <c r="E271" s="96">
        <f>E272</f>
        <v>2459</v>
      </c>
    </row>
    <row r="272" spans="1:5" s="5" customFormat="1" ht="15.75">
      <c r="A272" s="22" t="s">
        <v>684</v>
      </c>
      <c r="B272" s="23" t="s">
        <v>434</v>
      </c>
      <c r="C272" s="23"/>
      <c r="D272" s="96">
        <f>D273+D274+D275</f>
        <v>2378</v>
      </c>
      <c r="E272" s="96">
        <f>E273+E274+E275</f>
        <v>2459</v>
      </c>
    </row>
    <row r="273" spans="1:6" s="5" customFormat="1" ht="83.25" customHeight="1">
      <c r="A273" s="22" t="s">
        <v>770</v>
      </c>
      <c r="B273" s="23" t="s">
        <v>434</v>
      </c>
      <c r="C273" s="23" t="s">
        <v>771</v>
      </c>
      <c r="D273" s="96">
        <v>1933</v>
      </c>
      <c r="E273" s="96">
        <v>2010</v>
      </c>
      <c r="F273" s="5" t="s">
        <v>797</v>
      </c>
    </row>
    <row r="274" spans="1:6" s="5" customFormat="1" ht="48.75" customHeight="1">
      <c r="A274" s="22" t="s">
        <v>801</v>
      </c>
      <c r="B274" s="23" t="s">
        <v>434</v>
      </c>
      <c r="C274" s="23" t="s">
        <v>772</v>
      </c>
      <c r="D274" s="96">
        <v>344</v>
      </c>
      <c r="E274" s="96">
        <v>350</v>
      </c>
      <c r="F274" s="5" t="s">
        <v>797</v>
      </c>
    </row>
    <row r="275" spans="1:6" s="5" customFormat="1" ht="15.75">
      <c r="A275" s="22" t="s">
        <v>773</v>
      </c>
      <c r="B275" s="23" t="s">
        <v>434</v>
      </c>
      <c r="C275" s="23" t="s">
        <v>774</v>
      </c>
      <c r="D275" s="96">
        <v>101</v>
      </c>
      <c r="E275" s="96">
        <v>99</v>
      </c>
      <c r="F275" s="5" t="s">
        <v>797</v>
      </c>
    </row>
    <row r="276" spans="1:5" s="5" customFormat="1" ht="64.5" customHeight="1">
      <c r="A276" s="22" t="s">
        <v>10</v>
      </c>
      <c r="B276" s="23" t="s">
        <v>497</v>
      </c>
      <c r="C276" s="23"/>
      <c r="D276" s="96">
        <f>D277</f>
        <v>100</v>
      </c>
      <c r="E276" s="96">
        <f>E277</f>
        <v>100</v>
      </c>
    </row>
    <row r="277" spans="1:5" s="5" customFormat="1" ht="31.5">
      <c r="A277" s="22" t="s">
        <v>521</v>
      </c>
      <c r="B277" s="23" t="s">
        <v>498</v>
      </c>
      <c r="C277" s="23"/>
      <c r="D277" s="96">
        <f>D278</f>
        <v>100</v>
      </c>
      <c r="E277" s="96">
        <f>E278</f>
        <v>100</v>
      </c>
    </row>
    <row r="278" spans="1:5" s="5" customFormat="1" ht="31.5">
      <c r="A278" s="22" t="s">
        <v>801</v>
      </c>
      <c r="B278" s="23" t="s">
        <v>498</v>
      </c>
      <c r="C278" s="23" t="s">
        <v>772</v>
      </c>
      <c r="D278" s="96">
        <v>100</v>
      </c>
      <c r="E278" s="96">
        <v>100</v>
      </c>
    </row>
    <row r="279" spans="1:5" s="5" customFormat="1" ht="65.25" customHeight="1">
      <c r="A279" s="9" t="s">
        <v>435</v>
      </c>
      <c r="B279" s="21" t="s">
        <v>436</v>
      </c>
      <c r="C279" s="21"/>
      <c r="D279" s="97">
        <f>D280+D283+D284</f>
        <v>970</v>
      </c>
      <c r="E279" s="97">
        <f>E280+E283+E284</f>
        <v>980</v>
      </c>
    </row>
    <row r="280" spans="1:5" s="5" customFormat="1" ht="47.25">
      <c r="A280" s="22" t="s">
        <v>123</v>
      </c>
      <c r="B280" s="23" t="s">
        <v>437</v>
      </c>
      <c r="C280" s="21"/>
      <c r="D280" s="96">
        <f>D281</f>
        <v>760</v>
      </c>
      <c r="E280" s="96">
        <f>E281</f>
        <v>760</v>
      </c>
    </row>
    <row r="281" spans="1:5" s="5" customFormat="1" ht="15.75">
      <c r="A281" s="22" t="s">
        <v>684</v>
      </c>
      <c r="B281" s="23" t="s">
        <v>438</v>
      </c>
      <c r="C281" s="23"/>
      <c r="D281" s="96">
        <f>D282</f>
        <v>760</v>
      </c>
      <c r="E281" s="96">
        <f>E282</f>
        <v>760</v>
      </c>
    </row>
    <row r="282" spans="1:6" s="5" customFormat="1" ht="31.5">
      <c r="A282" s="22" t="s">
        <v>801</v>
      </c>
      <c r="B282" s="23" t="s">
        <v>438</v>
      </c>
      <c r="C282" s="23" t="s">
        <v>772</v>
      </c>
      <c r="D282" s="96">
        <v>760</v>
      </c>
      <c r="E282" s="96">
        <v>760</v>
      </c>
      <c r="F282" s="5" t="s">
        <v>797</v>
      </c>
    </row>
    <row r="283" spans="1:5" s="5" customFormat="1" ht="47.25">
      <c r="A283" s="22" t="s">
        <v>124</v>
      </c>
      <c r="B283" s="23" t="s">
        <v>439</v>
      </c>
      <c r="C283" s="23"/>
      <c r="D283" s="96">
        <v>0</v>
      </c>
      <c r="E283" s="96">
        <v>0</v>
      </c>
    </row>
    <row r="284" spans="1:5" s="5" customFormat="1" ht="31.5">
      <c r="A284" s="22" t="s">
        <v>440</v>
      </c>
      <c r="B284" s="23" t="s">
        <v>442</v>
      </c>
      <c r="C284" s="23"/>
      <c r="D284" s="96">
        <f>D285</f>
        <v>210</v>
      </c>
      <c r="E284" s="96">
        <f>E285</f>
        <v>220</v>
      </c>
    </row>
    <row r="285" spans="1:5" s="5" customFormat="1" ht="31.5">
      <c r="A285" s="22" t="s">
        <v>694</v>
      </c>
      <c r="B285" s="23" t="s">
        <v>441</v>
      </c>
      <c r="C285" s="23"/>
      <c r="D285" s="96">
        <f>D286</f>
        <v>210</v>
      </c>
      <c r="E285" s="96">
        <f>E286</f>
        <v>220</v>
      </c>
    </row>
    <row r="286" spans="1:6" s="5" customFormat="1" ht="31.5">
      <c r="A286" s="22" t="s">
        <v>778</v>
      </c>
      <c r="B286" s="23" t="s">
        <v>441</v>
      </c>
      <c r="C286" s="23" t="s">
        <v>779</v>
      </c>
      <c r="D286" s="96">
        <v>210</v>
      </c>
      <c r="E286" s="96">
        <v>220</v>
      </c>
      <c r="F286" s="5" t="s">
        <v>797</v>
      </c>
    </row>
    <row r="287" spans="1:7" s="54" customFormat="1" ht="15.75">
      <c r="A287" s="55" t="s">
        <v>769</v>
      </c>
      <c r="B287" s="21" t="s">
        <v>125</v>
      </c>
      <c r="C287" s="21"/>
      <c r="D287" s="97">
        <f>D288</f>
        <v>15509</v>
      </c>
      <c r="E287" s="97">
        <f>E288</f>
        <v>32728</v>
      </c>
      <c r="F287" s="30"/>
      <c r="G287" s="124"/>
    </row>
    <row r="288" spans="1:6" s="33" customFormat="1" ht="15.75">
      <c r="A288" s="56" t="s">
        <v>221</v>
      </c>
      <c r="B288" s="23" t="s">
        <v>125</v>
      </c>
      <c r="C288" s="31">
        <v>999</v>
      </c>
      <c r="D288" s="96">
        <v>15509</v>
      </c>
      <c r="E288" s="96">
        <v>32728</v>
      </c>
      <c r="F288" s="57"/>
    </row>
    <row r="289" spans="1:5" s="5" customFormat="1" ht="15.75">
      <c r="A289" s="9" t="s">
        <v>336</v>
      </c>
      <c r="B289" s="58"/>
      <c r="C289" s="21"/>
      <c r="D289" s="97">
        <f>D15+D86+D102+D113+D123+D127+D155+D174+D198+D256+D266+D267+D279+D287</f>
        <v>1537719.8999999997</v>
      </c>
      <c r="E289" s="97">
        <f>E15+E86+E102+E113+E123+E127+E155+E174+E198+E256+E266+E267+E279+E287</f>
        <v>1607596.5999999999</v>
      </c>
    </row>
    <row r="290" spans="1:8" s="33" customFormat="1" ht="15.75">
      <c r="A290" s="117"/>
      <c r="B290" s="117"/>
      <c r="C290" s="117"/>
      <c r="D290" s="125"/>
      <c r="E290" s="125"/>
      <c r="F290" s="117"/>
      <c r="H290" s="89"/>
    </row>
    <row r="291" spans="1:7" s="34" customFormat="1" ht="15.75">
      <c r="A291" s="330" t="s">
        <v>493</v>
      </c>
      <c r="B291" s="330"/>
      <c r="C291" s="330"/>
      <c r="D291" s="330"/>
      <c r="E291" s="330"/>
      <c r="F291" s="330"/>
      <c r="G291" s="5"/>
    </row>
  </sheetData>
  <sheetProtection/>
  <mergeCells count="15">
    <mergeCell ref="A291:F291"/>
    <mergeCell ref="B7:E7"/>
    <mergeCell ref="A10:F10"/>
    <mergeCell ref="A11:F11"/>
    <mergeCell ref="D12:E12"/>
    <mergeCell ref="C12:C13"/>
    <mergeCell ref="B12:B13"/>
    <mergeCell ref="A12:A13"/>
    <mergeCell ref="B8:E8"/>
    <mergeCell ref="B6:E6"/>
    <mergeCell ref="A5:F5"/>
    <mergeCell ref="A1:F1"/>
    <mergeCell ref="A2:F2"/>
    <mergeCell ref="A3:F3"/>
    <mergeCell ref="A4:F4"/>
  </mergeCells>
  <printOptions/>
  <pageMargins left="0.5905511811023623" right="0.3937007874015748" top="0.3937007874015748" bottom="0.3937007874015748"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Гузель Фархатовна</cp:lastModifiedBy>
  <cp:lastPrinted>2018-11-15T06:45:00Z</cp:lastPrinted>
  <dcterms:created xsi:type="dcterms:W3CDTF">2003-10-27T11:59:24Z</dcterms:created>
  <dcterms:modified xsi:type="dcterms:W3CDTF">2018-11-15T06:58:24Z</dcterms:modified>
  <cp:category/>
  <cp:version/>
  <cp:contentType/>
  <cp:contentStatus/>
</cp:coreProperties>
</file>