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- 2017\Исполнение консолидированного бюджета в разрезе ЭК\"/>
    </mc:Choice>
  </mc:AlternateContent>
  <bookViews>
    <workbookView xWindow="0" yWindow="0" windowWidth="2880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D48" i="1"/>
  <c r="E48" i="1"/>
  <c r="F48" i="1"/>
  <c r="H49" i="1"/>
  <c r="G50" i="1"/>
  <c r="H50" i="1"/>
  <c r="H47" i="1"/>
  <c r="G47" i="1"/>
  <c r="H46" i="1"/>
  <c r="G46" i="1"/>
  <c r="H44" i="1"/>
  <c r="G44" i="1"/>
  <c r="H42" i="1"/>
  <c r="G42" i="1"/>
  <c r="H41" i="1"/>
  <c r="G41" i="1"/>
  <c r="H40" i="1"/>
  <c r="G40" i="1"/>
  <c r="H38" i="1"/>
  <c r="G38" i="1"/>
  <c r="H37" i="1"/>
  <c r="G37" i="1"/>
  <c r="H35" i="1"/>
  <c r="G35" i="1"/>
  <c r="H34" i="1"/>
  <c r="G34" i="1"/>
  <c r="H33" i="1"/>
  <c r="G33" i="1"/>
  <c r="G32" i="1"/>
  <c r="H31" i="1"/>
  <c r="G31" i="1"/>
  <c r="H30" i="1"/>
  <c r="G30" i="1"/>
  <c r="H7" i="1"/>
  <c r="G7" i="1"/>
  <c r="H16" i="1"/>
  <c r="G16" i="1"/>
  <c r="F45" i="1" l="1"/>
  <c r="F43" i="1"/>
  <c r="F39" i="1"/>
  <c r="F36" i="1"/>
  <c r="F29" i="1"/>
  <c r="F24" i="1"/>
  <c r="F18" i="1"/>
  <c r="F14" i="1"/>
  <c r="F12" i="1"/>
  <c r="F5" i="1"/>
  <c r="E45" i="1"/>
  <c r="E43" i="1"/>
  <c r="E39" i="1"/>
  <c r="E36" i="1"/>
  <c r="E29" i="1"/>
  <c r="E24" i="1"/>
  <c r="E18" i="1"/>
  <c r="E14" i="1"/>
  <c r="E12" i="1"/>
  <c r="E5" i="1"/>
  <c r="D45" i="1"/>
  <c r="D43" i="1"/>
  <c r="D39" i="1"/>
  <c r="D36" i="1"/>
  <c r="D29" i="1"/>
  <c r="D24" i="1"/>
  <c r="D18" i="1"/>
  <c r="D14" i="1"/>
  <c r="H14" i="1" s="1"/>
  <c r="D12" i="1"/>
  <c r="D5" i="1"/>
  <c r="H5" i="1" s="1"/>
  <c r="C45" i="1"/>
  <c r="C43" i="1"/>
  <c r="C39" i="1"/>
  <c r="C36" i="1"/>
  <c r="C29" i="1"/>
  <c r="C24" i="1"/>
  <c r="C18" i="1"/>
  <c r="C14" i="1"/>
  <c r="C12" i="1"/>
  <c r="C5" i="1"/>
  <c r="G6" i="1"/>
  <c r="H6" i="1"/>
  <c r="G8" i="1"/>
  <c r="H8" i="1"/>
  <c r="G10" i="1"/>
  <c r="G11" i="1"/>
  <c r="H11" i="1"/>
  <c r="G12" i="1"/>
  <c r="H12" i="1"/>
  <c r="G13" i="1"/>
  <c r="H13" i="1"/>
  <c r="G15" i="1"/>
  <c r="H15" i="1"/>
  <c r="G17" i="1"/>
  <c r="G19" i="1"/>
  <c r="G20" i="1"/>
  <c r="H20" i="1"/>
  <c r="G21" i="1"/>
  <c r="G22" i="1"/>
  <c r="H22" i="1"/>
  <c r="G23" i="1"/>
  <c r="H23" i="1"/>
  <c r="G25" i="1"/>
  <c r="H25" i="1"/>
  <c r="G26" i="1"/>
  <c r="H26" i="1"/>
  <c r="G27" i="1"/>
  <c r="H27" i="1"/>
  <c r="G28" i="1"/>
  <c r="H36" i="1" l="1"/>
  <c r="G36" i="1"/>
  <c r="H43" i="1"/>
  <c r="G43" i="1"/>
  <c r="E51" i="1"/>
  <c r="H29" i="1"/>
  <c r="G29" i="1"/>
  <c r="H39" i="1"/>
  <c r="G39" i="1"/>
  <c r="H45" i="1"/>
  <c r="G45" i="1"/>
  <c r="G18" i="1"/>
  <c r="H18" i="1"/>
  <c r="G14" i="1"/>
  <c r="F51" i="1"/>
  <c r="H24" i="1"/>
  <c r="D51" i="1"/>
  <c r="C51" i="1"/>
  <c r="G5" i="1"/>
  <c r="G24" i="1"/>
  <c r="H51" i="1" l="1"/>
  <c r="G51" i="1"/>
</calcChain>
</file>

<file path=xl/sharedStrings.xml><?xml version="1.0" encoding="utf-8"?>
<sst xmlns="http://schemas.openxmlformats.org/spreadsheetml/2006/main" count="104" uniqueCount="104">
  <si>
    <t xml:space="preserve"> Отчет</t>
  </si>
  <si>
    <t>Ед.Изм.: тыс.руб.</t>
  </si>
  <si>
    <t>Уточненный план  на  2016 год</t>
  </si>
  <si>
    <t>Уточненный план  на  2017 год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</si>
  <si>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1 квартал 2017 года в сравнении с аналогичным периодом 2016 года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</si>
  <si>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</si>
  <si>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</si>
  <si>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</si>
  <si>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</si>
  <si>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</si>
  <si>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</si>
  <si>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</si>
  <si>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</si>
  <si>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</si>
  <si>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</si>
  <si>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</si>
  <si>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</si>
  <si>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</si>
  <si>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</si>
  <si>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</si>
  <si>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</si>
  <si>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</si>
  <si>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</si>
  <si>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</si>
  <si>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</si>
  <si>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</si>
  <si>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</si>
  <si>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</si>
  <si>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</si>
  <si>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</si>
  <si>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</si>
  <si>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</si>
  <si>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</si>
  <si>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</si>
  <si>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</si>
  <si>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</si>
  <si>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</si>
  <si>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</si>
  <si>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</si>
  <si>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</si>
  <si>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</si>
  <si>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</si>
  <si>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</si>
  <si>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</si>
  <si>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</si>
  <si>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</si>
  <si>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</si>
  <si>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</si>
  <si>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</si>
  <si>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</si>
  <si>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</si>
  <si>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</si>
  <si>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</si>
  <si>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</si>
  <si>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</si>
  <si>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</si>
  <si>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</si>
  <si>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</si>
  <si>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</si>
  <si>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</si>
  <si>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</si>
  <si>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</si>
  <si>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</si>
  <si>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</si>
  <si>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</si>
  <si>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</si>
  <si>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</si>
  <si>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</si>
  <si>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</si>
  <si>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</si>
  <si>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</si>
  <si>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</si>
  <si>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</si>
  <si>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</si>
  <si>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</si>
  <si>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</si>
  <si>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</si>
  <si>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</si>
  <si>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</si>
  <si>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</si>
  <si>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</si>
  <si>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</si>
  <si>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</si>
  <si>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</si>
  <si>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</si>
  <si>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</si>
  <si>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</si>
  <si>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</si>
  <si>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</si>
  <si>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</si>
  <si>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</si>
  <si>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</si>
  <si>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</si>
  <si>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</si>
  <si>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</si>
  <si>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РАСХОДЫ ВСЕГО</t>
  </si>
  <si>
    <t>Исполнено за 1 квартал 2016 года</t>
  </si>
  <si>
    <t>Исполнено за 1 квартал 2017 года</t>
  </si>
  <si>
    <t>% испол-я уточненного плана за 1 квартал 2017 года</t>
  </si>
  <si>
    <t>Темп роста 2017 года к 2016 году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</si>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</sst>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 shrinkToFit="1"/>
    </xf>
    <xf numFmtId="4" fontId="7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Font="1" applyBorder="1"/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topLeftCell="A31" workbookViewId="0">
      <selection activeCell="C14" sqref="C14"/>
    </sheetView>
  </sheetViews>
  <sheetFormatPr defaultRowHeight="12.75" x14ac:dyDescent="0.2"/>
  <cols>
    <col min="1" max="1" width="53.6640625" style="4" customWidth="1"/>
    <col min="2" max="2" width="14.33203125" style="4" customWidth="1"/>
    <col min="3" max="4" width="14.6640625" style="2" customWidth="1"/>
    <col min="5" max="5" width="15.6640625" style="2" customWidth="1"/>
    <col min="6" max="6" width="16" style="2" customWidth="1"/>
    <col min="7" max="7" width="15.5" style="5" customWidth="1"/>
    <col min="8" max="8" width="14.1640625" style="5" customWidth="1"/>
    <col min="9" max="9" width="9.33203125" style="1"/>
    <col min="10" max="10" width="12.1640625" style="1" bestFit="1" customWidth="1"/>
    <col min="11" max="16384" width="9.33203125" style="1"/>
  </cols>
  <sheetData>
    <row r="1" spans="1:8" x14ac:dyDescent="0.2">
      <c r="A1" s="19" t="s">
        <v>0</v>
      </c>
      <c r="B1" s="19"/>
      <c r="C1" s="19"/>
      <c r="D1" s="19"/>
      <c r="E1" s="19"/>
      <c r="F1" s="19"/>
      <c r="G1" s="19"/>
      <c r="H1" s="19"/>
    </row>
    <row r="2" spans="1:8" ht="37.5" customHeight="1" x14ac:dyDescent="0.2">
      <c r="A2" s="19" t="s">
        <v>4</v>
      </c>
      <c r="B2" s="19"/>
      <c r="C2" s="19"/>
      <c r="D2" s="19"/>
      <c r="E2" s="19"/>
      <c r="F2" s="19"/>
      <c r="G2" s="19"/>
      <c r="H2" s="19"/>
    </row>
    <row r="3" spans="1:8" x14ac:dyDescent="0.2">
      <c r="A3" s="4" t="s">
        <v>1</v>
      </c>
    </row>
    <row r="4" spans="1:8" ht="63.75" x14ac:dyDescent="0.2">
      <c r="A4" s="10" t="s">
        <v>5</v>
      </c>
      <c r="B4" s="11" t="s">
        <v>6</v>
      </c>
      <c r="C4" s="3" t="s">
        <v>2</v>
      </c>
      <c r="D4" s="3" t="s">
        <v>96</v>
      </c>
      <c r="E4" s="3" t="s">
        <v>3</v>
      </c>
      <c r="F4" s="3" t="s">
        <v>97</v>
      </c>
      <c r="G4" s="3" t="s">
        <v>98</v>
      </c>
      <c r="H4" s="3" t="s">
        <v>99</v>
      </c>
    </row>
    <row r="5" spans="1:8" ht="15" x14ac:dyDescent="0.25">
      <c r="A5" s="12" t="s">
        <v>7</v>
      </c>
      <c r="B5" s="13" t="s">
        <v>8</v>
      </c>
      <c r="C5" s="16">
        <f>SUM(C6:C11)</f>
        <v>121208.74</v>
      </c>
      <c r="D5" s="16">
        <f>SUM(D6:D11)</f>
        <v>19952.710999999999</v>
      </c>
      <c r="E5" s="16">
        <f>SUM(E6:E11)</f>
        <v>127551.694</v>
      </c>
      <c r="F5" s="16">
        <f>SUM(F6:F11)</f>
        <v>20426.327999999998</v>
      </c>
      <c r="G5" s="6">
        <f>F5/E5*100</f>
        <v>16.014156581879654</v>
      </c>
      <c r="H5" s="7">
        <f>F5/D5*100</f>
        <v>102.37369748902792</v>
      </c>
    </row>
    <row r="6" spans="1:8" ht="45" x14ac:dyDescent="0.2">
      <c r="A6" s="11" t="s">
        <v>101</v>
      </c>
      <c r="B6" s="13" t="s">
        <v>100</v>
      </c>
      <c r="C6" s="17">
        <v>7611</v>
      </c>
      <c r="D6" s="17">
        <v>1701.027</v>
      </c>
      <c r="E6" s="17">
        <v>9611</v>
      </c>
      <c r="F6" s="17">
        <v>1667.2280000000001</v>
      </c>
      <c r="G6" s="6">
        <f>F6/E6*100</f>
        <v>17.347081469149934</v>
      </c>
      <c r="H6" s="7">
        <f t="shared" ref="H6:H27" si="0">F6/D6*100</f>
        <v>98.013023896740023</v>
      </c>
    </row>
    <row r="7" spans="1:8" ht="60" x14ac:dyDescent="0.2">
      <c r="A7" s="11" t="s">
        <v>9</v>
      </c>
      <c r="B7" s="13" t="s">
        <v>10</v>
      </c>
      <c r="C7" s="17">
        <v>2961</v>
      </c>
      <c r="D7" s="17">
        <v>629.75400000000002</v>
      </c>
      <c r="E7" s="17">
        <v>3396</v>
      </c>
      <c r="F7" s="17">
        <v>629.55499999999995</v>
      </c>
      <c r="G7" s="8">
        <f t="shared" ref="G7" si="1">F7/E7*100</f>
        <v>18.538133097762071</v>
      </c>
      <c r="H7" s="9">
        <f t="shared" ref="H7" si="2">F7/D7*100</f>
        <v>99.968400359505452</v>
      </c>
    </row>
    <row r="8" spans="1:8" ht="60" x14ac:dyDescent="0.2">
      <c r="A8" s="11" t="s">
        <v>11</v>
      </c>
      <c r="B8" s="13" t="s">
        <v>12</v>
      </c>
      <c r="C8" s="17">
        <v>94933.5</v>
      </c>
      <c r="D8" s="17">
        <v>15268.468999999999</v>
      </c>
      <c r="E8" s="17">
        <v>97661.5</v>
      </c>
      <c r="F8" s="17">
        <v>16096.584999999999</v>
      </c>
      <c r="G8" s="8">
        <f t="shared" ref="G8:G28" si="3">F8/E8*100</f>
        <v>16.482016966767866</v>
      </c>
      <c r="H8" s="9">
        <f t="shared" si="0"/>
        <v>105.42370030682187</v>
      </c>
    </row>
    <row r="9" spans="1:8" ht="30" x14ac:dyDescent="0.2">
      <c r="A9" s="11" t="s">
        <v>13</v>
      </c>
      <c r="B9" s="13" t="s">
        <v>14</v>
      </c>
      <c r="C9" s="17">
        <v>3120</v>
      </c>
      <c r="D9" s="17"/>
      <c r="E9" s="17"/>
      <c r="F9" s="17"/>
      <c r="G9" s="8"/>
      <c r="H9" s="9"/>
    </row>
    <row r="10" spans="1:8" ht="15" x14ac:dyDescent="0.2">
      <c r="A10" s="11" t="s">
        <v>15</v>
      </c>
      <c r="B10" s="13" t="s">
        <v>16</v>
      </c>
      <c r="C10" s="17">
        <v>600</v>
      </c>
      <c r="D10" s="17"/>
      <c r="E10" s="17">
        <v>700</v>
      </c>
      <c r="F10" s="17"/>
      <c r="G10" s="8">
        <f t="shared" si="3"/>
        <v>0</v>
      </c>
      <c r="H10" s="9"/>
    </row>
    <row r="11" spans="1:8" ht="15" x14ac:dyDescent="0.2">
      <c r="A11" s="11" t="s">
        <v>17</v>
      </c>
      <c r="B11" s="13" t="s">
        <v>18</v>
      </c>
      <c r="C11" s="17">
        <v>11983.24</v>
      </c>
      <c r="D11" s="17">
        <v>2353.4609999999998</v>
      </c>
      <c r="E11" s="17">
        <v>16183.194</v>
      </c>
      <c r="F11" s="17">
        <v>2032.96</v>
      </c>
      <c r="G11" s="8">
        <f t="shared" si="3"/>
        <v>12.56216788848975</v>
      </c>
      <c r="H11" s="9">
        <f t="shared" si="0"/>
        <v>86.381716119366331</v>
      </c>
    </row>
    <row r="12" spans="1:8" ht="15" x14ac:dyDescent="0.25">
      <c r="A12" s="12" t="s">
        <v>19</v>
      </c>
      <c r="B12" s="13" t="s">
        <v>20</v>
      </c>
      <c r="C12" s="16">
        <f>C13</f>
        <v>1579.2</v>
      </c>
      <c r="D12" s="16">
        <f>D13</f>
        <v>192.22399999999999</v>
      </c>
      <c r="E12" s="16">
        <f>E13</f>
        <v>1571.1</v>
      </c>
      <c r="F12" s="16">
        <f>F13</f>
        <v>196.24299999999999</v>
      </c>
      <c r="G12" s="8">
        <f t="shared" si="3"/>
        <v>12.490802622366495</v>
      </c>
      <c r="H12" s="9">
        <f t="shared" si="0"/>
        <v>102.0907899117696</v>
      </c>
    </row>
    <row r="13" spans="1:8" ht="15" x14ac:dyDescent="0.2">
      <c r="A13" s="11" t="s">
        <v>21</v>
      </c>
      <c r="B13" s="13" t="s">
        <v>22</v>
      </c>
      <c r="C13" s="17">
        <v>1579.2</v>
      </c>
      <c r="D13" s="17">
        <v>192.22399999999999</v>
      </c>
      <c r="E13" s="17">
        <v>1571.1</v>
      </c>
      <c r="F13" s="17">
        <v>196.24299999999999</v>
      </c>
      <c r="G13" s="8">
        <f t="shared" si="3"/>
        <v>12.490802622366495</v>
      </c>
      <c r="H13" s="9">
        <f t="shared" si="0"/>
        <v>102.0907899117696</v>
      </c>
    </row>
    <row r="14" spans="1:8" ht="42.75" x14ac:dyDescent="0.25">
      <c r="A14" s="12" t="s">
        <v>23</v>
      </c>
      <c r="B14" s="13" t="s">
        <v>24</v>
      </c>
      <c r="C14" s="16">
        <f>SUM(C15:C17)</f>
        <v>14097</v>
      </c>
      <c r="D14" s="16">
        <f>SUM(D15:D17)</f>
        <v>2111.018</v>
      </c>
      <c r="E14" s="16">
        <f>SUM(E15:E17)</f>
        <v>15812</v>
      </c>
      <c r="F14" s="16">
        <f>SUM(F15:F17)</f>
        <v>2285.0950000000003</v>
      </c>
      <c r="G14" s="8">
        <f t="shared" ref="G14" si="4">F14/E14*100</f>
        <v>14.451650645079688</v>
      </c>
      <c r="H14" s="9">
        <f t="shared" ref="H14" si="5">F14/D14*100</f>
        <v>108.24611632870966</v>
      </c>
    </row>
    <row r="15" spans="1:8" ht="45" x14ac:dyDescent="0.2">
      <c r="A15" s="11" t="s">
        <v>25</v>
      </c>
      <c r="B15" s="13" t="s">
        <v>26</v>
      </c>
      <c r="C15" s="17">
        <v>5774</v>
      </c>
      <c r="D15" s="17">
        <v>466.858</v>
      </c>
      <c r="E15" s="17">
        <v>3051</v>
      </c>
      <c r="F15" s="17">
        <v>445.51</v>
      </c>
      <c r="G15" s="8">
        <f t="shared" si="3"/>
        <v>14.602097672894132</v>
      </c>
      <c r="H15" s="9">
        <f t="shared" si="0"/>
        <v>95.427303377043984</v>
      </c>
    </row>
    <row r="16" spans="1:8" ht="15" x14ac:dyDescent="0.2">
      <c r="A16" s="11" t="s">
        <v>102</v>
      </c>
      <c r="B16" s="13" t="s">
        <v>103</v>
      </c>
      <c r="C16" s="17">
        <v>8323</v>
      </c>
      <c r="D16" s="17">
        <v>1644.16</v>
      </c>
      <c r="E16" s="17">
        <v>8761</v>
      </c>
      <c r="F16" s="17">
        <v>1839.585</v>
      </c>
      <c r="G16" s="8">
        <f t="shared" ref="G16" si="6">F16/E16*100</f>
        <v>20.997431800022827</v>
      </c>
      <c r="H16" s="9">
        <f t="shared" ref="H16" si="7">F16/D16*100</f>
        <v>111.88600866095757</v>
      </c>
    </row>
    <row r="17" spans="1:8" ht="45" x14ac:dyDescent="0.2">
      <c r="A17" s="11" t="s">
        <v>27</v>
      </c>
      <c r="B17" s="13" t="s">
        <v>28</v>
      </c>
      <c r="C17" s="17"/>
      <c r="D17" s="17"/>
      <c r="E17" s="17">
        <v>4000</v>
      </c>
      <c r="F17" s="17"/>
      <c r="G17" s="8">
        <f t="shared" si="3"/>
        <v>0</v>
      </c>
      <c r="H17" s="9"/>
    </row>
    <row r="18" spans="1:8" ht="15" x14ac:dyDescent="0.25">
      <c r="A18" s="12" t="s">
        <v>29</v>
      </c>
      <c r="B18" s="13" t="s">
        <v>30</v>
      </c>
      <c r="C18" s="16">
        <f>SUM(C19:C23)</f>
        <v>120698.60400000001</v>
      </c>
      <c r="D18" s="16">
        <f>SUM(D19:D23)</f>
        <v>19504.216</v>
      </c>
      <c r="E18" s="16">
        <f>SUM(E19:E23)</f>
        <v>146653.70299999998</v>
      </c>
      <c r="F18" s="16">
        <f>SUM(F19:F23)</f>
        <v>11913.397999999999</v>
      </c>
      <c r="G18" s="8">
        <f t="shared" si="3"/>
        <v>8.1234893877858649</v>
      </c>
      <c r="H18" s="9">
        <f t="shared" si="0"/>
        <v>61.081142661668629</v>
      </c>
    </row>
    <row r="19" spans="1:8" ht="15" x14ac:dyDescent="0.2">
      <c r="A19" s="11" t="s">
        <v>31</v>
      </c>
      <c r="B19" s="13" t="s">
        <v>32</v>
      </c>
      <c r="C19" s="18"/>
      <c r="D19" s="18"/>
      <c r="E19" s="18">
        <v>250</v>
      </c>
      <c r="F19" s="18"/>
      <c r="G19" s="8">
        <f t="shared" si="3"/>
        <v>0</v>
      </c>
      <c r="H19" s="9"/>
    </row>
    <row r="20" spans="1:8" ht="15" x14ac:dyDescent="0.2">
      <c r="A20" s="11" t="s">
        <v>33</v>
      </c>
      <c r="B20" s="13" t="s">
        <v>34</v>
      </c>
      <c r="C20" s="17">
        <v>23187.59</v>
      </c>
      <c r="D20" s="17">
        <v>3762.0010000000002</v>
      </c>
      <c r="E20" s="17">
        <v>12300.1</v>
      </c>
      <c r="F20" s="17">
        <v>686.94399999999996</v>
      </c>
      <c r="G20" s="8">
        <f t="shared" si="3"/>
        <v>5.5848651636978559</v>
      </c>
      <c r="H20" s="9">
        <f t="shared" si="0"/>
        <v>18.260069574675818</v>
      </c>
    </row>
    <row r="21" spans="1:8" ht="15" x14ac:dyDescent="0.2">
      <c r="A21" s="11" t="s">
        <v>35</v>
      </c>
      <c r="B21" s="13" t="s">
        <v>36</v>
      </c>
      <c r="C21" s="17">
        <v>270</v>
      </c>
      <c r="D21" s="17">
        <v>0</v>
      </c>
      <c r="E21" s="17">
        <v>270</v>
      </c>
      <c r="F21" s="17"/>
      <c r="G21" s="8">
        <f t="shared" si="3"/>
        <v>0</v>
      </c>
      <c r="H21" s="9"/>
    </row>
    <row r="22" spans="1:8" ht="15" x14ac:dyDescent="0.2">
      <c r="A22" s="11" t="s">
        <v>37</v>
      </c>
      <c r="B22" s="13" t="s">
        <v>38</v>
      </c>
      <c r="C22" s="17">
        <v>93232.266000000003</v>
      </c>
      <c r="D22" s="17">
        <v>15157.967000000001</v>
      </c>
      <c r="E22" s="17">
        <v>126975.51</v>
      </c>
      <c r="F22" s="17">
        <v>10708.561</v>
      </c>
      <c r="G22" s="6">
        <f t="shared" si="3"/>
        <v>8.4335640786164188</v>
      </c>
      <c r="H22" s="7">
        <f t="shared" si="0"/>
        <v>70.646419800227818</v>
      </c>
    </row>
    <row r="23" spans="1:8" ht="30" x14ac:dyDescent="0.2">
      <c r="A23" s="11" t="s">
        <v>39</v>
      </c>
      <c r="B23" s="13" t="s">
        <v>40</v>
      </c>
      <c r="C23" s="17">
        <v>4008.748</v>
      </c>
      <c r="D23" s="17">
        <v>584.24800000000005</v>
      </c>
      <c r="E23" s="17">
        <v>6858.0929999999998</v>
      </c>
      <c r="F23" s="17">
        <v>517.89300000000003</v>
      </c>
      <c r="G23" s="8">
        <f t="shared" si="3"/>
        <v>7.5515598869831599</v>
      </c>
      <c r="H23" s="9">
        <f t="shared" si="0"/>
        <v>88.642665443441828</v>
      </c>
    </row>
    <row r="24" spans="1:8" ht="28.5" x14ac:dyDescent="0.25">
      <c r="A24" s="12" t="s">
        <v>41</v>
      </c>
      <c r="B24" s="13" t="s">
        <v>42</v>
      </c>
      <c r="C24" s="16">
        <f>SUM(C25:C28)</f>
        <v>131663.79199999999</v>
      </c>
      <c r="D24" s="16">
        <f>SUM(D25:D28)</f>
        <v>13294.419000000002</v>
      </c>
      <c r="E24" s="16">
        <f>SUM(E25:E28)</f>
        <v>217164.899</v>
      </c>
      <c r="F24" s="16">
        <f>SUM(F25:F28)</f>
        <v>12805.018</v>
      </c>
      <c r="G24" s="8">
        <f t="shared" si="3"/>
        <v>5.8964492231315893</v>
      </c>
      <c r="H24" s="9">
        <f t="shared" si="0"/>
        <v>96.318748491378216</v>
      </c>
    </row>
    <row r="25" spans="1:8" ht="15" x14ac:dyDescent="0.2">
      <c r="A25" s="11" t="s">
        <v>43</v>
      </c>
      <c r="B25" s="13" t="s">
        <v>44</v>
      </c>
      <c r="C25" s="17">
        <v>7216.1</v>
      </c>
      <c r="D25" s="17">
        <v>552.42899999999997</v>
      </c>
      <c r="E25" s="17">
        <v>64116.7</v>
      </c>
      <c r="F25" s="17">
        <v>399.37400000000002</v>
      </c>
      <c r="G25" s="8">
        <f t="shared" si="3"/>
        <v>0.62288608116138233</v>
      </c>
      <c r="H25" s="9">
        <f t="shared" si="0"/>
        <v>72.2941771702789</v>
      </c>
    </row>
    <row r="26" spans="1:8" ht="15" x14ac:dyDescent="0.2">
      <c r="A26" s="11" t="s">
        <v>45</v>
      </c>
      <c r="B26" s="13" t="s">
        <v>46</v>
      </c>
      <c r="C26" s="17">
        <v>58536.125999999997</v>
      </c>
      <c r="D26" s="17">
        <v>1235.0309999999999</v>
      </c>
      <c r="E26" s="17">
        <v>54370.546999999999</v>
      </c>
      <c r="F26" s="17">
        <v>626.25800000000004</v>
      </c>
      <c r="G26" s="8">
        <f t="shared" si="3"/>
        <v>1.1518331790923495</v>
      </c>
      <c r="H26" s="9">
        <f t="shared" si="0"/>
        <v>50.70787696827044</v>
      </c>
    </row>
    <row r="27" spans="1:8" ht="15" x14ac:dyDescent="0.2">
      <c r="A27" s="11" t="s">
        <v>47</v>
      </c>
      <c r="B27" s="13" t="s">
        <v>48</v>
      </c>
      <c r="C27" s="17">
        <v>65783.915999999997</v>
      </c>
      <c r="D27" s="17">
        <v>11506.959000000001</v>
      </c>
      <c r="E27" s="17">
        <v>92436.937999999995</v>
      </c>
      <c r="F27" s="17">
        <v>11779.386</v>
      </c>
      <c r="G27" s="8">
        <f t="shared" si="3"/>
        <v>12.743159017231836</v>
      </c>
      <c r="H27" s="9">
        <f t="shared" si="0"/>
        <v>102.36749778981572</v>
      </c>
    </row>
    <row r="28" spans="1:8" ht="30" x14ac:dyDescent="0.2">
      <c r="A28" s="11" t="s">
        <v>49</v>
      </c>
      <c r="B28" s="13" t="s">
        <v>50</v>
      </c>
      <c r="C28" s="17">
        <v>127.65</v>
      </c>
      <c r="D28" s="17"/>
      <c r="E28" s="17">
        <v>6240.7139999999999</v>
      </c>
      <c r="F28" s="17"/>
      <c r="G28" s="8">
        <f t="shared" si="3"/>
        <v>0</v>
      </c>
      <c r="H28" s="9"/>
    </row>
    <row r="29" spans="1:8" ht="15" x14ac:dyDescent="0.25">
      <c r="A29" s="12" t="s">
        <v>51</v>
      </c>
      <c r="B29" s="13" t="s">
        <v>52</v>
      </c>
      <c r="C29" s="16">
        <f>SUM(C30:C35)</f>
        <v>865569.46100000001</v>
      </c>
      <c r="D29" s="16">
        <f>SUM(D30:D35)</f>
        <v>173844.144</v>
      </c>
      <c r="E29" s="16">
        <f>SUM(E30:E35)</f>
        <v>900090.25300000003</v>
      </c>
      <c r="F29" s="16">
        <f>SUM(F30:F35)</f>
        <v>192878.79199999999</v>
      </c>
      <c r="G29" s="8">
        <f t="shared" ref="G29:G51" si="8">F29/E29*100</f>
        <v>21.428827982209022</v>
      </c>
      <c r="H29" s="9">
        <f t="shared" ref="H29:H51" si="9">F29/D29*100</f>
        <v>110.94926039038737</v>
      </c>
    </row>
    <row r="30" spans="1:8" ht="15" x14ac:dyDescent="0.2">
      <c r="A30" s="11" t="s">
        <v>53</v>
      </c>
      <c r="B30" s="13" t="s">
        <v>54</v>
      </c>
      <c r="C30" s="17">
        <v>288266.66100000002</v>
      </c>
      <c r="D30" s="17">
        <v>52844.712</v>
      </c>
      <c r="E30" s="17">
        <v>291965.7</v>
      </c>
      <c r="F30" s="17">
        <v>61129.434000000001</v>
      </c>
      <c r="G30" s="8">
        <f t="shared" si="8"/>
        <v>20.937197074861874</v>
      </c>
      <c r="H30" s="9">
        <f t="shared" si="9"/>
        <v>115.67748538396802</v>
      </c>
    </row>
    <row r="31" spans="1:8" ht="15" x14ac:dyDescent="0.2">
      <c r="A31" s="11" t="s">
        <v>55</v>
      </c>
      <c r="B31" s="13" t="s">
        <v>56</v>
      </c>
      <c r="C31" s="17">
        <v>518804.2</v>
      </c>
      <c r="D31" s="17">
        <v>114419.057</v>
      </c>
      <c r="E31" s="17">
        <v>464470.7</v>
      </c>
      <c r="F31" s="17">
        <v>99888.44</v>
      </c>
      <c r="G31" s="8">
        <f t="shared" si="8"/>
        <v>21.5058646325807</v>
      </c>
      <c r="H31" s="9">
        <f t="shared" si="9"/>
        <v>87.300527218992897</v>
      </c>
    </row>
    <row r="32" spans="1:8" ht="15.75" x14ac:dyDescent="0.2">
      <c r="A32" s="14" t="s">
        <v>57</v>
      </c>
      <c r="B32" s="13" t="s">
        <v>58</v>
      </c>
      <c r="C32" s="17"/>
      <c r="D32" s="17"/>
      <c r="E32" s="17">
        <v>84076</v>
      </c>
      <c r="F32" s="17">
        <v>23700.92</v>
      </c>
      <c r="G32" s="8">
        <f t="shared" si="8"/>
        <v>28.189875826633042</v>
      </c>
      <c r="H32" s="9"/>
    </row>
    <row r="33" spans="1:8" ht="30" x14ac:dyDescent="0.2">
      <c r="A33" s="11" t="s">
        <v>59</v>
      </c>
      <c r="B33" s="13" t="s">
        <v>60</v>
      </c>
      <c r="C33" s="17">
        <v>500</v>
      </c>
      <c r="D33" s="17">
        <v>55.314999999999998</v>
      </c>
      <c r="E33" s="17">
        <v>500</v>
      </c>
      <c r="F33" s="17">
        <v>24.29</v>
      </c>
      <c r="G33" s="8">
        <f t="shared" si="8"/>
        <v>4.8579999999999997</v>
      </c>
      <c r="H33" s="9">
        <f t="shared" si="9"/>
        <v>43.912139564313478</v>
      </c>
    </row>
    <row r="34" spans="1:8" ht="15" x14ac:dyDescent="0.2">
      <c r="A34" s="11" t="s">
        <v>61</v>
      </c>
      <c r="B34" s="13" t="s">
        <v>62</v>
      </c>
      <c r="C34" s="17">
        <v>32576.6</v>
      </c>
      <c r="D34" s="17">
        <v>2408</v>
      </c>
      <c r="E34" s="17">
        <v>32414.852999999999</v>
      </c>
      <c r="F34" s="17">
        <v>3613.1529999999998</v>
      </c>
      <c r="G34" s="8">
        <f t="shared" si="8"/>
        <v>11.146596901118139</v>
      </c>
      <c r="H34" s="9">
        <f t="shared" si="9"/>
        <v>150.04788205980066</v>
      </c>
    </row>
    <row r="35" spans="1:8" ht="15" x14ac:dyDescent="0.2">
      <c r="A35" s="11" t="s">
        <v>63</v>
      </c>
      <c r="B35" s="13" t="s">
        <v>64</v>
      </c>
      <c r="C35" s="17">
        <v>25422</v>
      </c>
      <c r="D35" s="17">
        <v>4117.0600000000004</v>
      </c>
      <c r="E35" s="17">
        <v>26663</v>
      </c>
      <c r="F35" s="17">
        <v>4522.5550000000003</v>
      </c>
      <c r="G35" s="8">
        <f t="shared" si="8"/>
        <v>16.961913513108055</v>
      </c>
      <c r="H35" s="9">
        <f t="shared" si="9"/>
        <v>109.84913992023434</v>
      </c>
    </row>
    <row r="36" spans="1:8" ht="15" x14ac:dyDescent="0.25">
      <c r="A36" s="12" t="s">
        <v>65</v>
      </c>
      <c r="B36" s="13" t="s">
        <v>66</v>
      </c>
      <c r="C36" s="16">
        <f>SUM(C37:C38)</f>
        <v>75321</v>
      </c>
      <c r="D36" s="16">
        <f>SUM(D37:D38)</f>
        <v>17630.204999999998</v>
      </c>
      <c r="E36" s="16">
        <f>SUM(E37:E38)</f>
        <v>75865.462</v>
      </c>
      <c r="F36" s="16">
        <f>SUM(F37:F38)</f>
        <v>19850.608</v>
      </c>
      <c r="G36" s="8">
        <f t="shared" si="8"/>
        <v>26.165540255986315</v>
      </c>
      <c r="H36" s="9">
        <f t="shared" si="9"/>
        <v>112.5943118642126</v>
      </c>
    </row>
    <row r="37" spans="1:8" ht="15" x14ac:dyDescent="0.2">
      <c r="A37" s="11" t="s">
        <v>67</v>
      </c>
      <c r="B37" s="13" t="s">
        <v>68</v>
      </c>
      <c r="C37" s="17">
        <v>74811</v>
      </c>
      <c r="D37" s="17">
        <v>17623.64</v>
      </c>
      <c r="E37" s="17">
        <v>75365.172000000006</v>
      </c>
      <c r="F37" s="17">
        <v>19812</v>
      </c>
      <c r="G37" s="8">
        <f t="shared" si="8"/>
        <v>26.288004756361467</v>
      </c>
      <c r="H37" s="9">
        <f t="shared" si="9"/>
        <v>112.41718509910552</v>
      </c>
    </row>
    <row r="38" spans="1:8" ht="30" x14ac:dyDescent="0.2">
      <c r="A38" s="11" t="s">
        <v>69</v>
      </c>
      <c r="B38" s="13" t="s">
        <v>70</v>
      </c>
      <c r="C38" s="17">
        <v>510</v>
      </c>
      <c r="D38" s="17">
        <v>6.5650000000000004</v>
      </c>
      <c r="E38" s="17">
        <v>500.29</v>
      </c>
      <c r="F38" s="17">
        <v>38.607999999999997</v>
      </c>
      <c r="G38" s="8">
        <f t="shared" si="8"/>
        <v>7.717124068040536</v>
      </c>
      <c r="H38" s="9">
        <f t="shared" si="9"/>
        <v>588.08834729626801</v>
      </c>
    </row>
    <row r="39" spans="1:8" ht="15" x14ac:dyDescent="0.25">
      <c r="A39" s="12" t="s">
        <v>71</v>
      </c>
      <c r="B39" s="13" t="s">
        <v>72</v>
      </c>
      <c r="C39" s="16">
        <f>SUM(C40:C42)</f>
        <v>69275.199000000008</v>
      </c>
      <c r="D39" s="16">
        <f>SUM(D40:D42)</f>
        <v>9963.0630000000001</v>
      </c>
      <c r="E39" s="16">
        <f>SUM(E40:E42)</f>
        <v>79011.877999999997</v>
      </c>
      <c r="F39" s="16">
        <f>SUM(F40:F42)</f>
        <v>11798.349999999999</v>
      </c>
      <c r="G39" s="8">
        <f t="shared" si="8"/>
        <v>14.932375104411516</v>
      </c>
      <c r="H39" s="9">
        <f t="shared" si="9"/>
        <v>118.4209113201432</v>
      </c>
    </row>
    <row r="40" spans="1:8" ht="15" x14ac:dyDescent="0.2">
      <c r="A40" s="11" t="s">
        <v>73</v>
      </c>
      <c r="B40" s="13" t="s">
        <v>74</v>
      </c>
      <c r="C40" s="17">
        <v>360</v>
      </c>
      <c r="D40" s="17">
        <v>40.009</v>
      </c>
      <c r="E40" s="17">
        <v>415.678</v>
      </c>
      <c r="F40" s="17">
        <v>118.72199999999999</v>
      </c>
      <c r="G40" s="8">
        <f t="shared" si="8"/>
        <v>28.561049658629994</v>
      </c>
      <c r="H40" s="9">
        <f t="shared" si="9"/>
        <v>296.73823389737305</v>
      </c>
    </row>
    <row r="41" spans="1:8" ht="15" x14ac:dyDescent="0.2">
      <c r="A41" s="11" t="s">
        <v>75</v>
      </c>
      <c r="B41" s="13" t="s">
        <v>76</v>
      </c>
      <c r="C41" s="17">
        <v>10095.799000000001</v>
      </c>
      <c r="D41" s="17">
        <v>1628.8140000000001</v>
      </c>
      <c r="E41" s="17">
        <v>18924.3</v>
      </c>
      <c r="F41" s="17">
        <v>1840.4</v>
      </c>
      <c r="G41" s="8">
        <f t="shared" si="8"/>
        <v>9.7250624857986825</v>
      </c>
      <c r="H41" s="9">
        <f t="shared" si="9"/>
        <v>112.99018795270671</v>
      </c>
    </row>
    <row r="42" spans="1:8" ht="15" x14ac:dyDescent="0.2">
      <c r="A42" s="11" t="s">
        <v>77</v>
      </c>
      <c r="B42" s="13" t="s">
        <v>78</v>
      </c>
      <c r="C42" s="17">
        <v>58819.4</v>
      </c>
      <c r="D42" s="17">
        <v>8294.24</v>
      </c>
      <c r="E42" s="17">
        <v>59671.9</v>
      </c>
      <c r="F42" s="17">
        <v>9839.2279999999992</v>
      </c>
      <c r="G42" s="8">
        <f t="shared" si="8"/>
        <v>16.488880025606694</v>
      </c>
      <c r="H42" s="9">
        <f t="shared" si="9"/>
        <v>118.62724010879839</v>
      </c>
    </row>
    <row r="43" spans="1:8" ht="15" x14ac:dyDescent="0.25">
      <c r="A43" s="12" t="s">
        <v>79</v>
      </c>
      <c r="B43" s="13" t="s">
        <v>80</v>
      </c>
      <c r="C43" s="16">
        <f>C44</f>
        <v>20174</v>
      </c>
      <c r="D43" s="16">
        <f>D44</f>
        <v>4940.6469999999999</v>
      </c>
      <c r="E43" s="16">
        <f>E44</f>
        <v>37632.502</v>
      </c>
      <c r="F43" s="16">
        <f>F44</f>
        <v>6075.4960000000001</v>
      </c>
      <c r="G43" s="8">
        <f t="shared" si="8"/>
        <v>16.144278687608917</v>
      </c>
      <c r="H43" s="9">
        <f t="shared" si="9"/>
        <v>122.96964344953203</v>
      </c>
    </row>
    <row r="44" spans="1:8" ht="15" x14ac:dyDescent="0.2">
      <c r="A44" s="11" t="s">
        <v>81</v>
      </c>
      <c r="B44" s="13" t="s">
        <v>82</v>
      </c>
      <c r="C44" s="17">
        <v>20174</v>
      </c>
      <c r="D44" s="17">
        <v>4940.6469999999999</v>
      </c>
      <c r="E44" s="17">
        <v>37632.502</v>
      </c>
      <c r="F44" s="17">
        <v>6075.4960000000001</v>
      </c>
      <c r="G44" s="8">
        <f t="shared" si="8"/>
        <v>16.144278687608917</v>
      </c>
      <c r="H44" s="9">
        <f t="shared" si="9"/>
        <v>122.96964344953203</v>
      </c>
    </row>
    <row r="45" spans="1:8" ht="28.5" x14ac:dyDescent="0.25">
      <c r="A45" s="12" t="s">
        <v>83</v>
      </c>
      <c r="B45" s="13" t="s">
        <v>84</v>
      </c>
      <c r="C45" s="16">
        <f>SUM(C46:C47)</f>
        <v>2292.37</v>
      </c>
      <c r="D45" s="16">
        <f>SUM(D46:D47)</f>
        <v>516.97</v>
      </c>
      <c r="E45" s="16">
        <f>SUM(E46:E47)</f>
        <v>2349.8360000000002</v>
      </c>
      <c r="F45" s="16">
        <f>SUM(F46:F47)</f>
        <v>232.19200000000001</v>
      </c>
      <c r="G45" s="8">
        <f t="shared" si="8"/>
        <v>9.8812002199302427</v>
      </c>
      <c r="H45" s="9">
        <f t="shared" si="9"/>
        <v>44.914018221560241</v>
      </c>
    </row>
    <row r="46" spans="1:8" ht="15" x14ac:dyDescent="0.2">
      <c r="A46" s="11" t="s">
        <v>85</v>
      </c>
      <c r="B46" s="13" t="s">
        <v>86</v>
      </c>
      <c r="C46" s="17">
        <v>1230</v>
      </c>
      <c r="D46" s="17">
        <v>200</v>
      </c>
      <c r="E46" s="17">
        <v>1260</v>
      </c>
      <c r="F46" s="17">
        <v>200</v>
      </c>
      <c r="G46" s="8">
        <f t="shared" si="8"/>
        <v>15.873015873015872</v>
      </c>
      <c r="H46" s="9">
        <f t="shared" si="9"/>
        <v>100</v>
      </c>
    </row>
    <row r="47" spans="1:8" ht="15" x14ac:dyDescent="0.2">
      <c r="A47" s="11" t="s">
        <v>87</v>
      </c>
      <c r="B47" s="13" t="s">
        <v>88</v>
      </c>
      <c r="C47" s="17">
        <v>1062.3699999999999</v>
      </c>
      <c r="D47" s="17">
        <v>316.97000000000003</v>
      </c>
      <c r="E47" s="17">
        <v>1089.836</v>
      </c>
      <c r="F47" s="17">
        <v>32.192</v>
      </c>
      <c r="G47" s="8">
        <f t="shared" si="8"/>
        <v>2.9538389262237623</v>
      </c>
      <c r="H47" s="9">
        <f t="shared" si="9"/>
        <v>10.156166198693882</v>
      </c>
    </row>
    <row r="48" spans="1:8" ht="0.75" hidden="1" customHeight="1" x14ac:dyDescent="0.25">
      <c r="A48" s="12" t="s">
        <v>89</v>
      </c>
      <c r="B48" s="13" t="s">
        <v>90</v>
      </c>
      <c r="C48" s="16">
        <f>SUM(C49:C50)</f>
        <v>0</v>
      </c>
      <c r="D48" s="16">
        <f>SUM(D49:D50)</f>
        <v>0</v>
      </c>
      <c r="E48" s="16">
        <f>SUM(E49:E50)</f>
        <v>0</v>
      </c>
      <c r="F48" s="16">
        <f>SUM(F49:F50)</f>
        <v>0</v>
      </c>
      <c r="G48" s="8"/>
      <c r="H48" s="9"/>
    </row>
    <row r="49" spans="1:8" ht="45" hidden="1" x14ac:dyDescent="0.2">
      <c r="A49" s="11" t="s">
        <v>91</v>
      </c>
      <c r="B49" s="13" t="s">
        <v>92</v>
      </c>
      <c r="C49" s="17"/>
      <c r="D49" s="17"/>
      <c r="E49" s="17"/>
      <c r="F49" s="17"/>
      <c r="G49" s="8"/>
      <c r="H49" s="9" t="e">
        <f t="shared" si="9"/>
        <v>#DIV/0!</v>
      </c>
    </row>
    <row r="50" spans="1:8" ht="1.5" customHeight="1" x14ac:dyDescent="0.2">
      <c r="A50" s="11" t="s">
        <v>93</v>
      </c>
      <c r="B50" s="13" t="s">
        <v>94</v>
      </c>
      <c r="C50" s="17"/>
      <c r="D50" s="17"/>
      <c r="E50" s="17"/>
      <c r="F50" s="17"/>
      <c r="G50" s="8" t="e">
        <f t="shared" si="8"/>
        <v>#DIV/0!</v>
      </c>
      <c r="H50" s="9" t="e">
        <f t="shared" si="9"/>
        <v>#DIV/0!</v>
      </c>
    </row>
    <row r="51" spans="1:8" ht="15" x14ac:dyDescent="0.25">
      <c r="A51" s="12" t="s">
        <v>95</v>
      </c>
      <c r="B51" s="15"/>
      <c r="C51" s="16">
        <f>C48+C45+C43+C39+C36+C29+C24+C18+C14+C12+C5</f>
        <v>1421879.3659999999</v>
      </c>
      <c r="D51" s="16">
        <f>D48+D45+D43+D39+D36+D29+D24+D18+D14+D12+D5</f>
        <v>261949.617</v>
      </c>
      <c r="E51" s="16">
        <f>E48+E45+E43+E39+E36+E29+E24+E18+E14+E12+E5</f>
        <v>1603703.327</v>
      </c>
      <c r="F51" s="16">
        <f>F48+F45+F43+F39+F36+F29+F24+F18+F14+F12+F5</f>
        <v>278461.51999999996</v>
      </c>
      <c r="G51" s="8">
        <f t="shared" si="8"/>
        <v>17.363655441241093</v>
      </c>
      <c r="H51" s="9">
        <f t="shared" si="9"/>
        <v>106.3034652194204</v>
      </c>
    </row>
  </sheetData>
  <mergeCells count="2">
    <mergeCell ref="A1:H1"/>
    <mergeCell ref="A2:H2"/>
  </mergeCells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2017-05-25T10:56:56Z</cp:lastPrinted>
  <dcterms:created xsi:type="dcterms:W3CDTF">2017-05-25T10:54:37Z</dcterms:created>
  <dcterms:modified xsi:type="dcterms:W3CDTF">2017-07-10T04:49:49Z</dcterms:modified>
</cp:coreProperties>
</file>