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225" tabRatio="934" activeTab="1"/>
  </bookViews>
  <sheets>
    <sheet name="доходы 2019" sheetId="1" r:id="rId1"/>
    <sheet name="разд, подр 2019" sheetId="2" r:id="rId2"/>
    <sheet name="разд, подр 2019 и 2020" sheetId="3" r:id="rId3"/>
    <sheet name="программы 2019" sheetId="4" r:id="rId4"/>
    <sheet name="программы 2019 и 2020" sheetId="5" r:id="rId5"/>
    <sheet name="Ведом новое 2019" sheetId="6" r:id="rId6"/>
    <sheet name="Вед-во новое 2019-2020" sheetId="7" r:id="rId7"/>
    <sheet name="капвложения 2019" sheetId="8" r:id="rId8"/>
    <sheet name="капвложения 2020-2021" sheetId="9" r:id="rId9"/>
    <sheet name="иные 2019" sheetId="10" r:id="rId10"/>
    <sheet name="иные МБТ района 2019" sheetId="11" r:id="rId11"/>
    <sheet name="Иные МБТ РБ" sheetId="12" r:id="rId12"/>
    <sheet name="ППМИ" sheetId="13" r:id="rId13"/>
    <sheet name="дотация на сбалансиров" sheetId="14" r:id="rId14"/>
  </sheets>
  <definedNames>
    <definedName name="_xlnm.Print_Titles" localSheetId="5">'Ведом новое 2019'!$13:$14</definedName>
    <definedName name="_xlnm.Print_Titles" localSheetId="1">'разд, подр 2019'!$13:$14</definedName>
  </definedNames>
  <calcPr fullCalcOnLoad="1"/>
</workbook>
</file>

<file path=xl/sharedStrings.xml><?xml version="1.0" encoding="utf-8"?>
<sst xmlns="http://schemas.openxmlformats.org/spreadsheetml/2006/main" count="6720" uniqueCount="1103">
  <si>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</si>
  <si>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</si>
  <si>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</si>
  <si>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</si>
  <si>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</si>
  <si>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</si>
  <si>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Основное мероприятие "Организация и проведение официальных физкультурных (физкультурно-оздоровительных) мероприятий разного уровня"</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</si>
  <si>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</si>
  <si>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</si>
  <si>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</si>
  <si>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1 16 30030 01 0000 140</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</si>
  <si>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</si>
  <si>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</si>
  <si>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Наименование муниципальных образований</t>
  </si>
  <si>
    <t>РзПр</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</si>
  <si>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</si>
  <si>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</si>
  <si>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</si>
  <si>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</si>
  <si>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</si>
  <si>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</si>
  <si>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</si>
  <si>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</si>
  <si>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</si>
  <si>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</si>
  <si>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</si>
  <si>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</si>
  <si>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</si>
  <si>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</si>
  <si>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</si>
  <si>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</si>
  <si>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Проведение мероприятий для детей и молодежи</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</si>
  <si>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</si>
  <si>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</si>
  <si>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</si>
  <si>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</si>
  <si>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</si>
  <si>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</si>
  <si>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</si>
  <si>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1 01 02000 01 0000 110</t>
  </si>
  <si>
    <t>1 05 02000 02 0000 110</t>
  </si>
  <si>
    <t>Единый сельскохозяйственный налог</t>
  </si>
  <si>
    <t>1 08 03010 01 0000 110</t>
  </si>
  <si>
    <t>09\0\06\S2410</t>
  </si>
  <si>
    <t>09\0\08\03560</t>
  </si>
  <si>
    <t>01\0\08\S2080</t>
  </si>
  <si>
    <t xml:space="preserve">Осуществление мероприятий по переходу на поквартирные системы отопления и установке блочных котельных </t>
  </si>
  <si>
    <t>Мероприятия в области коммунального хозяйства</t>
  </si>
  <si>
    <t>Обеспечение питанием обучающихся с ограниченными возможностями здоровья в муниципальных организациях, осуществляющих образовательную деятельность</t>
  </si>
  <si>
    <t>01\0\03\S2050</t>
  </si>
  <si>
    <t>07\0\02\S2050</t>
  </si>
  <si>
    <t>07\0\01\S2040</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</si>
  <si>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</si>
  <si>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</si>
  <si>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t>
  </si>
  <si>
    <t xml:space="preserve">                                                                                             Республики Башкортостан</t>
  </si>
  <si>
    <t>Глава муниципального района                                                                     А.В. Суботин</t>
  </si>
  <si>
    <t xml:space="preserve"> 2 00 00000 00 0000 000</t>
  </si>
  <si>
    <t xml:space="preserve"> 2 02 00000 00 0000 000</t>
  </si>
  <si>
    <t>ДОХОДЫ ОТ ОКАЗАНИЯ ПЛАТНЫХ УСЛУГ (РАБОТ) И КОМПЕНСАЦИИ ЗАТРАТ ГОСУДАРСТВА</t>
  </si>
  <si>
    <t>Основное мероприятие "Проведение работ по землеустройству, оформлению прав пользования на землю"</t>
  </si>
  <si>
    <t>09\0\08\03610</t>
  </si>
  <si>
    <t>09\0\08\09020</t>
  </si>
  <si>
    <t>09\0\08\09040</t>
  </si>
  <si>
    <t>09\0\09\00000</t>
  </si>
  <si>
    <t>Основное мероприятие "Информационно-консультационное обслуживание сельхоз товаропроизводителей всех форм собственности"</t>
  </si>
  <si>
    <t>Основное мероприятие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</si>
  <si>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Основное мероприятие "Организация производства и трансляции телевизионных передач о жизни  муниципального образования"</t>
  </si>
  <si>
    <t>Основное мероприятие "Повышение степени благоустройства территорий населенных пунктов муниципального района Мелеузовский район Республики Башкортостан"</t>
  </si>
  <si>
    <t xml:space="preserve">Основное мероприятие "Создание финансовых резервов муниципального района Мелеузовский район Республики Башкортостан на ликвидацию чрезвычайных ситуаций" </t>
  </si>
  <si>
    <t>Основное мероприятие "Разработка и реализация комплекса межведомственных  профилактических мероприятий по выявлению и пресечению преступлений и правонарушений"</t>
  </si>
  <si>
    <t>Основное мероприятие "Подготовка и размещение в средствах массовой информации материалов антитеррористического содержания"</t>
  </si>
  <si>
    <t>99\9\99\00000</t>
  </si>
  <si>
    <t>05\0\01\43450</t>
  </si>
  <si>
    <t>01\0\04\43240</t>
  </si>
  <si>
    <t>01\0\04\73190</t>
  </si>
  <si>
    <t>01\0\04\73180</t>
  </si>
  <si>
    <t>01\0\05\43690</t>
  </si>
  <si>
    <t>01\0\07\45290</t>
  </si>
  <si>
    <t>01\0\08\73010</t>
  </si>
  <si>
    <t>01\0\08\73160</t>
  </si>
  <si>
    <t>01\0\08\73170</t>
  </si>
  <si>
    <t>01\0\08\73100</t>
  </si>
  <si>
    <t>01\0\09\52600</t>
  </si>
  <si>
    <t>01\0\00\00000</t>
  </si>
  <si>
    <t>01\0\01\00000</t>
  </si>
  <si>
    <t>Основное мероприятие "Оказание мер социальной поддержки категориям граждан за счет средств бюджета"</t>
  </si>
  <si>
    <t>Основное мероприятие "Оказание муниципальной поддержки социально-ориентированным некоммерческим организациям для проведения мероприятий в области национальных, государственных, муниципальных и общественно-политических отношений, общественно-полезных (значимых) мероприятий"</t>
  </si>
  <si>
    <t>01\0\09\73060</t>
  </si>
  <si>
    <t>09\0\07\R0820</t>
  </si>
  <si>
    <t>99\9\99\99999</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</si>
  <si>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</si>
  <si>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</si>
  <si>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</si>
  <si>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</si>
  <si>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</si>
  <si>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"Проведение мероприятий для детей, подростков и учащейся молодежи"</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</si>
  <si>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</si>
  <si>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</si>
  <si>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</si>
  <si>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ВСЕГО</t>
  </si>
  <si>
    <t>Глава муниципального района                                                А.В. Суботин</t>
  </si>
  <si>
    <t>Осуществление первичного воинского учета на территориях, где отсутствуют военные комиссариаты</t>
  </si>
  <si>
    <t xml:space="preserve">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t>
  </si>
  <si>
    <t xml:space="preserve">Cоздание в общеобразовательных организациях, расположенных  в сельской местности, условий для занятий физической культурой и спортом </t>
  </si>
  <si>
    <t>Улучшение жилищных условий молодых семей и молодых специалистов, проживающих в сельской местности</t>
  </si>
  <si>
    <t>Выплата единовременного пособия при всех формах устройства детей, лишенных родительского попечения, в семью</t>
  </si>
  <si>
    <t>09\0\07\73360</t>
  </si>
  <si>
    <t>Основное мероприятие "Реализация полномочий в сфере архитектуры и градостроительства"</t>
  </si>
  <si>
    <t>09\0\10\00000</t>
  </si>
  <si>
    <t xml:space="preserve">Мероприятия в области строительства, архитектуры и градостроительства </t>
  </si>
  <si>
    <t>09\0\10\03380</t>
  </si>
  <si>
    <t>1 00 00000 00 0000 110</t>
  </si>
  <si>
    <t>1 01 00000 00 0000 110</t>
  </si>
  <si>
    <t>1 03 00000 00 0000 110</t>
  </si>
  <si>
    <t>1 05 00000 00 0000 110</t>
  </si>
  <si>
    <t>Налог, взимаемый с налогоплательщиков, выбравших в качестве объекта налогообложения доходы</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</si>
  <si>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</si>
  <si>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Прочие субсидии бюджетам муниципальных районов (Субсидии на предоставление социальных выплат молодым семьям при рождении (усыновлении) ребенка (детей))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</si>
  <si>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</si>
  <si>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</si>
  <si>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</si>
  <si>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бесплатной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</si>
  <si>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бесплатным питанием)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</si>
  <si>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отдыха и оздоровления детей-сирот и детей, оставшихся без попечения родителей)</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</si>
  <si>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в сельской местности на внутрирайонном транспорте (кроме такси))</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</si>
  <si>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</si>
  <si>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</si>
  <si>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</si>
  <si>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</si>
  <si>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</si>
  <si>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1 11 05020 00 0000 120</t>
  </si>
  <si>
    <t>1 14 00000 00 0000 000</t>
  </si>
  <si>
    <t>ДОХОДЫ ОТ ПРОДАЖИ МАТЕРИАЛЬНЫХ И НЕМАТЕРИАЛЬНЫХ АКТИВОВ</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</si>
  <si>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</si>
  <si>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</si>
  <si>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</si>
  <si>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</si>
  <si>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1 16 03030 01 0000 140</t>
  </si>
  <si>
    <t>Муниципальная программа "Развитие муниципальной службы в муниципальном районе Мелеузовский район Республики Башкортостан"</t>
  </si>
  <si>
    <t>Условно-утвержденные расходы</t>
  </si>
  <si>
    <t>1 16 25020 01 0000 140</t>
  </si>
  <si>
    <t>0111</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</si>
  <si>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</si>
  <si>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</si>
  <si>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</si>
  <si>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</si>
  <si>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</si>
  <si>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</si>
  <si>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</si>
  <si>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</si>
  <si>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</si>
  <si>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</si>
  <si>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</si>
  <si>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 xml:space="preserve">ВСЕГО </t>
  </si>
  <si>
    <t>Приложение № 6</t>
  </si>
  <si>
    <t>Резервные фонды местных администраций</t>
  </si>
  <si>
    <t>1001</t>
  </si>
  <si>
    <t>Пенсионное обеспечение</t>
  </si>
  <si>
    <t>1401</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</si>
  <si>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</si>
  <si>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</si>
  <si>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выдачу разрешения на установку рекламной конструкции</t>
  </si>
  <si>
    <t>1 07 01020 01 0000 110</t>
  </si>
  <si>
    <t>1 13 02065 05 0000 130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</si>
  <si>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</si>
  <si>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1 06 00000 00 0000 110</t>
  </si>
  <si>
    <t>НАЛОГИ НА ИМУЩЕСТВО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</si>
  <si>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</si>
  <si>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</si>
  <si>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</si>
  <si>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</si>
  <si>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1 07 00000 00 0000 110</t>
  </si>
  <si>
    <t>1 08 00000 00 0000 110</t>
  </si>
  <si>
    <t>1 08 03000 01 0000 110</t>
  </si>
  <si>
    <t>Государственная пошлина по делам, рассматриваемым в судах общей юрисдикции, мировыми судьями</t>
  </si>
  <si>
    <t>1 08 07000 01 0000 120</t>
  </si>
  <si>
    <t>Государственная пошлина за государственную регистрацию, а также за совершение прочих юридически значимых действий</t>
  </si>
  <si>
    <t>1 08 07150 01 0000 120</t>
  </si>
  <si>
    <t>1 11 00000 00 0000 120</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</si>
  <si>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</si>
  <si>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</si>
  <si>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</si>
  <si>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</si>
  <si>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</si>
  <si>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</si>
  <si>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1 12 00000 00 0000 120</t>
  </si>
  <si>
    <t>1 13 02060 00 0000 130</t>
  </si>
  <si>
    <t>Доходы, поступающие в порядке возмещения расходов, понесенных в связи с эксплуатацией имущества</t>
  </si>
  <si>
    <t>1 14 02000 00 0000 410</t>
  </si>
  <si>
    <t>1 14 02050 05 0000 410</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</si>
  <si>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</si>
  <si>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</si>
  <si>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1 16 03000 00 0000 140</t>
  </si>
  <si>
    <t>Денежные взыскания (штрафы) за нарушение законодательства о налогах и сборах</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</si>
  <si>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</si>
  <si>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</si>
  <si>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</si>
  <si>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</si>
  <si>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</si>
  <si>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проведения мероприятий по обустройству, содержанию, строительству и консервации скотомогильников (биотермических ям))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</si>
  <si>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проведения мероприятий по отлову и содержанию безнадзорных животных)</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</si>
  <si>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</si>
  <si>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Прочие субсидии бюджетам муниципальных районов (Субсидии на осуществление мероприятий по переходу на поквартирные системы отопления и установке блочных котельных)</t>
  </si>
  <si>
    <t xml:space="preserve">Глава муниципального района                                                                                                 А.В. Суботин                                          </t>
  </si>
  <si>
    <t>Субсидии бюджетам муниципальных районов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</si>
  <si>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 xml:space="preserve">Субвенции на выплату единовременного пособия при всех формах устройства детей, лишенных родительского попечения, в семью </t>
  </si>
  <si>
    <t>Субвенции бюджетам муниципальных районов на предоставление жилых помещений детям-сиротам и детям, оставшимся без попечения родителей, лиц из их числа по договорам найма специализированных жилых помещений</t>
  </si>
  <si>
    <t xml:space="preserve">                                                                                               Республики Башкортостан</t>
  </si>
  <si>
    <t xml:space="preserve">                                                                                               района Мелеузовский район</t>
  </si>
  <si>
    <t xml:space="preserve">                                                                                               к решению Совета муниципального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</si>
  <si>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</si>
  <si>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09\0\07\S2200</t>
  </si>
  <si>
    <t>Предоставление социальных выплат молодым семьям на приобретение (строительство) жилья</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</si>
  <si>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</si>
  <si>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</si>
  <si>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</si>
  <si>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</si>
  <si>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</si>
  <si>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</si>
  <si>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</si>
  <si>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</si>
  <si>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</si>
  <si>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</si>
  <si>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</si>
  <si>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</si>
  <si>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</si>
  <si>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</si>
  <si>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</si>
  <si>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Основное мероприятие "Государственная и муниципальная поддержка системы общего образования</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</si>
  <si>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</si>
  <si>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</si>
  <si>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</si>
  <si>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</si>
  <si>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</si>
  <si>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</si>
  <si>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</si>
  <si>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</si>
  <si>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</si>
  <si>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01\0\04\00000</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</si>
  <si>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</si>
  <si>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01\0\05\00000</t>
  </si>
  <si>
    <t>Основное мероприятие "Проведение мероприятий для детей, подростков и учащейся молодежи</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</si>
  <si>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</si>
  <si>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</si>
  <si>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</si>
  <si>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</si>
  <si>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</si>
  <si>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</si>
  <si>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</si>
  <si>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</si>
  <si>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</si>
  <si>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</si>
  <si>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</si>
  <si>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</si>
  <si>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</si>
  <si>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</si>
  <si>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</si>
  <si>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</si>
  <si>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03\0\02\48290</t>
  </si>
  <si>
    <t>03\0\03\00000</t>
  </si>
  <si>
    <t>03\0\03\41870</t>
  </si>
  <si>
    <t>05\0\00\00000</t>
  </si>
  <si>
    <t>05\0\01\00000</t>
  </si>
  <si>
    <t>05\01\0\43450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</si>
  <si>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</si>
  <si>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</si>
  <si>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</si>
  <si>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</si>
  <si>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</si>
  <si>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</si>
  <si>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</si>
  <si>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07\0\02\00000</t>
  </si>
  <si>
    <t>07\0\02\42390</t>
  </si>
  <si>
    <t>07\0\03\00000</t>
  </si>
  <si>
    <t>07\0\03\64410</t>
  </si>
  <si>
    <t>Основное мероприятие "Размещение информации в печатных средствах массовой информации"</t>
  </si>
  <si>
    <t>07\0\04\00000</t>
  </si>
  <si>
    <t>07\0\04\64450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</si>
  <si>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</si>
  <si>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</si>
  <si>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</si>
  <si>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</si>
  <si>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</si>
  <si>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</si>
  <si>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</si>
  <si>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</si>
  <si>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</si>
  <si>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08\0\03\73080</t>
  </si>
  <si>
    <t>08\0\03\73090</t>
  </si>
  <si>
    <t>08\0\03\73060</t>
  </si>
  <si>
    <t>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</si>
  <si>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</si>
  <si>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</si>
  <si>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</si>
  <si>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</si>
  <si>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</si>
  <si>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</si>
  <si>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</si>
  <si>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</si>
  <si>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</si>
  <si>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09\0\07\73210</t>
  </si>
  <si>
    <t>10\0\00\00000</t>
  </si>
  <si>
    <t>10\0\01\00000</t>
  </si>
  <si>
    <t>10\0\01\03150</t>
  </si>
  <si>
    <t>Основное мероприятие "Организация и осуществление пригородных пассажирских перевозок до садово-огороднических участков"</t>
  </si>
  <si>
    <t>10\0\02\00000</t>
  </si>
  <si>
    <t>10\0\02\63020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</si>
  <si>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</si>
  <si>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</si>
  <si>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</si>
  <si>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</si>
  <si>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</si>
  <si>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12\0\01\07500</t>
  </si>
  <si>
    <t>12\0\02\00000</t>
  </si>
  <si>
    <t>12\0\02\03290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</si>
  <si>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</si>
  <si>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</si>
  <si>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</si>
  <si>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13\0\01\03290</t>
  </si>
  <si>
    <t>13\0\02\00000</t>
  </si>
  <si>
    <t>Основное мероприятие "Реализация стратегии государственной антинаркотической политики"</t>
  </si>
  <si>
    <t>13\0\03\43240</t>
  </si>
  <si>
    <t>13\0\03\00000</t>
  </si>
  <si>
    <t>Основное мероприятие "Реализация полномочий по управлению объектами муниципальной собственности"</t>
  </si>
  <si>
    <t>09\0\08\00000</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</si>
  <si>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</si>
  <si>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в сельской местности на внутрирайонном транспорте (кроме такси)</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</si>
  <si>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</si>
  <si>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1 01 02030 01 0000 110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</si>
  <si>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</si>
  <si>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</si>
  <si>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Поступления доходов в бюджет муниципального района </t>
  </si>
  <si>
    <t>ПЛАТЕЖИ ПРИ ПОЛЬЗОВАНИИ ПРИРОДНЫМИ РЕСУРСАМИ</t>
  </si>
  <si>
    <t>1 12 01000 01 0000 120</t>
  </si>
  <si>
    <t>Плата за негативное воздействие на окружающую среду</t>
  </si>
  <si>
    <t>Защита населения и территории от чрезвычайных ситуаций природного и техногенного характера, гражданская оборона</t>
  </si>
  <si>
    <t>1 16 25050 01 0000 140</t>
  </si>
  <si>
    <t>Денежные взыскания (штрафы) за нарушение законодательства в области охраны окружающей среды</t>
  </si>
  <si>
    <t>1 16 25060 01 0000 140</t>
  </si>
  <si>
    <t>Денежные взыскания (штрафы) за нарушение земельного законодательства</t>
  </si>
  <si>
    <t>1 17 05050 05 0000 180</t>
  </si>
  <si>
    <t>Прочие неналоговые доходы бюджетов муниципальных районов</t>
  </si>
  <si>
    <t>Содержание и обслуживание муниципальной казны</t>
  </si>
  <si>
    <t>1 01 02020 01 0000 110</t>
  </si>
  <si>
    <t>1 16 00000 00 0000 000</t>
  </si>
  <si>
    <t>1 17 00000 00 0000 000</t>
  </si>
  <si>
    <t>1 11 05000 00 0000 120</t>
  </si>
  <si>
    <t>АДМИНИСТРАЦИЯ МУНИЦИПАЛЬНОГО РАЙОНА МЕЛЕУЗОВСКИЙ РАЙОН РЕСПУБЛИКИ БАШКОРТОСТАН</t>
  </si>
  <si>
    <t>1 11 07000 00 0000 120</t>
  </si>
  <si>
    <t>Налог, взимаемый в связи с применением упрощенной системы налогообложения</t>
  </si>
  <si>
    <t>1 05 01010 01 0000 110</t>
  </si>
  <si>
    <t>1 05 01011 01 0000 110</t>
  </si>
  <si>
    <t>1 05 01020 01 0000 110</t>
  </si>
  <si>
    <t>1 14 02053 05 0000 410</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</si>
  <si>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</si>
  <si>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</si>
  <si>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</si>
  <si>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</si>
  <si>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1 05 02010 02 0000 110</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</si>
  <si>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</si>
  <si>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</si>
  <si>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</si>
  <si>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</si>
  <si>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</si>
  <si>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1 12 01010 01 0000 120</t>
  </si>
  <si>
    <t>1 12 01030 01 0000 120</t>
  </si>
  <si>
    <t>тыс. рублей</t>
  </si>
  <si>
    <t>Основное мероприятие "Организация отдыха, оздоровления и дополнительной занятости детей, подростков и учащейся молодежи"</t>
  </si>
  <si>
    <t>БЕЗВОЗМЕЗДНЫЕ ПОСТУПЛЕНИЯ ОТ ДРУГИХ БЮДЖЕТОВ БЮДЖЕТНОЙ СИСТЕМЫ РОССИЙСКОЙ ФЕДЕРАЦИИ</t>
  </si>
  <si>
    <t>06\1\00\00000</t>
  </si>
  <si>
    <t>06\1\01\00000</t>
  </si>
  <si>
    <t>06\1\01\62870</t>
  </si>
  <si>
    <t>06\2\00\00000</t>
  </si>
  <si>
    <t>06\2\01\00000</t>
  </si>
  <si>
    <t>06\2\01\62870</t>
  </si>
  <si>
    <t>Подпрограмма "Поддержка малых форм хозяйствования"</t>
  </si>
  <si>
    <t>06\3\00\00000</t>
  </si>
  <si>
    <t>06\3\01\00000</t>
  </si>
  <si>
    <t>Основное мероприятие "Развитие деятельности малых форм хозяйствования"</t>
  </si>
  <si>
    <t>Подпрограмма "Развитие ветеринарно-санитарной службы в сельском хозяйстве"</t>
  </si>
  <si>
    <t>Подпрограмма "Развитие производства, переработки и реализации продукции сельского хозяйства"</t>
  </si>
  <si>
    <t>06\1\03\00000</t>
  </si>
  <si>
    <t>06\1\03\26190</t>
  </si>
  <si>
    <t>06\1\04\00000</t>
  </si>
  <si>
    <t>06\1\04\02040</t>
  </si>
  <si>
    <t>06\3\01\73140</t>
  </si>
  <si>
    <t>06\3\01\73340</t>
  </si>
  <si>
    <t>06\1\04\62870</t>
  </si>
  <si>
    <t>Приложение № 10</t>
  </si>
  <si>
    <t xml:space="preserve">                                                                                                                                                     Приложение № 11</t>
  </si>
  <si>
    <t>Бюджетные инвестиции в объекты капитального строительства собственности муниципальных образований</t>
  </si>
  <si>
    <t>09\0\03\61320</t>
  </si>
  <si>
    <t>Проведение работ по землеустройству</t>
  </si>
  <si>
    <t>09\0\09\03330</t>
  </si>
  <si>
    <t>01\0\08\42090</t>
  </si>
  <si>
    <t>01\0\08\42190</t>
  </si>
  <si>
    <t>09\0\09\S2110</t>
  </si>
  <si>
    <t>02\0\02\02040</t>
  </si>
  <si>
    <t>02\0\03\71020</t>
  </si>
  <si>
    <t>02\0\06\00000</t>
  </si>
  <si>
    <t>02\0\06\02990</t>
  </si>
  <si>
    <t>10\0\01\72160</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</si>
  <si>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t>
  </si>
  <si>
    <t>01\0\09\73150</t>
  </si>
  <si>
    <t>Субвенции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</si>
  <si>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2 02 15001 00 0000 000</t>
  </si>
  <si>
    <t xml:space="preserve"> 2 02 15000 00 0000 000</t>
  </si>
  <si>
    <t>2 02 20000 00 0000 000</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</si>
  <si>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</si>
  <si>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</si>
  <si>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</si>
  <si>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</si>
  <si>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</si>
  <si>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Прочие субсидии бюджетам муниципальных районов</t>
  </si>
  <si>
    <t xml:space="preserve">Субвенции бюджетам бюджетной системы Российской Федерации </t>
  </si>
  <si>
    <t xml:space="preserve">Дотации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</si>
  <si>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</si>
  <si>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 xml:space="preserve">Глава муниципального района Мелеузовский район                                                                                   А.В. Суботин                                          </t>
  </si>
  <si>
    <t xml:space="preserve">Глава муниципального района Мелеузовский район                                                                                А.В. Суботин                                          </t>
  </si>
  <si>
    <t>2020 год</t>
  </si>
  <si>
    <t>Молодежная политика</t>
  </si>
  <si>
    <t>ФИНАНСОВОЕ УПРАВЛЕНИЕ АДМИНИСТРАЦИИ МУНИИЦПАЛЬНОГО РАЙОНА МЕЛЕУЗОВСКИЙ РАЙОН РЕСПУБЛИКИ БАШКОРТОСТАН</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</si>
  <si>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</si>
  <si>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</si>
  <si>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1 16 51030 02 0000 140</t>
  </si>
  <si>
    <t>Код вида, подвида доходов бюджета</t>
  </si>
  <si>
    <t>Цср</t>
  </si>
  <si>
    <t>Ведомственная структура расходов бюджета муниципального района</t>
  </si>
  <si>
    <t>Вед-во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</si>
  <si>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</si>
  <si>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1 03 02000 01 0000 110</t>
  </si>
  <si>
    <t>1 05 01000 00 0000 110</t>
  </si>
  <si>
    <t>1 05 03000 01 0000 110</t>
  </si>
  <si>
    <t>ГОСУДАРСТВЕННАЯ ПОШЛИНА</t>
  </si>
  <si>
    <t>1 14 06000 00 0000 430</t>
  </si>
  <si>
    <t>1 16 08010 01 0000 140</t>
  </si>
  <si>
    <t>0703</t>
  </si>
  <si>
    <t>Дополнительное образование детей</t>
  </si>
  <si>
    <t>Мероприятия по развитию малого и среднего предпринимательства</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</si>
  <si>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</si>
  <si>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</si>
  <si>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</si>
  <si>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</si>
  <si>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</si>
  <si>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</si>
  <si>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Ведомственная структура расходов  бюджета муниципального района</t>
  </si>
  <si>
    <t>НАЛОГОВЫЕ И НЕНАЛОГОВЫЕ ДОХОДЫ</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</si>
  <si>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</si>
  <si>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</si>
  <si>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Платежи от государственных и муниципальных унитарных предприятий</t>
  </si>
  <si>
    <t>ШТРАФЫ, САНКЦИИ, ВОЗМЕЩЕНИЕ УЩЕРБА</t>
  </si>
  <si>
    <t>ПРОЧИЕ НЕНАЛОГОВЫЕ ДОХОДЫ</t>
  </si>
  <si>
    <t>1 01 02010 01 0000 110</t>
  </si>
  <si>
    <t>Налог, взимаемый в связи с применением патентной системы налогообложения</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</si>
  <si>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</si>
  <si>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</si>
  <si>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</si>
  <si>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</si>
  <si>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</si>
  <si>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</si>
  <si>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</si>
  <si>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</si>
  <si>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</si>
  <si>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</si>
  <si>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Единый налог на вмененный доход для отдельных видов деятельности</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</si>
  <si>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</si>
  <si>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</si>
  <si>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</si>
  <si>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</si>
  <si>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</si>
  <si>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</si>
  <si>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</si>
  <si>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</si>
  <si>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</si>
  <si>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</si>
  <si>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</si>
  <si>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</si>
  <si>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</si>
  <si>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Библиотеки</t>
  </si>
  <si>
    <t>Детские дошкольные учреждения</t>
  </si>
  <si>
    <t>Телевидение и радиовещание</t>
  </si>
  <si>
    <t>№ п\п</t>
  </si>
  <si>
    <t>Мероприятия в области физической культуры и спорта</t>
  </si>
  <si>
    <t>9999</t>
  </si>
  <si>
    <t>999</t>
  </si>
  <si>
    <t>Плата за сбросы загрязняющих веществ в водные объекты</t>
  </si>
  <si>
    <t>1 16 25010 01 0000 140</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</si>
  <si>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</si>
  <si>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</si>
  <si>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</si>
  <si>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Денежные взыскания (штрафы) за нарушение законодательства Российской Федерации об электроэнергетике</t>
  </si>
  <si>
    <t>Денежные взыскания (штрафы) за нарушения законодательства Российской Федерации о промышленной безопасности</t>
  </si>
  <si>
    <t>Суммы по искам о возмещении вреда, причиненного окружающей среде, подлежащие зачислению в бюджеты муниципальных районов</t>
  </si>
  <si>
    <t>1 16 35030 05 0000 140</t>
  </si>
  <si>
    <t>1 16 41000 01 0000 140</t>
  </si>
  <si>
    <t>1 16 45000 01 0000 140</t>
  </si>
  <si>
    <t>1 13 00000 00 0000 000</t>
  </si>
  <si>
    <t>Доходы от компенсации затрат государства</t>
  </si>
  <si>
    <t>1 13 02000 00 0000 130</t>
  </si>
  <si>
    <t>Прочие денежные взыскания (штрафы) за правонарушения в области дорожного движения</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</si>
  <si>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федерального бюджета и бюджета Республики Башкортостан</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</si>
  <si>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</si>
  <si>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</si>
  <si>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</si>
  <si>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1 11 05025 05 0000 120</t>
  </si>
  <si>
    <t>Администрация муниципального района Мелеузовский район Республики Башкортостан</t>
  </si>
  <si>
    <t>1 01 02040 01 0000 110</t>
  </si>
  <si>
    <t>1 11 05010 00 0000 120</t>
  </si>
  <si>
    <t>к решению Совета муниципального</t>
  </si>
  <si>
    <t>Центры спортивной подготовки (сборные команды)</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</si>
  <si>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</si>
  <si>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</si>
  <si>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</si>
  <si>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</si>
  <si>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</si>
  <si>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</si>
  <si>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</si>
  <si>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1 14 06010 00 0000 430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</si>
  <si>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</si>
  <si>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</si>
  <si>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</si>
  <si>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0309</t>
  </si>
  <si>
    <t>Оздоровление детей за счет средств муниципальных образований</t>
  </si>
  <si>
    <t>1 16 03010 01 0000 140</t>
  </si>
  <si>
    <t>1 11 09045 05 0000 120</t>
  </si>
  <si>
    <t>Сумма, тыс. рублей</t>
  </si>
  <si>
    <t>НАЦИОНАЛЬНАЯ ОБОРОНА</t>
  </si>
  <si>
    <t>0200</t>
  </si>
  <si>
    <t>0203</t>
  </si>
  <si>
    <t>Мобилизационная и вневойсковая подготовка</t>
  </si>
  <si>
    <t xml:space="preserve">                                                                                                                                                     Республики Башкортостан</t>
  </si>
  <si>
    <t>(тыс.руб.)</t>
  </si>
  <si>
    <t xml:space="preserve">                                                                                                                                                     к решению Совета муниципального</t>
  </si>
  <si>
    <t xml:space="preserve">                                                                                                                                                     Приложение № 7</t>
  </si>
  <si>
    <t xml:space="preserve">                                                                                                                                                     района Мелеузовский район</t>
  </si>
  <si>
    <t xml:space="preserve">                                                                                                                                                     Приложение № 8</t>
  </si>
  <si>
    <t xml:space="preserve">                                                                                                                                              к решению Совета мунциипального </t>
  </si>
  <si>
    <t xml:space="preserve">                                                                                                                                              Приложение № 9</t>
  </si>
  <si>
    <t xml:space="preserve">                                                                                                                                              района Мелеузовский район</t>
  </si>
  <si>
    <t xml:space="preserve">                                                                                                                                              Республики Башкортостан</t>
  </si>
  <si>
    <t>Налог на добычу общераспространенных полезных ископаемых</t>
  </si>
  <si>
    <t>1 07 01000 01 0000 110</t>
  </si>
  <si>
    <t>Налог на добычу полезных ископаемых</t>
  </si>
  <si>
    <t>0503</t>
  </si>
  <si>
    <t>Благоустройство</t>
  </si>
  <si>
    <t>РБ</t>
  </si>
  <si>
    <t>МБ</t>
  </si>
  <si>
    <t>ФБ</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</si>
  <si>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</si>
  <si>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</si>
  <si>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</si>
  <si>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</si>
  <si>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</si>
  <si>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</si>
  <si>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</si>
  <si>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</si>
  <si>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</si>
  <si>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</si>
  <si>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</si>
  <si>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</si>
  <si>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1 16 30000 01 0000 140</t>
  </si>
  <si>
    <t>Денежные взыскания (штрафы) за правонарушения в области дорожного движения</t>
  </si>
  <si>
    <t>1 16 35000 00 0000 140</t>
  </si>
  <si>
    <t>Суммы по искам о возмещении вреда, причиненного окружающей среде</t>
  </si>
  <si>
    <t>1 16 51000 02 0000 140</t>
  </si>
  <si>
    <t>Денежные взыскания (штрафы), установленные законами субъектов Российской Федерации за несоблюдение муниципальных правовых актов</t>
  </si>
  <si>
    <t>1 16 90000 00 0000 140</t>
  </si>
  <si>
    <t>Прочие поступления от денежных взысканий (штрафов) и иных сумм в возмещение ущерба</t>
  </si>
  <si>
    <t>1 17 05000 00 0000 000</t>
  </si>
  <si>
    <t>Прочие неналоговые доходы</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</si>
  <si>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</si>
  <si>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муниципальных районов на финансовое обеспечение отдельных полномочий</t>
  </si>
  <si>
    <t>Прочие субсидии бюджетам муниципальных районов (Субсидии на осуществление мероприятий по созданию новых мест в общеобразовательных организациях за счет капитального ремонта)</t>
  </si>
  <si>
    <t>Наименование объектов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</si>
  <si>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</si>
  <si>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1 11 05013 13 0000 120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</si>
  <si>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</si>
  <si>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</si>
  <si>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</si>
  <si>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</si>
  <si>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Дотации бюджетам муниципальных районов на выравнивание бюджетной обеспеченности</t>
  </si>
  <si>
    <t>Непрограммные расходы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</si>
  <si>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</si>
  <si>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</si>
  <si>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</si>
  <si>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</si>
  <si>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</si>
  <si>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</si>
  <si>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</si>
  <si>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</si>
  <si>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</si>
  <si>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</si>
  <si>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</si>
  <si>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</si>
  <si>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</si>
  <si>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</si>
  <si>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</si>
  <si>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</si>
  <si>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</si>
  <si>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</si>
  <si>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0408</t>
  </si>
  <si>
    <t>Транспорт</t>
  </si>
  <si>
    <t>Отдельные мероприятия в области автомобильного транспорта</t>
  </si>
  <si>
    <t>0412</t>
  </si>
  <si>
    <t>1 16 90050 05 0000 140</t>
  </si>
  <si>
    <t>Дотации на выравнивание бюджетной обеспеченности</t>
  </si>
  <si>
    <t>0505</t>
  </si>
  <si>
    <t>Другие вопросы в области жилищно-коммунального хозяйства</t>
  </si>
  <si>
    <t>Мб</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</si>
  <si>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</si>
  <si>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</si>
  <si>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</si>
  <si>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</si>
  <si>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</si>
  <si>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 формирование отчетности об исполнении бюджета муниципального образования"</t>
  </si>
  <si>
    <t>Основное мероприятие "Реализация задач и функций, возложенных на исполнительные органы местного самоуправления, за счет бюджета муниципального образования"</t>
  </si>
  <si>
    <t>Осуществление государственных полномочий по организации и осуществлению деятельности по опеке и попечительству</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</si>
  <si>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</si>
  <si>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</si>
  <si>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</si>
  <si>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</si>
  <si>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"Выполнение  функций единой дежурно-диспетчерской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</si>
  <si>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</si>
  <si>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</si>
  <si>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Осуществление государственных полномочий по организации проведения мероприятий по отлову и содержанию безнадзорных животных</t>
  </si>
  <si>
    <t>Основное мероприятие "Организация и проведение проектирования,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</si>
  <si>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"Организация ремонта и содержания дорог местного значения"</t>
  </si>
  <si>
    <t>Содержание, ремонт, капитальный ремонт, строительство и реконструкция автомобильных дорог общего пользования местного значения за счет средств бюджета Республики Башкортостан</t>
  </si>
  <si>
    <t>Основное мероприятие "Развитие прогрессивных финансовых технологий поддержки субъектов малого и среднего предпринимательства"</t>
  </si>
  <si>
    <t>Основное мероприятие "Мероприятия в сфере строительства инженерных коммуникаций"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</si>
  <si>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</si>
  <si>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</si>
  <si>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</si>
  <si>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</si>
  <si>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</si>
  <si>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</si>
  <si>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</si>
  <si>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</si>
  <si>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Предоставление социальных выплат молодым семьям при рождении (усыновлении) ребенка (детей)</t>
  </si>
  <si>
    <t>Осуществление государственных полномочий по организации отдыха и оздоровления детей-сирот и детей, оставшихся без попечения родителей</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</si>
  <si>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</si>
  <si>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</si>
  <si>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</si>
  <si>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Улучшение жилищных условий граждан, проживающих в сельской местности</t>
  </si>
  <si>
    <t>09\0\07\L5675</t>
  </si>
  <si>
    <t>Улучшение жилищных граждан, проживающих в сельской местности</t>
  </si>
  <si>
    <t>09\0\01\L5672</t>
  </si>
  <si>
    <t>Мероприятия по развитию водоснабжения в сельской местности</t>
  </si>
  <si>
    <t xml:space="preserve">Прочие межбюджетные трансферты, передаваемые бюджетам муниципальных районов </t>
  </si>
  <si>
    <t>НЕПРОГРАММНЫЕ РАСХОДЫ</t>
  </si>
  <si>
    <t>Основное мероприятие "Мероприятия в сфере строительства и инженерных коммуникаций"</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</si>
  <si>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</si>
  <si>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07\0\01\S2010</t>
  </si>
  <si>
    <t>(тыс. рублей)</t>
  </si>
  <si>
    <t xml:space="preserve">Сельское поселение Абитовский сельсовет </t>
  </si>
  <si>
    <t xml:space="preserve">Сельское поселение Александровский сельсовет </t>
  </si>
  <si>
    <t xml:space="preserve">Сельское поселение Аптраковский сельсовет </t>
  </si>
  <si>
    <t xml:space="preserve">Сельское поселение  Араслановский сельсовет </t>
  </si>
  <si>
    <t xml:space="preserve">Сельское поселение  Воскресенский сельсовет </t>
  </si>
  <si>
    <t xml:space="preserve">Сельское поселение  Денисовский сельсовет </t>
  </si>
  <si>
    <t xml:space="preserve">Сельское поселение  Зирганский сельсовет </t>
  </si>
  <si>
    <t xml:space="preserve">Сельское поселение  Иштугановский сельсовет </t>
  </si>
  <si>
    <t xml:space="preserve">Сельское поселение  Корнеевский сельсовет </t>
  </si>
  <si>
    <t xml:space="preserve">Сельское поселение Мелеузовский сельсовет </t>
  </si>
  <si>
    <t xml:space="preserve">Сельское поселение Нордовский сельсовет </t>
  </si>
  <si>
    <t xml:space="preserve">Сельское поселение  Нугушевский сельсовет </t>
  </si>
  <si>
    <t xml:space="preserve">Сельское поселение Партизанский сельсовет </t>
  </si>
  <si>
    <t>Сельское поселение Первомайский сельсовет</t>
  </si>
  <si>
    <t>Сельское поселение Сарышевский сельсовет</t>
  </si>
  <si>
    <t>Сельское поселение Шевченковский сельсовет</t>
  </si>
  <si>
    <t xml:space="preserve">                                                                                                к решению Совета муниципального </t>
  </si>
  <si>
    <t xml:space="preserve">                                                                                                Республики Башкортостан</t>
  </si>
  <si>
    <t>Сумма, всего</t>
  </si>
  <si>
    <t>в том числе:</t>
  </si>
  <si>
    <t xml:space="preserve">                                                                                                района Мелеузовский район</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</si>
  <si>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</si>
  <si>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</si>
  <si>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t>
  </si>
  <si>
    <t xml:space="preserve">                                                                                            Республики Башкортостан</t>
  </si>
  <si>
    <t xml:space="preserve">Распределение бюджетных ассигнований муниципального района Мелеузовский район Республики Башкортостан на 2019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</si>
  <si>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Распределение бюджетных ассигнований муниципального района Мелеузовский район Республики Башкортостан на плановый период 2020 и 2021 годов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t>
  </si>
  <si>
    <t>2021 год</t>
  </si>
  <si>
    <t xml:space="preserve">Распределение бюджетных ассигнований муниципального района Мелеузовский район Республики Башкортостан на 2019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</si>
  <si>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 xml:space="preserve">Распределение бюджетных ассигнований муниципального района Мелеузовский район Республики Башкортостан на плановый период 2020 и 2021 годов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</si>
  <si>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Мелеузовский район Республики Башкортостан на 2019 год</t>
  </si>
  <si>
    <t>Мелеузовский район Республики Башкортостан на плановый период 2020 и 2021 годов</t>
  </si>
  <si>
    <t>Распределение бюджетных ассигнований на осуществление капитальных вложений в объекты муниципальной собственности муниципального района Мелеузовский район Республики Башкортостан, софинансирование капитальных вложений в которые осуществляется за счет межбюджетных субсидий из бюджета Республики Башкортостан, на 2019 год</t>
  </si>
  <si>
    <t>Субсидии общественным объединениям, реализующим общественно полезные (значимые) программы (мероприятия) в сфере культуры и искусства, национальных, государственно-конфессиональных и общественно-политических отношений</t>
  </si>
  <si>
    <t>09\0\07\L4970</t>
  </si>
  <si>
    <t>Реализация мероприятий по обеспечению жильем молодых семей</t>
  </si>
  <si>
    <t>Улучшение жилищных условий граждан, проживающих в сельской местности, в том числе молодых семей и молодых специалистов</t>
  </si>
  <si>
    <t>09\0\07\S2220</t>
  </si>
  <si>
    <t>Предоставление социальных выплат молодым семьям на приобретение (строительство) жилого помещения</t>
  </si>
  <si>
    <t>09\0\07\S2210</t>
  </si>
  <si>
    <t>07\0\05\00000</t>
  </si>
  <si>
    <t>07\0\05\65040</t>
  </si>
  <si>
    <t>Распределение бюджетных ассигнований на осуществление капитальных вложений в объекты муниципальной собственности муниципального района Мелеузовский район Республики Башкортостан, софинансирование капитальных вложений в которые осуществляется за счет межбюджетных субсидий из бюджета Республики Башкортостан, на плановый период 2020 и 2021 годов</t>
  </si>
  <si>
    <t>Городское поселение город Мелеуз</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</si>
  <si>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</si>
  <si>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</si>
  <si>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</si>
  <si>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</si>
  <si>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1 12 01041 01 0000 120</t>
  </si>
  <si>
    <t>Плата за размещение отходов производства</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</si>
  <si>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</si>
  <si>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</si>
  <si>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</si>
  <si>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</si>
  <si>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</si>
  <si>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</si>
  <si>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</si>
  <si>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</si>
  <si>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                                                                                                                                 Республики Башкортостан</t>
  </si>
  <si>
    <t>Прочие субсидии бюджетам муниципальных районов (Субсидии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</si>
  <si>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 xml:space="preserve">                                                                                               Приложение № 12</t>
  </si>
  <si>
    <t xml:space="preserve">                                                                                            Приложение № 13</t>
  </si>
  <si>
    <t xml:space="preserve">                                                                                               Приложение № 20</t>
  </si>
  <si>
    <t>Субсидии бюджетам муниципальных районов на реализацию мероприятий по обеспечнию жильем молодых семей</t>
  </si>
  <si>
    <t>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</si>
  <si>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</si>
  <si>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2 02 15001 05 0000 150</t>
  </si>
  <si>
    <t>2 02 20216 05 7216 150</t>
  </si>
  <si>
    <t>2 02 25097 05 0000 150</t>
  </si>
  <si>
    <t>2 02 25497 05 0000 150</t>
  </si>
  <si>
    <t>2 02 25555 05 0000 150</t>
  </si>
  <si>
    <t>2 02 25567 05 0000 150</t>
  </si>
  <si>
    <t>2 02 25567 05 5675 150</t>
  </si>
  <si>
    <t>2 02 29998 05 0000 150</t>
  </si>
  <si>
    <t>2 02 29999 05 0000 150</t>
  </si>
  <si>
    <t>2 02 29999 05 7202 150</t>
  </si>
  <si>
    <t>2 02 29999 05 7204 150</t>
  </si>
  <si>
    <t>2 02 29999 05 7205 150</t>
  </si>
  <si>
    <t>2 02 29999 05 7208 150</t>
  </si>
  <si>
    <t>2 02 29999 05 7211 150</t>
  </si>
  <si>
    <t>2 02 29999 05 7221 150</t>
  </si>
  <si>
    <t xml:space="preserve"> 2 02 30000 00 0000 000</t>
  </si>
  <si>
    <t xml:space="preserve"> 2 02 30024 05 0000 150</t>
  </si>
  <si>
    <t xml:space="preserve"> 2 02 30024 05 7302 150</t>
  </si>
  <si>
    <t xml:space="preserve"> 2 02 30024 05 7303 150</t>
  </si>
  <si>
    <t xml:space="preserve"> 2 02 30024 05 7304 150</t>
  </si>
  <si>
    <t xml:space="preserve"> 2 02 30024 05 7305 150</t>
  </si>
  <si>
    <t xml:space="preserve"> 2 02 30024 05 7306 150</t>
  </si>
  <si>
    <t xml:space="preserve"> 2 02 30024 05 7307 150</t>
  </si>
  <si>
    <t xml:space="preserve"> 2 02 30024 05 7308 150</t>
  </si>
  <si>
    <t xml:space="preserve"> 2 02 30024 05 7309 150</t>
  </si>
  <si>
    <t xml:space="preserve"> 2 02 30024 05 7310 150</t>
  </si>
  <si>
    <t xml:space="preserve"> 2 02 30024 05 7314 150</t>
  </si>
  <si>
    <t xml:space="preserve"> 2 02 30024 05 7315 150</t>
  </si>
  <si>
    <t>2 02 30024 05 7316 150</t>
  </si>
  <si>
    <t>2 02 30024 05 7317 150</t>
  </si>
  <si>
    <t>2 02 30024 05 7318 150</t>
  </si>
  <si>
    <t>2 02 30024 05 7319 150</t>
  </si>
  <si>
    <t xml:space="preserve"> 2 02 30024 05 7321 150</t>
  </si>
  <si>
    <t xml:space="preserve"> 2 02 49999 05 7404 150</t>
  </si>
  <si>
    <t xml:space="preserve"> 2 02 49999 05 0000 150</t>
  </si>
  <si>
    <t xml:space="preserve"> 2 02 40014 05 0000 150</t>
  </si>
  <si>
    <t xml:space="preserve"> 2 02 40000 00 0000 000</t>
  </si>
  <si>
    <t xml:space="preserve"> 2 02 35260 05 0000 150</t>
  </si>
  <si>
    <t xml:space="preserve"> 2 02 35118 05 0000 150</t>
  </si>
  <si>
    <t xml:space="preserve"> 2 02 35082 05 0000 150</t>
  </si>
  <si>
    <t xml:space="preserve"> 2 02 30029 05 0000 150</t>
  </si>
  <si>
    <t>2 02 30024 05 7336 150</t>
  </si>
  <si>
    <t xml:space="preserve"> 2 02 30024 05 7334 150</t>
  </si>
  <si>
    <t xml:space="preserve"> 2 02 30024 05 7331 150</t>
  </si>
  <si>
    <t xml:space="preserve"> 2 02 30024 05 7330 150</t>
  </si>
  <si>
    <t>2 02 29999 05 7241 150</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</si>
  <si>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</si>
  <si>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08\0\06\00000</t>
  </si>
  <si>
    <t>08\0\06\02300</t>
  </si>
  <si>
    <t xml:space="preserve">                                                                                               от 14 декабря 2018 года № 203</t>
  </si>
  <si>
    <t xml:space="preserve">                                                                                                                                 Приложение № 4</t>
  </si>
  <si>
    <t xml:space="preserve">                                                                                                                                 к решению Совета муниципального</t>
  </si>
  <si>
    <t xml:space="preserve">                                                                                                                                 района Мелеузовский район</t>
  </si>
  <si>
    <t xml:space="preserve">                                                                                                                                 от 14 декабря 2018 года № 203</t>
  </si>
  <si>
    <t xml:space="preserve"> 2 07 00000 00 0000 000</t>
  </si>
  <si>
    <t xml:space="preserve">ПРОЧИЕ БЕЗВОЗМЕЗДНЫЕ ПОСТУПЛЕНИЯ </t>
  </si>
  <si>
    <t xml:space="preserve"> 2 07 05030 05 0000 150</t>
  </si>
  <si>
    <t>Прочие безвозмездные постпуления в бюджеты муниципальных районов</t>
  </si>
  <si>
    <t xml:space="preserve"> 2 07 05030 05 6250 150</t>
  </si>
  <si>
    <t xml:space="preserve"> 2 07 05030 05 6350 150</t>
  </si>
  <si>
    <t xml:space="preserve"> 2 07 05030 05 6400 150</t>
  </si>
  <si>
    <t>от 14 декабря 2018 года № 203</t>
  </si>
  <si>
    <t>Обеспечение проведения выборов и референдумов</t>
  </si>
  <si>
    <t>0107</t>
  </si>
  <si>
    <t>Основное мероприятие "Проведение выборов в представительный орган муниципального образования"</t>
  </si>
  <si>
    <t>08\0\04\00000</t>
  </si>
  <si>
    <t>Проведение выборов в представительные органы муниципального образования</t>
  </si>
  <si>
    <t>08\0\04\00220</t>
  </si>
  <si>
    <t>Основное мероприятие "Организация и проведение проектирования ,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</si>
  <si>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"Проведение мероприятий по обеспечению безбаръерной среды жизнеобеспечения для инвалидов в многоквартирном доме"</t>
  </si>
  <si>
    <t>09\0\11\00000</t>
  </si>
  <si>
    <t>09\0\01\61320</t>
  </si>
  <si>
    <t>09\0\06\03560</t>
  </si>
  <si>
    <t>09\0\06\61320</t>
  </si>
  <si>
    <t>Реализация проектов развития общественной инфраструктуры, основанных на местных инициативах, за счет средств бюджетов</t>
  </si>
  <si>
    <t>09\0\08\S2471</t>
  </si>
  <si>
    <t>Реализация проектов развития общественной инфраструктуры, основанных на местных инициативах, за счет средств, поступивших от физических лиц</t>
  </si>
  <si>
    <t>09\0\08\S2472</t>
  </si>
  <si>
    <t>Реализация проектов развития общественной инфраструктуры, основанных на местных инициативах, за счет средств, поступивших от юридических лиц</t>
  </si>
  <si>
    <t>09\0\08\S2473</t>
  </si>
  <si>
    <t>09\0\04\S2010</t>
  </si>
  <si>
    <t xml:space="preserve"> ОХРАНА ОКРУЖАЮЩЕЙ СРЕДЫ</t>
  </si>
  <si>
    <t>0600</t>
  </si>
  <si>
    <t>Другие вопросы в области охраны окружающей среды</t>
  </si>
  <si>
    <t>0605</t>
  </si>
  <si>
    <t>Мероприятия в области экологии и природопользования</t>
  </si>
  <si>
    <t>09\0\04\41200</t>
  </si>
  <si>
    <t>01\0\01\S2010</t>
  </si>
  <si>
    <t>01\0\01\S2471</t>
  </si>
  <si>
    <t>01\0\01\S2472</t>
  </si>
  <si>
    <t>01\0\01\S2473</t>
  </si>
  <si>
    <t>01\0\02\S2010</t>
  </si>
  <si>
    <t>01\0\03\S2010</t>
  </si>
  <si>
    <t>Учреждения в сфере отдыха и оздоровления</t>
  </si>
  <si>
    <t>01\0\04\43290</t>
  </si>
  <si>
    <t>Иные межбюджетные транферты на обеспечение деятельности музеев</t>
  </si>
  <si>
    <t>07\0\01\44190</t>
  </si>
  <si>
    <t>07\0\01\S2471</t>
  </si>
  <si>
    <t>07\0\01\S2472</t>
  </si>
  <si>
    <t>07\0\01\S2473</t>
  </si>
  <si>
    <t>Муниципальная программа "Укрепление единства российской нации и этнокультурное развитие народов в муниципальном районе Мелеузовский район Республики Башкортостан"</t>
  </si>
  <si>
    <t>14\0\00\00000</t>
  </si>
  <si>
    <t>Подпрограмма "Сохранение этнокультурного многообразия народов Республики Башкортостан в муниципальном районе Мелеузовский район Республики Башкортостан"</t>
  </si>
  <si>
    <t>14\3\00\00000</t>
  </si>
  <si>
    <t>Основное мероприятие "Реализация мероприятий, направленных на этнокультурное развитие народов муниципального района Мелеузовский район Республики Башкортостан"</t>
  </si>
  <si>
    <t>14\3\02\00000</t>
  </si>
  <si>
    <t>14\3\02\45870</t>
  </si>
  <si>
    <t xml:space="preserve">                                                                                                                                                     от 14 декабря 2018 года № 203</t>
  </si>
  <si>
    <t>Подпрограмма "Сохранение и развитие этнической уникальности башкирского народа в муниципальном районе Мелеузовский район Республики Башкортостан"</t>
  </si>
  <si>
    <t>14\2\00\00000</t>
  </si>
  <si>
    <t>Основное мероприятие "Проведение мероприятий, направленных на популяризацию культуры и искусства башкирского народа"</t>
  </si>
  <si>
    <t>14\2\01\00000</t>
  </si>
  <si>
    <t>14\2\01\45870</t>
  </si>
  <si>
    <t xml:space="preserve">                                                                                            от 14 декабря 2018 года № 203</t>
  </si>
  <si>
    <t xml:space="preserve">                                                                                                от 14 декабря 2018 года № 203</t>
  </si>
  <si>
    <t xml:space="preserve">                                                                                               Приложение № 25</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</si>
  <si>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муниципального района Мелеузовский район Республики Башкортостан на 2019 год</t>
  </si>
  <si>
    <t>Направление расходов</t>
  </si>
  <si>
    <t>Проведение выборов в представительный орган поселения</t>
  </si>
  <si>
    <t>Ремонт помещений МАУ "Городской дворец культуры"</t>
  </si>
  <si>
    <t>Приобретение автобуса для МАУ "Городской дворец культуры"</t>
  </si>
  <si>
    <t>Ремонт отопления филиала в д. Дарьино МАУКИ "Мелеузовский историко-краеведческий музей" и установка охранно-пожарной сигнализации</t>
  </si>
  <si>
    <t>Проведение мероприятий по обеспечению безбаръерной среды жизнеобеспечения для инвалидов в многоквартирном доме</t>
  </si>
  <si>
    <t xml:space="preserve">                                                                                        Приложение № 26</t>
  </si>
  <si>
    <t xml:space="preserve">                                                                                        к решению Совета муниципального </t>
  </si>
  <si>
    <t xml:space="preserve">                                                                                        района Мелеузовский район</t>
  </si>
  <si>
    <t xml:space="preserve">                                                                                        Республики Башкортостан</t>
  </si>
  <si>
    <t xml:space="preserve">                                                                                        от 14 декабря 2018 года № 203</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</si>
  <si>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Республики Башкортостан на 2019 год</t>
  </si>
  <si>
    <t xml:space="preserve">Сельское поселение Зирганский сельсовет </t>
  </si>
  <si>
    <t xml:space="preserve">Сельское поселение Иштугановский сельсовет </t>
  </si>
  <si>
    <t xml:space="preserve">                                                                                               (ред. от 15.02.2019 г. № 223,</t>
  </si>
  <si>
    <t>2 02 20077 05 0000 151</t>
  </si>
  <si>
    <t xml:space="preserve">Субсидии бюджетам муниципальных районов на софинансирование капитальных вложенией в объекты муниципальной собственности </t>
  </si>
  <si>
    <t>2 02 20077 05 7240 151</t>
  </si>
  <si>
    <t>Субсидии бюджетам муниципальных районов на софинансирование капитальных вложенией в объекты муниципальной собственности (Субсидии на капитальные вложения  в объекты муниципальной собственности)</t>
  </si>
  <si>
    <t>2 02 25169 05 0000 150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</si>
  <si>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</si>
  <si>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Прочие субсидии бюджетам муниципальных районов (Субсидии на мероприятия по улучшению систем наружного освещения населенных пунктов Республики Башкортостан)</t>
  </si>
  <si>
    <t>Прочие субсидии бюджетам муниципальных районов (Субсидии на реализацию проектов по благоустройству дворовых территорий, основанных на местных инициативах)</t>
  </si>
  <si>
    <t xml:space="preserve">                                                                                                                                 (ред. от 15.02.2019 г. № 223,</t>
  </si>
  <si>
    <t>10\0\01\74040</t>
  </si>
  <si>
    <t>Федеральный проект "Формирование современной городской среды"</t>
  </si>
  <si>
    <t>09\0\F2\00000</t>
  </si>
  <si>
    <t xml:space="preserve">Реализация программ формирования современной городской среды </t>
  </si>
  <si>
    <t>09\0\F2\55550</t>
  </si>
  <si>
    <t>Мероприятия по закупке техники для жилищно-коммунального хозяйства</t>
  </si>
  <si>
    <t>09\0\04\S2240</t>
  </si>
  <si>
    <t>Мероприятия по улучшению систем наружного освещения населенных пунтков Республики Башкортостан</t>
  </si>
  <si>
    <t>09\0\04\S2310</t>
  </si>
  <si>
    <t>09\0\04\S2481</t>
  </si>
  <si>
    <t>Региональный проект "Современная школа"</t>
  </si>
  <si>
    <t>01\0\Е1\00000</t>
  </si>
  <si>
    <t>Обновление материально-технической базы для формирования у обучающихся современных технологических и гуманитарных навыков</t>
  </si>
  <si>
    <t>01\0\Е1\51690</t>
  </si>
  <si>
    <t>Осуществление мероприятий по созданию новых  мест в общеобразовательных организациях за счет капитального ремонта в рамках регионального проекта "Современная школа"</t>
  </si>
  <si>
    <t>01\0\Е1\720Е1</t>
  </si>
  <si>
    <t>Региональный проект "Успех каждого ребенка"</t>
  </si>
  <si>
    <t>01\0\Е2\00000</t>
  </si>
  <si>
    <t>01\0\Е2\50970</t>
  </si>
  <si>
    <t>Региональный проект "Цифровая образовательная среда"</t>
  </si>
  <si>
    <t>01\0\Е4\00000</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</si>
  <si>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</si>
  <si>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01\0\Е4\52100</t>
  </si>
  <si>
    <t>Прочие межбюджетные трансферты общего характера</t>
  </si>
  <si>
    <t>1403</t>
  </si>
  <si>
    <t>Иные безвозмездные и безвозвратные перечисления</t>
  </si>
  <si>
    <t>08\0\04\74000</t>
  </si>
  <si>
    <t>09\0\08\74000</t>
  </si>
  <si>
    <t>09\0\11\74000</t>
  </si>
  <si>
    <t>(ред. от  15.02.2019 г. № 223,</t>
  </si>
  <si>
    <t>Федеральный проект "Современная школа"</t>
  </si>
  <si>
    <t>Федеральный проект "Успех каждого ребенка"</t>
  </si>
  <si>
    <t xml:space="preserve">                                                                                                                                                     (ред. от 15.02.2019 г. № 223,</t>
  </si>
  <si>
    <t>(ред. от 15.02.2019 г. № 223,</t>
  </si>
  <si>
    <t xml:space="preserve">                                                                                            (ред. от 15.02.2019 г. № 223,</t>
  </si>
  <si>
    <t xml:space="preserve">                                                                                                (ред. от 15.02.2019 г. № 223,</t>
  </si>
  <si>
    <t xml:space="preserve">                                                                                             (ред. от 15.02.2019 г. № 223,</t>
  </si>
  <si>
    <t>по разделу 0409 "Дорожное хозяйство"</t>
  </si>
  <si>
    <t>по разделу 0505 "Другие вопросы в области ЖКХ"</t>
  </si>
  <si>
    <t>Проведение культурно-массовых мероприятий, в том числе народного праздника "Сабантуй"</t>
  </si>
  <si>
    <t>Устройство покрытия для кинозала МАУ "Городской дворец культуры" и осуществление мероприятий по обеспечению безбарьерной среды среды жизнеобеспечения для инвалидов</t>
  </si>
  <si>
    <t>Оформление экспозиции МАУКИ "Мелеузовский историко-краеведческий музей", установка охранно-пожарной сигнализации и приобретение музейных экспонатов</t>
  </si>
  <si>
    <t>Иные МБТ на софинансирование мероприятий по улучшению систем наружного освещения населенных пунктов</t>
  </si>
  <si>
    <t>Иные МБТ на финансовое обеспечение отдельных полномочий (монтаж уличного электроосвещения с. Зирган)</t>
  </si>
  <si>
    <t>Иные МБТ на реализацию проектов по комплексному благоустройству дворовых территорий "Башкирские дворики"</t>
  </si>
  <si>
    <t>Иные МБТ на финансовое обеспечение отдельных полномочий (ограждение общественной территории д. Иштуганово)</t>
  </si>
  <si>
    <t>Иные МБТ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</si>
  <si>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 xml:space="preserve">                                                                                        (ред. от 15.02.2019 г. № 223,</t>
  </si>
  <si>
    <t>Основное мероприятие "Мероприятия в сфере жилищного строительства"</t>
  </si>
  <si>
    <t>09\0\02\00000</t>
  </si>
  <si>
    <t>09\0\02\61320</t>
  </si>
  <si>
    <t xml:space="preserve">Мелеузовский район Республики Башкортостан на 2019 год </t>
  </si>
  <si>
    <t>2 02 25210 05 0000 150</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</si>
  <si>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</si>
  <si>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муниципальных районов на обеспечение устойчивого развития  сельских территорий</t>
  </si>
  <si>
    <t>Субсидии бюджетам муниципальных районов на обеспечение устойчивого развития  сельских территорий (Субсидии на улучшение жилищных условий граждан, проживающих в сельской местности, в том числе молодых семей и молодых специалистов)</t>
  </si>
  <si>
    <t>2 02 27567 05 0000 150</t>
  </si>
  <si>
    <t xml:space="preserve">Субсидии бюджетам муниципальных районов на софинансирование капитальных вложений в объекты государственной (муниципальной) собственности в рамках устойчивого развития сельских территорий </t>
  </si>
  <si>
    <t>2 02 27567 05 5672 150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</si>
  <si>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устойчивого развития сельских территорий (Субсидии на мероприятия по развитию водоснабжения в сельской местности)</t>
  </si>
  <si>
    <t>Мероприятия по благоустройству территорий населенных пунктов</t>
  </si>
  <si>
    <t>09\0\04\06050</t>
  </si>
  <si>
    <t xml:space="preserve">                                                                                                                                                     от 03.04.2019 г. № 236,</t>
  </si>
  <si>
    <t xml:space="preserve">Глава муниципального района Мелеузовский район                                                                     А.В. Суботин                                          </t>
  </si>
  <si>
    <t>от 03.04.2019 г. № 236,</t>
  </si>
  <si>
    <t xml:space="preserve">                                                                                               от 03.04.2019 г. № 236,</t>
  </si>
  <si>
    <t xml:space="preserve">                                                                                                от 03.04.2019 г. № 236,</t>
  </si>
  <si>
    <t xml:space="preserve">Ремонт имущества, находящегося в муниципальной казне </t>
  </si>
  <si>
    <t>Ликвидация несанкционированных свалок</t>
  </si>
  <si>
    <t>Изготовление контейнерных площадок</t>
  </si>
  <si>
    <t>Иные МБТ на финансовое обеспечение отдельных полномочий (ремонт обелиска участникам ВОВ с благоустройством прилегающей территории в д. Каран)</t>
  </si>
  <si>
    <t xml:space="preserve">Сельское поселение Нугушевский сельсовет </t>
  </si>
  <si>
    <t xml:space="preserve">от 03.04.2019 г. № 236, от 28.05.2019 г. </t>
  </si>
  <si>
    <t xml:space="preserve">                                                                                            от 03.04.2019 г. № 236,</t>
  </si>
  <si>
    <t xml:space="preserve">                                                                                             от 03.04.2019 г. № 236,</t>
  </si>
  <si>
    <t xml:space="preserve">                                                                                        от 03.04.2019 г. № 236, </t>
  </si>
  <si>
    <t xml:space="preserve">                                                                                               от 28.05.2019 г. № 245,</t>
  </si>
  <si>
    <t xml:space="preserve"> 2 02 30024 05 7335 150</t>
  </si>
  <si>
    <t>Субвенции бюджетам муниципальных районов (Субвенции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</si>
  <si>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 xml:space="preserve"> 2 07 05030 05 6100 150</t>
  </si>
  <si>
    <t>Прочие безвозмездные постпуления в бюджеты муниципальных районов (Прочие поступления)</t>
  </si>
  <si>
    <t>Прочие безвозмездные постпуления в бюджеты муниципальных районов (Поступления в бюджеты муниципальных районов от физических лиц на финансовое обеспечение реализации проектов развития общественной инфраструктуры, основанных на местных инициативах)</t>
  </si>
  <si>
    <t>Прочие безвозмездные постпуления в бюджеты муниципальных районов (Поступления в бюджеты муниципальных районов от юридических лиц на финансовое обеспечение реализации проектов развития общественной инфраструктуры, основанных на местных инициативах)</t>
  </si>
  <si>
    <t>Прочие безвозмездные постпуления в бюджеты муниципальных районов (Поступления сумм долевого финансирования собственников жилых и нежилых помещений многоквартирных домов на осуществление мероприятий по переходу на поквартирные системы отопления и установке блочных котельных)</t>
  </si>
  <si>
    <t>Субсидии муниципальным унитарным предприятиям</t>
  </si>
  <si>
    <t>09\0\08\62960</t>
  </si>
  <si>
    <t>Мероприятия в области жилищного хозяйства</t>
  </si>
  <si>
    <t>09\0\02\03530</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</si>
  <si>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</si>
  <si>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09\0\07\73350</t>
  </si>
  <si>
    <t>08\0\02\74000</t>
  </si>
  <si>
    <t xml:space="preserve">                                                                                                                                                     от 28.05.2019 г. № 245,</t>
  </si>
  <si>
    <t xml:space="preserve">от 28.05.2019 г. № 245, </t>
  </si>
  <si>
    <t xml:space="preserve">                                                                                                                                                     к решению Совета муниципального района Мелеузовский</t>
  </si>
  <si>
    <t xml:space="preserve">                                                                                                                                                     район Республики Башкортостан</t>
  </si>
  <si>
    <t xml:space="preserve">                                                                                            от 28.05.2019 г. № 245,</t>
  </si>
  <si>
    <t xml:space="preserve">                                                                                                от 28.05.2019 г. № 245,</t>
  </si>
  <si>
    <t xml:space="preserve">                                                                                             от 28.05.2019 г. № 245,</t>
  </si>
  <si>
    <t>Ремонт кровли административного здания</t>
  </si>
  <si>
    <t xml:space="preserve">                                                                                        от 28.05.2019 г. № 245,</t>
  </si>
  <si>
    <t>2 02 29999 05 7231 150</t>
  </si>
  <si>
    <t>2 02 29999 05 7248 150</t>
  </si>
  <si>
    <t>2 02 29999 05 7252 150</t>
  </si>
  <si>
    <t>Реализация мероприятий по развитию образовательных организаций</t>
  </si>
  <si>
    <t>01\0\01\S2520</t>
  </si>
  <si>
    <t>01\0\02\S2520</t>
  </si>
  <si>
    <t>01\0\03\S2520</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</si>
  <si>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</si>
  <si>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</si>
  <si>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</si>
  <si>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</si>
  <si>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</si>
  <si>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</si>
  <si>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2 02 29999 05 7247 150</t>
  </si>
  <si>
    <t>Прочие субсидии бюджетам муниципальных районов (Субсидии на реализацию проектов развития общественной инфраструктуры, основанных на местных инициативах)</t>
  </si>
  <si>
    <t>Прочие межбюджетные трансферты, передаваемые бюджетам муниципальных районов (Межбюджетные трансферты, передаваемые бюджетам на благоустройство территорий населенных пунктов, коммунальное хозяйство, обеспечение мер пожарной безопасности, осуществлению дорожной деятельности и охране окружающей среды в границах сельских поселений)</t>
  </si>
  <si>
    <t xml:space="preserve"> 2 02 49999 05 7411 150</t>
  </si>
  <si>
    <t>Прочие межбюджетные трансферты, передаваемые бюджетам муниципальных районов (Межбюджетные трансферты на проведение мероприятий в области культуры и искусства)</t>
  </si>
  <si>
    <t>09\0\04\S2471</t>
  </si>
  <si>
    <t>Реализация проектов по комплексному обустройству дворовых территорий муниципальных образований Республики Башкортостан "Башкирские дворики" за счет средств бюджетов</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</si>
  <si>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</si>
  <si>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Проведение мероприятий в области культуры и искусства</t>
  </si>
  <si>
    <t>07\0\01\74110</t>
  </si>
  <si>
    <t>Основное мероприятие "Мероприятия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</si>
  <si>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12\0\03\00000</t>
  </si>
  <si>
    <t>12\0\03\74000</t>
  </si>
  <si>
    <t>09\0\01\S2250</t>
  </si>
  <si>
    <t xml:space="preserve">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</si>
  <si>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фррмами хронических заболеваний</t>
  </si>
  <si>
    <t>Сельское поселение Партизанский сельсовет</t>
  </si>
  <si>
    <t xml:space="preserve">                                                                                                                                 от 03.04.2019 г. № 236, от 28.05.2019 г. № 245,</t>
  </si>
  <si>
    <t xml:space="preserve">                                                                                                                              </t>
  </si>
  <si>
    <t>№ 245, от 05.07.2019 г. № 252,</t>
  </si>
  <si>
    <t xml:space="preserve">                                                                                                                                                     от 05.07.2019 г. № 252,</t>
  </si>
  <si>
    <t xml:space="preserve">                                                                                                                                                     от 03.04.2019 г. № 236,  от 28.05.2019 г.</t>
  </si>
  <si>
    <t>от 05.07.2019 г. № 252,</t>
  </si>
  <si>
    <t xml:space="preserve">                                                                                                                                                     от 14 декабря 2018 года № 203 </t>
  </si>
  <si>
    <t xml:space="preserve">Глава муниципального района Мелеузовский район                                                                       А.В. Суботин                                          </t>
  </si>
  <si>
    <t xml:space="preserve">                                                                                               от 05.07.2019 г. № 252,</t>
  </si>
  <si>
    <t xml:space="preserve">                                                                                            от 05.07.2019 г. № 252,</t>
  </si>
  <si>
    <t xml:space="preserve">                                                                                                от 05.07.2019 г. № 252,</t>
  </si>
  <si>
    <t>Уличное освещение</t>
  </si>
  <si>
    <t>Ремонт помещений административного здания</t>
  </si>
  <si>
    <t>Берегоукрепление</t>
  </si>
  <si>
    <t>Газификация пожарного депо</t>
  </si>
  <si>
    <t xml:space="preserve">                                                                                        от 05.07.2019 г. № 252,</t>
  </si>
  <si>
    <t xml:space="preserve">                                                                                             от 05.07.2019 г. № 252,</t>
  </si>
  <si>
    <t xml:space="preserve">                                                                                                                                              от 14 декабря 2018 года № 203 (ред. от 15.02.2019 г. № 223,</t>
  </si>
  <si>
    <t xml:space="preserve">                                                                                                                                              от 03.04.2019 г. № 236, от 28.05.2019 г. № 245, от 05.07.2019 г. </t>
  </si>
  <si>
    <t xml:space="preserve">                                                                                                                                                     № 245, от 05.07.2019 г. № 252,</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</si>
  <si>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 за счет средств бюджета Республики Башкортостан на 2019 год</t>
  </si>
  <si>
    <t xml:space="preserve">                                                                                               от 07.08.2019 г. № 255,</t>
  </si>
  <si>
    <t xml:space="preserve">                                                                                                                                 от 05.07.2019 г. № 252, от 07.08.2019 г. № 255,</t>
  </si>
  <si>
    <t>2 02 25551 05 0000 150</t>
  </si>
  <si>
    <t>Субсидии бюджетам муниципальных районов на поддержку отрасли культуры</t>
  </si>
  <si>
    <t>Прочие выплаты по обязательствам муниципального образования</t>
  </si>
  <si>
    <t>08\0\02\92350</t>
  </si>
  <si>
    <t>Подготовка населения и организаций к действиям в чрезвычайной ситуации в мирное и военное время</t>
  </si>
  <si>
    <t>12\0\03\21910</t>
  </si>
  <si>
    <t>Организации в сфере образования</t>
  </si>
  <si>
    <t>01\0\07\43590</t>
  </si>
  <si>
    <t>Поддержка отрасли культуры</t>
  </si>
  <si>
    <t>07\0\01\L5190</t>
  </si>
  <si>
    <t>09\0\09\74000</t>
  </si>
  <si>
    <t>12\0\03\S2471</t>
  </si>
  <si>
    <t>от 07.08.2019 г. № 255, от 27.09.2019 г.</t>
  </si>
  <si>
    <t xml:space="preserve">                                                                                                                                                     от 07.08.2019 г. № 255,</t>
  </si>
  <si>
    <t xml:space="preserve">                                                                                                                                                     от 07.08.2019 г. № 255, от 27.09.2019 г. </t>
  </si>
  <si>
    <t>от 07.08.2019 г. № 255,</t>
  </si>
  <si>
    <t xml:space="preserve">                                                                                                                                                     (ред. от 15.02.2019 г. № 223, от 03.04.2019 г.</t>
  </si>
  <si>
    <t xml:space="preserve">                                                                                                                                                     № 236, от 28.05.2019 г. № 245,</t>
  </si>
  <si>
    <t xml:space="preserve">                                                                                                                                                     от 05.07.2019 г. № 252, от 07.08.2019 г. № 255,</t>
  </si>
  <si>
    <t>по разделу 0605 "Другие вопросы в области охраны окружающей среды"</t>
  </si>
  <si>
    <t>Установка металлической двери в административном здании</t>
  </si>
  <si>
    <t>Проведение кадастровых работ</t>
  </si>
  <si>
    <t>Мероприятия по благоустройству населенных пунктов</t>
  </si>
  <si>
    <t>Приобретение служебного легкового автомобиля</t>
  </si>
  <si>
    <t>Мероприятия по сносу аварийных домов</t>
  </si>
  <si>
    <t xml:space="preserve">                                                                                        от 07.08.2019 г. № 255,</t>
  </si>
  <si>
    <t>Организация сценических площадок и проведение мероприятий VI Всемирной фольклориады</t>
  </si>
  <si>
    <t xml:space="preserve">                                                                                             Приложение № 28</t>
  </si>
  <si>
    <t xml:space="preserve">                                                                                             от 14 декабря 2018 года № 203 </t>
  </si>
  <si>
    <t xml:space="preserve">                                                                                             от  07.08.2019 г. № 255,</t>
  </si>
  <si>
    <t>Распределение субсидий на реализацию проектов развития общественной инфрастуктуры, основанных на местных иниципативах, бюджетам поселений муниципального района Мелеузовский район Республики Башкортостан на 2019 год за счет средств бюджета Республики Башкортостан</t>
  </si>
  <si>
    <t>Администрация сельского поселения Александровский сельсовет</t>
  </si>
  <si>
    <t>Администрация сельского поселения Аптраковский сельсовет</t>
  </si>
  <si>
    <t>Администрация сельского поселения Араслановский сельсовет</t>
  </si>
  <si>
    <t>Администрация сельского поселения Зирганский сельсовет</t>
  </si>
  <si>
    <t>Администрация сельского поселения Иштугановский сельсовет</t>
  </si>
  <si>
    <t>Администрация сельского поселения Корнеевский сельсовет</t>
  </si>
  <si>
    <t>Администрация сельского поселения Мелеузовский сельсовет</t>
  </si>
  <si>
    <t>Администрация сельского поселения Первомайский сельсовет</t>
  </si>
  <si>
    <t>Администрация сельского поселения Сарышевский сельсовет</t>
  </si>
  <si>
    <t>01\0\11\42390</t>
  </si>
  <si>
    <t>01\0\11\00000</t>
  </si>
  <si>
    <t>Основное мероприятие "Обеспечение функционирования модели персонифицированного финансирования дополнительного образования детей"</t>
  </si>
  <si>
    <t>2 02 29999 05 7249 150</t>
  </si>
  <si>
    <t>Прочие субсидии бюджетам муниципальных районов (Субсидии на поодержку муниципальных программ развития субъектов малого и среднего предпринимательства)</t>
  </si>
  <si>
    <t>Прочие субсидии бюджетам муниципальных районов (Субсидии на реализацию мероприятий по развитию образовательных организаций)</t>
  </si>
  <si>
    <t>2 02 30024 05 7337 150</t>
  </si>
  <si>
    <t>Субвенции бюджетам муниципальных районов (Субвенции на социальную поддержку учащихся муниципальных общеобразовательных организаций из многодетных малоимущих семей по предоставлению набора школьно-письменных принадлежностей)</t>
  </si>
  <si>
    <t>01\0\08\73370</t>
  </si>
  <si>
    <t>09\0\08\92350</t>
  </si>
  <si>
    <t>Администрация сельского поселения Воскресенский сельсовет</t>
  </si>
  <si>
    <t>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подготовки объектов коммунального хозяйства к работе в осенне-зимний период</t>
  </si>
  <si>
    <t>09\0\06\S2350</t>
  </si>
  <si>
    <t>Текущий ремонт гаражей пожарного депо</t>
  </si>
  <si>
    <t>Инженерно-геодезические изыскания и топосъемка для участия в Программе развития исторических поселений</t>
  </si>
  <si>
    <t>Глава муниципального района Мелеузовский район                                   А.В. Суботин</t>
  </si>
  <si>
    <t xml:space="preserve">                                                                                                Приложение № 29</t>
  </si>
  <si>
    <t xml:space="preserve">                                                                                                от 07.08.2019 г. № 255,</t>
  </si>
  <si>
    <t>Распределение дотаций на поддержку мер по обеспечнию сбалансированности бюджетам поселений муниципального района Мелеузовский район Республики Башкортостан на 2019 год</t>
  </si>
  <si>
    <t>Поддержка мероприятий муниципальных программ развития субъектов малого и среднего предпринимательства</t>
  </si>
  <si>
    <t>05\0\01\S2490</t>
  </si>
  <si>
    <t>№ 264, от ___.11.2019 г. №___)</t>
  </si>
  <si>
    <t xml:space="preserve">                                                                                                                                 от 27.09.2019 г. № 264, от ____.11.2019 г. №__)</t>
  </si>
  <si>
    <t xml:space="preserve">                                                                                                                                                     от ___.11.2019 г. №___)</t>
  </si>
  <si>
    <t xml:space="preserve">                                                                                                                                                     от 27.09.2019 г. № 264,</t>
  </si>
  <si>
    <t xml:space="preserve">                                                                                                                                                     № 264, от ___.11.2019 г. №___)</t>
  </si>
  <si>
    <t xml:space="preserve">                                                                                                                                              № 252, от 07.08.2019 г. № 255, от 27.09.2019 г. № 264,                                                                                                          </t>
  </si>
  <si>
    <t xml:space="preserve">                                                                                                                                              от ___.11.2019 г. №___)</t>
  </si>
  <si>
    <t>от 27.09.2019 г. № 264,</t>
  </si>
  <si>
    <t>от ___.11.2019 г. №___)</t>
  </si>
  <si>
    <t xml:space="preserve">                                                                                                                                                     от 27.09.2019 г. № 264, от ___.11.2019 г. №___)</t>
  </si>
  <si>
    <t xml:space="preserve">                                                                                               от 27.09.2019 г. № 264,</t>
  </si>
  <si>
    <t xml:space="preserve">                                                                                               от ___.11.2019 г. №___)</t>
  </si>
  <si>
    <t xml:space="preserve">                                                                                            от 07.08.2019 г.№ 255,</t>
  </si>
  <si>
    <t xml:space="preserve">                                                                                            от 27.09.2019 г. № 264,</t>
  </si>
  <si>
    <t xml:space="preserve">                                                                                            от ___.11.2019 г. №___)</t>
  </si>
  <si>
    <t xml:space="preserve">                                                                                               от___.11.2019 г. №___)</t>
  </si>
  <si>
    <t xml:space="preserve">                                                                                        от 27.09.2019 г. № 264,</t>
  </si>
  <si>
    <t xml:space="preserve">                                                                                        от ___.11.2019 г. №___)</t>
  </si>
  <si>
    <t xml:space="preserve">                                                                                             от  27.09.2019 г. № 264,</t>
  </si>
  <si>
    <t xml:space="preserve">                                                                                             от ___.11.2019 г. №___)</t>
  </si>
  <si>
    <t xml:space="preserve">                                                                                                от 27.09.2019 г. № 264,</t>
  </si>
  <si>
    <t xml:space="preserve">                                                                                                от ___.11.2019 г. №___)</t>
  </si>
  <si>
    <t>1402</t>
  </si>
  <si>
    <t>02\0\03\71050</t>
  </si>
  <si>
    <t>Иные дотации</t>
  </si>
  <si>
    <t>Дотации на поодержку мер по обеспечению сбалансированности бюджетов</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</si>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</sst>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0&quot; &quot;;\-#,##0&quot; &quot;"/>
    <numFmt numFmtId="191" formatCode="#,##0&quot; &quot;;[Red]\-#,##0&quot; &quot;"/>
    <numFmt numFmtId="192" formatCode="#,##0.00&quot; &quot;;\-#,##0.00&quot; &quot;"/>
    <numFmt numFmtId="193" formatCode="#,##0.00&quot; &quot;;[Red]\-#,##0.00&quot; &quot;"/>
    <numFmt numFmtId="194" formatCode="_-* #,##0&quot; &quot;_-;\-* #,##0&quot; &quot;_-;_-* &quot;-&quot;&quot; &quot;_-;_-@_-"/>
    <numFmt numFmtId="195" formatCode="_-* #,##0_ _-;\-* #,##0_ _-;_-* &quot;-&quot;_ _-;_-@_-"/>
    <numFmt numFmtId="196" formatCode="_-* #,##0.00&quot; &quot;_-;\-* #,##0.00&quot; &quot;_-;_-* &quot;-&quot;??&quot; &quot;_-;_-@_-"/>
    <numFmt numFmtId="197" formatCode="_-* #,##0.00_ _-;\-* #,##0.00_ _-;_-* &quot;-&quot;??_ _-;_-@_-"/>
    <numFmt numFmtId="198" formatCode="&quot;Да&quot;;&quot;Да&quot;;&quot;Нет&quot;"/>
    <numFmt numFmtId="199" formatCode="&quot;Истина&quot;;&quot;Истина&quot;;&quot;Ложь&quot;"/>
    <numFmt numFmtId="200" formatCode="&quot;Вкл&quot;;&quot;Вкл&quot;;&quot;Выкл&quot;"/>
    <numFmt numFmtId="201" formatCode="0.000"/>
    <numFmt numFmtId="202" formatCode="0.0"/>
    <numFmt numFmtId="203" formatCode="[$-FC19]d\ mmmm\ yyyy\ &quot;г.&quot;"/>
    <numFmt numFmtId="204" formatCode="#&quot; &quot;##0"/>
    <numFmt numFmtId="205" formatCode="[$€-2]\ ###,000_);[Red]\([$€-2]\ ###,000\)"/>
    <numFmt numFmtId="206" formatCode="0.0000"/>
    <numFmt numFmtId="207" formatCode="0.00000"/>
    <numFmt numFmtId="208" formatCode="0.000000"/>
    <numFmt numFmtId="209" formatCode="#,##0.0"/>
    <numFmt numFmtId="210" formatCode="#,##0.000"/>
    <numFmt numFmtId="211" formatCode="#,##0.0000"/>
    <numFmt numFmtId="212" formatCode="#,##0.00000"/>
  </numFmts>
  <fonts count="57">
    <font>
      <sz val="10"/>
      <name val="Arial Cyr"/>
      <family val="0"/>
    </font>
    <font>
      <sz val="12"/>
      <name val="Times New Roman"/>
      <family val="1"/>
    </font>
    <font>
      <b/>
      <sz val="12"/>
      <name val="Times New Roman"/>
      <family val="1"/>
    </font>
    <font>
      <sz val="11"/>
      <name val="Times New Roman"/>
      <family val="1"/>
    </font>
    <font>
      <b/>
      <i/>
      <sz val="12"/>
      <name val="Times New Roman"/>
      <family val="1"/>
    </font>
    <font>
      <u val="single"/>
      <sz val="10"/>
      <color indexed="12"/>
      <name val="Arial Cyr"/>
      <family val="0"/>
    </font>
    <font>
      <u val="single"/>
      <sz val="10"/>
      <color indexed="36"/>
      <name val="Arial Cyr"/>
      <family val="0"/>
    </font>
    <font>
      <sz val="8"/>
      <name val="Arial Cyr"/>
      <family val="0"/>
    </font>
    <font>
      <sz val="11"/>
      <name val="Arial Cyr"/>
      <family val="0"/>
    </font>
    <font>
      <sz val="12"/>
      <color indexed="8"/>
      <name val="Times New Roman"/>
      <family val="1"/>
    </font>
    <font>
      <sz val="12"/>
      <name val="Arial Cyr"/>
      <family val="0"/>
    </font>
    <font>
      <i/>
      <sz val="12"/>
      <name val="Times New Roman"/>
      <family val="1"/>
    </font>
    <font>
      <sz val="14"/>
      <name val="Times New Roman"/>
      <family val="1"/>
    </font>
    <font>
      <sz val="8"/>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medium"/>
      <right style="thin"/>
      <top>
        <color indexed="63"/>
      </top>
      <bottom style="medium"/>
    </border>
    <border>
      <left style="medium"/>
      <right style="medium"/>
      <top style="medium"/>
      <bottom style="medium"/>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style="medium"/>
      <right>
        <color indexed="63"/>
      </right>
      <top>
        <color indexed="63"/>
      </top>
      <bottom style="mediu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thin"/>
      <top style="thin"/>
      <bottom style="medium"/>
    </border>
    <border>
      <left style="thin"/>
      <right>
        <color indexed="63"/>
      </right>
      <top style="medium"/>
      <bottom style="thin"/>
    </border>
    <border>
      <left style="thin"/>
      <right>
        <color indexed="63"/>
      </right>
      <top style="thin"/>
      <bottom style="medium"/>
    </border>
    <border>
      <left style="thin"/>
      <right style="thin"/>
      <top style="medium"/>
      <bottom>
        <color indexed="63"/>
      </bottom>
    </border>
    <border>
      <left style="thin"/>
      <right style="thin"/>
      <top>
        <color indexed="63"/>
      </top>
      <bottom style="medium"/>
    </border>
    <border>
      <left style="thin"/>
      <right style="medium"/>
      <top style="medium"/>
      <bottom style="thin"/>
    </border>
    <border>
      <left style="thin"/>
      <right style="medium"/>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5" fillId="0" borderId="0" applyNumberFormat="0" applyFill="0" applyBorder="0" applyAlignment="0" applyProtection="0"/>
    <xf numFmtId="0" fontId="40"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0" fillId="0" borderId="0">
      <alignment/>
      <protection/>
    </xf>
    <xf numFmtId="0" fontId="48" fillId="0" borderId="0">
      <alignment/>
      <protection/>
    </xf>
    <xf numFmtId="0" fontId="6"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3" fillId="31" borderId="0" applyNumberFormat="0" applyBorder="0" applyAlignment="0" applyProtection="0"/>
  </cellStyleXfs>
  <cellXfs count="384">
    <xf numFmtId="0" fontId="0" fillId="0" borderId="0" xfId="0" applyAlignment="1">
      <alignment/>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1" fillId="0" borderId="10" xfId="0" applyFont="1" applyFill="1" applyBorder="1" applyAlignment="1">
      <alignment vertical="center" wrapText="1"/>
    </xf>
    <xf numFmtId="0" fontId="1"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left" vertical="center"/>
    </xf>
    <xf numFmtId="210" fontId="2" fillId="0" borderId="10" xfId="0" applyNumberFormat="1" applyFont="1" applyFill="1" applyBorder="1" applyAlignment="1">
      <alignment horizontal="center" vertical="center" wrapText="1"/>
    </xf>
    <xf numFmtId="0" fontId="3" fillId="0" borderId="0" xfId="0" applyFont="1" applyFill="1" applyAlignment="1">
      <alignment horizontal="left" vertical="center" wrapText="1"/>
    </xf>
    <xf numFmtId="211" fontId="2" fillId="0" borderId="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209" fontId="2" fillId="0" borderId="10"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1" fillId="0" borderId="0" xfId="0" applyFont="1" applyFill="1" applyAlignment="1">
      <alignment horizontal="left" vertical="center"/>
    </xf>
    <xf numFmtId="0" fontId="0" fillId="0" borderId="0" xfId="0" applyFill="1" applyAlignment="1">
      <alignment horizontal="left" vertical="center"/>
    </xf>
    <xf numFmtId="0" fontId="1" fillId="0" borderId="11" xfId="0" applyFont="1" applyFill="1" applyBorder="1" applyAlignment="1">
      <alignment vertical="center" wrapText="1"/>
    </xf>
    <xf numFmtId="2" fontId="4" fillId="0" borderId="10" xfId="0" applyNumberFormat="1" applyFont="1" applyFill="1" applyBorder="1" applyAlignment="1">
      <alignment horizontal="left" vertical="center" wrapText="1"/>
    </xf>
    <xf numFmtId="0" fontId="1" fillId="0" borderId="0" xfId="0" applyFont="1" applyFill="1" applyAlignment="1">
      <alignment horizontal="left" vertical="top" wrapText="1"/>
    </xf>
    <xf numFmtId="0" fontId="1" fillId="0" borderId="10" xfId="0" applyFont="1" applyFill="1" applyBorder="1" applyAlignment="1">
      <alignment horizontal="left" vertical="top" wrapText="1"/>
    </xf>
    <xf numFmtId="0" fontId="1" fillId="0" borderId="10" xfId="0" applyFont="1" applyBorder="1" applyAlignment="1">
      <alignment vertical="top" wrapText="1"/>
    </xf>
    <xf numFmtId="0" fontId="9" fillId="0" borderId="10" xfId="0" applyFont="1" applyBorder="1" applyAlignment="1">
      <alignment vertical="top" wrapText="1"/>
    </xf>
    <xf numFmtId="0" fontId="3" fillId="0" borderId="0" xfId="0" applyFont="1" applyFill="1" applyAlignment="1">
      <alignment horizontal="left" vertical="center" wrapText="1"/>
    </xf>
    <xf numFmtId="0" fontId="0" fillId="0" borderId="0" xfId="0" applyAlignment="1">
      <alignment vertical="center" wrapText="1"/>
    </xf>
    <xf numFmtId="210" fontId="1" fillId="0" borderId="10" xfId="0" applyNumberFormat="1"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top" wrapText="1"/>
    </xf>
    <xf numFmtId="0" fontId="1" fillId="0" borderId="10" xfId="0" applyFont="1" applyBorder="1" applyAlignment="1">
      <alignment horizontal="center" vertical="top"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10" xfId="0" applyFont="1" applyBorder="1" applyAlignment="1">
      <alignment horizontal="justify" vertical="top" wrapText="1"/>
    </xf>
    <xf numFmtId="0" fontId="1" fillId="0" borderId="10" xfId="55" applyFont="1" applyBorder="1" applyAlignment="1">
      <alignment vertical="top" wrapText="1"/>
      <protection/>
    </xf>
    <xf numFmtId="0" fontId="1" fillId="0" borderId="10" xfId="54" applyFont="1" applyBorder="1" applyAlignment="1">
      <alignment horizontal="center" vertical="top" wrapText="1"/>
      <protection/>
    </xf>
    <xf numFmtId="0" fontId="1" fillId="0" borderId="10" xfId="0" applyFont="1" applyBorder="1" applyAlignment="1" applyProtection="1">
      <alignment horizontal="center" vertical="top" wrapText="1"/>
      <protection locked="0"/>
    </xf>
    <xf numFmtId="0" fontId="1" fillId="0" borderId="10" xfId="0" applyFont="1" applyBorder="1" applyAlignment="1">
      <alignment horizontal="center" vertical="center" wrapText="1"/>
    </xf>
    <xf numFmtId="0" fontId="1" fillId="0" borderId="10" xfId="0" applyFont="1" applyBorder="1" applyAlignment="1" applyProtection="1">
      <alignment horizontal="center" vertical="top" wrapText="1" shrinkToFit="1"/>
      <protection locked="0"/>
    </xf>
    <xf numFmtId="0" fontId="1" fillId="0" borderId="10" xfId="0" applyFont="1" applyBorder="1" applyAlignment="1">
      <alignment horizontal="left" vertical="top" wrapText="1"/>
    </xf>
    <xf numFmtId="2" fontId="1" fillId="0" borderId="10" xfId="0" applyNumberFormat="1" applyFont="1" applyBorder="1" applyAlignment="1">
      <alignment horizontal="center" vertical="top" wrapText="1"/>
    </xf>
    <xf numFmtId="209" fontId="1"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3" fillId="0" borderId="0" xfId="0" applyFont="1" applyAlignment="1">
      <alignment vertical="center"/>
    </xf>
    <xf numFmtId="0" fontId="1" fillId="0" borderId="10" xfId="0" applyFont="1" applyBorder="1" applyAlignment="1">
      <alignment vertical="center" wrapText="1"/>
    </xf>
    <xf numFmtId="0" fontId="2" fillId="0" borderId="10" xfId="0" applyFont="1" applyBorder="1" applyAlignment="1">
      <alignment vertical="top" wrapText="1"/>
    </xf>
    <xf numFmtId="0" fontId="2" fillId="0" borderId="0" xfId="0" applyFont="1" applyAlignment="1">
      <alignment vertical="top" wrapText="1"/>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horizontal="left" vertical="center" wrapText="1"/>
    </xf>
    <xf numFmtId="0" fontId="1" fillId="0" borderId="0" xfId="0" applyFont="1" applyAlignment="1">
      <alignment horizontal="left" vertical="center" wrapText="1"/>
    </xf>
    <xf numFmtId="1" fontId="1" fillId="0" borderId="0" xfId="0" applyNumberFormat="1" applyFont="1" applyAlignment="1">
      <alignment vertical="center" wrapText="1"/>
    </xf>
    <xf numFmtId="0" fontId="2" fillId="0" borderId="0" xfId="0" applyFont="1" applyAlignment="1">
      <alignment horizontal="center" vertical="center" wrapText="1"/>
    </xf>
    <xf numFmtId="1" fontId="1" fillId="0" borderId="10" xfId="0" applyNumberFormat="1" applyFont="1" applyBorder="1" applyAlignment="1">
      <alignment horizontal="center" vertical="center" wrapText="1"/>
    </xf>
    <xf numFmtId="0" fontId="1" fillId="0" borderId="12" xfId="0" applyFont="1" applyBorder="1" applyAlignment="1">
      <alignment horizontal="center" vertical="center" wrapText="1"/>
    </xf>
    <xf numFmtId="49" fontId="2" fillId="0" borderId="10" xfId="0" applyNumberFormat="1" applyFont="1" applyBorder="1" applyAlignment="1">
      <alignment horizontal="center" vertical="center" wrapText="1"/>
    </xf>
    <xf numFmtId="210" fontId="2"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210" fontId="1" fillId="0" borderId="10" xfId="0" applyNumberFormat="1" applyFont="1" applyBorder="1" applyAlignment="1">
      <alignment horizontal="center" vertical="center" wrapText="1"/>
    </xf>
    <xf numFmtId="0" fontId="11" fillId="0" borderId="10" xfId="0" applyFont="1" applyBorder="1" applyAlignment="1">
      <alignment vertical="top" wrapText="1"/>
    </xf>
    <xf numFmtId="49" fontId="11" fillId="0" borderId="10" xfId="0" applyNumberFormat="1" applyFont="1" applyBorder="1" applyAlignment="1">
      <alignment horizontal="center" vertical="center" wrapText="1"/>
    </xf>
    <xf numFmtId="210" fontId="11"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49" fontId="2" fillId="0" borderId="0" xfId="0" applyNumberFormat="1" applyFont="1" applyAlignment="1">
      <alignment horizontal="left" vertical="center" wrapText="1"/>
    </xf>
    <xf numFmtId="209" fontId="2"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1" fontId="1" fillId="0" borderId="0" xfId="0" applyNumberFormat="1" applyFont="1" applyAlignment="1">
      <alignment horizontal="center" vertical="center" wrapText="1"/>
    </xf>
    <xf numFmtId="210" fontId="1" fillId="0" borderId="0" xfId="0" applyNumberFormat="1" applyFont="1" applyAlignment="1">
      <alignmen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1" fontId="1" fillId="0" borderId="13"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2" fillId="0" borderId="10" xfId="0" applyFont="1" applyBorder="1" applyAlignment="1">
      <alignment vertical="center" wrapText="1"/>
    </xf>
    <xf numFmtId="0" fontId="2" fillId="0" borderId="0" xfId="0" applyFont="1" applyAlignment="1">
      <alignment vertical="center" wrapText="1"/>
    </xf>
    <xf numFmtId="210" fontId="2" fillId="0" borderId="0" xfId="0" applyNumberFormat="1" applyFont="1" applyAlignment="1">
      <alignment vertical="center" wrapText="1"/>
    </xf>
    <xf numFmtId="49" fontId="1" fillId="0" borderId="10" xfId="0" applyNumberFormat="1" applyFont="1" applyBorder="1" applyAlignment="1">
      <alignment horizontal="center" vertical="top" wrapText="1"/>
    </xf>
    <xf numFmtId="210" fontId="1" fillId="0" borderId="10" xfId="0" applyNumberFormat="1" applyFont="1" applyBorder="1" applyAlignment="1">
      <alignment horizontal="center" vertical="top" wrapText="1"/>
    </xf>
    <xf numFmtId="0" fontId="2" fillId="0" borderId="10" xfId="0" applyFont="1" applyBorder="1" applyAlignment="1">
      <alignment horizontal="center" vertical="center" wrapText="1"/>
    </xf>
    <xf numFmtId="0" fontId="2" fillId="0" borderId="14" xfId="0" applyFont="1" applyBorder="1" applyAlignment="1">
      <alignment vertical="center" wrapText="1"/>
    </xf>
    <xf numFmtId="49" fontId="2" fillId="0" borderId="14" xfId="0" applyNumberFormat="1" applyFont="1" applyBorder="1" applyAlignment="1">
      <alignment horizontal="center" vertical="center" wrapText="1"/>
    </xf>
    <xf numFmtId="209" fontId="2" fillId="0" borderId="14" xfId="0" applyNumberFormat="1" applyFont="1" applyBorder="1" applyAlignment="1">
      <alignment horizontal="center" vertical="center" wrapText="1"/>
    </xf>
    <xf numFmtId="49" fontId="2" fillId="0" borderId="0" xfId="0" applyNumberFormat="1" applyFont="1" applyAlignment="1">
      <alignment horizontal="center" vertical="center" wrapText="1"/>
    </xf>
    <xf numFmtId="0" fontId="1" fillId="0" borderId="13" xfId="0" applyFont="1" applyBorder="1" applyAlignment="1">
      <alignment horizontal="center" vertical="top" wrapText="1"/>
    </xf>
    <xf numFmtId="1" fontId="2" fillId="0" borderId="0" xfId="0" applyNumberFormat="1" applyFont="1" applyAlignment="1">
      <alignment horizontal="center" vertical="center" wrapText="1"/>
    </xf>
    <xf numFmtId="0" fontId="2" fillId="0" borderId="10" xfId="0" applyFont="1" applyBorder="1" applyAlignment="1">
      <alignment horizontal="left" vertical="top" wrapText="1"/>
    </xf>
    <xf numFmtId="202" fontId="1" fillId="0" borderId="0" xfId="0" applyNumberFormat="1" applyFont="1" applyAlignment="1">
      <alignment vertical="center" wrapText="1"/>
    </xf>
    <xf numFmtId="0" fontId="1" fillId="0" borderId="16" xfId="0" applyFont="1" applyBorder="1" applyAlignment="1">
      <alignment horizontal="left" vertical="center" wrapText="1"/>
    </xf>
    <xf numFmtId="4" fontId="2" fillId="0" borderId="0" xfId="0" applyNumberFormat="1" applyFont="1"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10" xfId="0" applyFont="1" applyBorder="1" applyAlignment="1">
      <alignment vertical="top" wrapText="1"/>
    </xf>
    <xf numFmtId="209" fontId="1" fillId="0" borderId="10" xfId="0" applyNumberFormat="1" applyFont="1" applyBorder="1" applyAlignment="1">
      <alignment horizontal="center" vertical="center" wrapText="1"/>
    </xf>
    <xf numFmtId="209" fontId="2" fillId="0" borderId="10" xfId="0" applyNumberFormat="1" applyFont="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14" fillId="0" borderId="0" xfId="0" applyFont="1" applyAlignment="1">
      <alignment horizontal="center" vertical="center"/>
    </xf>
    <xf numFmtId="0" fontId="1" fillId="0" borderId="10" xfId="0" applyFont="1" applyBorder="1" applyAlignment="1">
      <alignment horizontal="center" vertical="center"/>
    </xf>
    <xf numFmtId="2" fontId="4" fillId="0" borderId="10" xfId="0" applyNumberFormat="1" applyFont="1" applyBorder="1" applyAlignment="1">
      <alignment vertical="center" wrapText="1"/>
    </xf>
    <xf numFmtId="201" fontId="1" fillId="0" borderId="0" xfId="0" applyNumberFormat="1" applyFont="1" applyAlignment="1">
      <alignment horizontal="center" vertical="center" wrapText="1"/>
    </xf>
    <xf numFmtId="0" fontId="14" fillId="0" borderId="17" xfId="0" applyFont="1" applyBorder="1" applyAlignment="1">
      <alignment horizontal="center" vertical="top" wrapText="1"/>
    </xf>
    <xf numFmtId="0" fontId="14" fillId="0" borderId="18" xfId="0" applyFont="1" applyBorder="1" applyAlignment="1">
      <alignment horizontal="center" vertical="top" wrapText="1"/>
    </xf>
    <xf numFmtId="0" fontId="1" fillId="0" borderId="11" xfId="0" applyFont="1" applyBorder="1" applyAlignment="1">
      <alignment vertical="center" wrapText="1"/>
    </xf>
    <xf numFmtId="210" fontId="1" fillId="0" borderId="19" xfId="0" applyNumberFormat="1" applyFont="1" applyBorder="1" applyAlignment="1">
      <alignment horizontal="center" vertical="center" wrapText="1"/>
    </xf>
    <xf numFmtId="210" fontId="1" fillId="0" borderId="11" xfId="0" applyNumberFormat="1" applyFont="1" applyBorder="1" applyAlignment="1">
      <alignment horizontal="center" vertical="center"/>
    </xf>
    <xf numFmtId="0" fontId="1" fillId="0" borderId="10" xfId="0" applyFont="1" applyBorder="1" applyAlignment="1">
      <alignment vertical="center" wrapText="1"/>
    </xf>
    <xf numFmtId="210" fontId="1" fillId="0" borderId="10" xfId="0" applyNumberFormat="1" applyFont="1" applyBorder="1" applyAlignment="1">
      <alignment horizontal="center" vertical="center"/>
    </xf>
    <xf numFmtId="210" fontId="4" fillId="0" borderId="20" xfId="0" applyNumberFormat="1" applyFont="1" applyBorder="1" applyAlignment="1">
      <alignment horizontal="center" vertical="center" wrapText="1"/>
    </xf>
    <xf numFmtId="210" fontId="2" fillId="0" borderId="10" xfId="0" applyNumberFormat="1" applyFont="1" applyBorder="1" applyAlignment="1">
      <alignment horizontal="center" vertical="center"/>
    </xf>
    <xf numFmtId="0" fontId="1" fillId="0" borderId="0" xfId="0" applyFont="1" applyAlignment="1">
      <alignment horizontal="left" vertical="top" wrapText="1"/>
    </xf>
    <xf numFmtId="0" fontId="8" fillId="0" borderId="0" xfId="0" applyFont="1" applyAlignment="1">
      <alignment horizontal="left" vertical="center"/>
    </xf>
    <xf numFmtId="0" fontId="1" fillId="0" borderId="0" xfId="0" applyFont="1" applyAlignment="1">
      <alignment vertical="center" wrapText="1"/>
    </xf>
    <xf numFmtId="209" fontId="1" fillId="0" borderId="10" xfId="0" applyNumberFormat="1" applyFont="1" applyBorder="1" applyAlignment="1">
      <alignment horizontal="center" vertical="top" wrapText="1"/>
    </xf>
    <xf numFmtId="209" fontId="2" fillId="0" borderId="10" xfId="0" applyNumberFormat="1" applyFont="1" applyBorder="1" applyAlignment="1">
      <alignment horizontal="center" vertical="top" wrapText="1"/>
    </xf>
    <xf numFmtId="0" fontId="2" fillId="0" borderId="0" xfId="0" applyFont="1" applyAlignment="1">
      <alignment horizontal="center" vertical="top" wrapText="1"/>
    </xf>
    <xf numFmtId="0" fontId="2" fillId="0" borderId="0" xfId="0" applyFont="1" applyAlignment="1">
      <alignment horizontal="left" vertical="top" wrapText="1"/>
    </xf>
    <xf numFmtId="0" fontId="1" fillId="0" borderId="0" xfId="0" applyFont="1" applyAlignment="1">
      <alignment vertical="top" wrapText="1"/>
    </xf>
    <xf numFmtId="0" fontId="1" fillId="0" borderId="12" xfId="0" applyFont="1" applyBorder="1" applyAlignment="1">
      <alignment horizontal="center" vertical="top" wrapText="1"/>
    </xf>
    <xf numFmtId="0" fontId="1" fillId="0" borderId="11" xfId="0" applyFont="1" applyBorder="1" applyAlignment="1">
      <alignment horizontal="center" vertical="top" wrapText="1"/>
    </xf>
    <xf numFmtId="1" fontId="1" fillId="0" borderId="10" xfId="0" applyNumberFormat="1" applyFont="1" applyBorder="1" applyAlignment="1">
      <alignment horizontal="center" vertical="top" wrapText="1"/>
    </xf>
    <xf numFmtId="1" fontId="1" fillId="0" borderId="11" xfId="0" applyNumberFormat="1" applyFont="1" applyBorder="1" applyAlignment="1">
      <alignment horizontal="center" vertical="top" wrapText="1"/>
    </xf>
    <xf numFmtId="49" fontId="2" fillId="0" borderId="10" xfId="0" applyNumberFormat="1" applyFont="1" applyBorder="1" applyAlignment="1">
      <alignment horizontal="center" vertical="top" wrapText="1"/>
    </xf>
    <xf numFmtId="1" fontId="2" fillId="0" borderId="0" xfId="0" applyNumberFormat="1" applyFont="1" applyAlignment="1">
      <alignment vertical="center" wrapText="1"/>
    </xf>
    <xf numFmtId="49" fontId="11" fillId="0" borderId="10" xfId="0" applyNumberFormat="1" applyFont="1" applyBorder="1" applyAlignment="1">
      <alignment horizontal="center" vertical="top" wrapText="1"/>
    </xf>
    <xf numFmtId="209" fontId="11" fillId="0" borderId="10" xfId="0" applyNumberFormat="1" applyFont="1" applyBorder="1" applyAlignment="1">
      <alignment horizontal="center" vertical="top" wrapText="1"/>
    </xf>
    <xf numFmtId="49" fontId="1" fillId="0" borderId="0" xfId="0" applyNumberFormat="1" applyFont="1" applyAlignment="1">
      <alignment vertical="center" wrapText="1"/>
    </xf>
    <xf numFmtId="49" fontId="1" fillId="0" borderId="0" xfId="0" applyNumberFormat="1" applyFont="1" applyAlignment="1">
      <alignment horizontal="center" vertical="center" wrapText="1"/>
    </xf>
    <xf numFmtId="202" fontId="1" fillId="0" borderId="0" xfId="0" applyNumberFormat="1" applyFont="1" applyAlignment="1">
      <alignment vertical="center" wrapText="1"/>
    </xf>
    <xf numFmtId="1" fontId="1" fillId="0" borderId="0" xfId="0" applyNumberFormat="1" applyFont="1" applyAlignment="1">
      <alignment horizontal="center" vertical="center" wrapText="1"/>
    </xf>
    <xf numFmtId="0" fontId="11" fillId="0" borderId="10" xfId="0" applyFont="1" applyBorder="1" applyAlignment="1">
      <alignment horizontal="center" vertical="top" wrapText="1"/>
    </xf>
    <xf numFmtId="209" fontId="1" fillId="0" borderId="0" xfId="0" applyNumberFormat="1" applyFont="1" applyAlignment="1">
      <alignment vertical="center" wrapText="1"/>
    </xf>
    <xf numFmtId="209" fontId="1" fillId="0" borderId="20" xfId="0" applyNumberFormat="1" applyFont="1" applyBorder="1" applyAlignment="1">
      <alignment horizontal="center" vertical="top" wrapText="1"/>
    </xf>
    <xf numFmtId="49" fontId="2" fillId="0" borderId="15" xfId="0" applyNumberFormat="1" applyFont="1" applyBorder="1" applyAlignment="1">
      <alignment horizontal="center" vertical="top" wrapText="1"/>
    </xf>
    <xf numFmtId="49" fontId="2" fillId="0" borderId="21" xfId="0" applyNumberFormat="1" applyFont="1" applyBorder="1" applyAlignment="1">
      <alignment horizontal="center" vertical="top" wrapText="1"/>
    </xf>
    <xf numFmtId="202" fontId="2" fillId="0" borderId="0" xfId="0" applyNumberFormat="1" applyFont="1" applyAlignment="1">
      <alignment vertical="center" wrapText="1"/>
    </xf>
    <xf numFmtId="0" fontId="2" fillId="0" borderId="0" xfId="0" applyFont="1" applyAlignment="1">
      <alignment vertical="top" wrapText="1"/>
    </xf>
    <xf numFmtId="49" fontId="2" fillId="0" borderId="0" xfId="0" applyNumberFormat="1" applyFont="1" applyAlignment="1">
      <alignment vertical="top" wrapText="1"/>
    </xf>
    <xf numFmtId="49" fontId="2" fillId="0" borderId="0" xfId="0" applyNumberFormat="1" applyFont="1" applyAlignment="1">
      <alignment horizontal="center" vertical="top" wrapText="1"/>
    </xf>
    <xf numFmtId="209" fontId="2" fillId="0" borderId="0" xfId="0" applyNumberFormat="1" applyFont="1" applyAlignment="1">
      <alignment horizontal="center" vertical="top" wrapText="1"/>
    </xf>
    <xf numFmtId="0" fontId="2" fillId="0" borderId="0" xfId="0" applyFont="1" applyAlignment="1">
      <alignment vertical="center" wrapText="1"/>
    </xf>
    <xf numFmtId="0" fontId="3" fillId="0" borderId="0" xfId="0" applyFont="1" applyAlignment="1">
      <alignment/>
    </xf>
    <xf numFmtId="49" fontId="1" fillId="0" borderId="0" xfId="0" applyNumberFormat="1" applyFont="1" applyAlignment="1">
      <alignment vertical="top" wrapText="1"/>
    </xf>
    <xf numFmtId="49" fontId="1" fillId="0" borderId="0" xfId="0" applyNumberFormat="1" applyFont="1" applyAlignment="1">
      <alignment horizontal="center" vertical="top" wrapText="1"/>
    </xf>
    <xf numFmtId="1" fontId="1" fillId="0" borderId="0" xfId="0" applyNumberFormat="1" applyFont="1" applyAlignment="1">
      <alignment horizontal="center" vertical="top" wrapText="1"/>
    </xf>
    <xf numFmtId="209" fontId="1" fillId="0" borderId="0" xfId="0" applyNumberFormat="1" applyFont="1" applyAlignment="1">
      <alignment vertical="top" wrapText="1"/>
    </xf>
    <xf numFmtId="0" fontId="1" fillId="0" borderId="0" xfId="0" applyFont="1" applyAlignment="1">
      <alignment horizontal="center" vertical="top" wrapText="1"/>
    </xf>
    <xf numFmtId="1" fontId="1" fillId="0" borderId="0" xfId="0" applyNumberFormat="1" applyFont="1" applyAlignment="1">
      <alignment vertical="top" wrapText="1"/>
    </xf>
    <xf numFmtId="209" fontId="1" fillId="0" borderId="20" xfId="0" applyNumberFormat="1" applyFont="1" applyBorder="1" applyAlignment="1">
      <alignment horizontal="center" vertical="center" wrapText="1"/>
    </xf>
    <xf numFmtId="209" fontId="11" fillId="0" borderId="10" xfId="0" applyNumberFormat="1" applyFont="1" applyBorder="1" applyAlignment="1">
      <alignment horizontal="center" vertical="center" wrapText="1"/>
    </xf>
    <xf numFmtId="0" fontId="11" fillId="0" borderId="0" xfId="0" applyFont="1" applyAlignment="1">
      <alignment vertical="center" wrapText="1"/>
    </xf>
    <xf numFmtId="49" fontId="2" fillId="0" borderId="11" xfId="0" applyNumberFormat="1" applyFont="1" applyBorder="1" applyAlignment="1">
      <alignment horizontal="center" vertical="center" wrapText="1"/>
    </xf>
    <xf numFmtId="0" fontId="10" fillId="0" borderId="0" xfId="0" applyFont="1" applyAlignment="1">
      <alignment vertical="center" wrapText="1"/>
    </xf>
    <xf numFmtId="0" fontId="3" fillId="0" borderId="0" xfId="0" applyFont="1" applyAlignment="1">
      <alignment vertical="center" wrapText="1"/>
    </xf>
    <xf numFmtId="1" fontId="2" fillId="0" borderId="0" xfId="0" applyNumberFormat="1" applyFont="1" applyAlignment="1">
      <alignment horizontal="center" vertical="center" wrapText="1"/>
    </xf>
    <xf numFmtId="202" fontId="2" fillId="0" borderId="0" xfId="0" applyNumberFormat="1" applyFont="1" applyAlignment="1">
      <alignment vertical="center" wrapText="1"/>
    </xf>
    <xf numFmtId="0" fontId="2" fillId="0" borderId="10" xfId="0" applyFont="1" applyBorder="1" applyAlignment="1">
      <alignment horizontal="left" vertical="center" wrapText="1"/>
    </xf>
    <xf numFmtId="1" fontId="11" fillId="0" borderId="0" xfId="0" applyNumberFormat="1" applyFont="1" applyAlignment="1">
      <alignment horizontal="center" vertical="center" wrapText="1"/>
    </xf>
    <xf numFmtId="202" fontId="11" fillId="0" borderId="0" xfId="0" applyNumberFormat="1" applyFont="1" applyAlignment="1">
      <alignment vertical="center" wrapText="1"/>
    </xf>
    <xf numFmtId="1" fontId="1" fillId="0" borderId="0" xfId="0" applyNumberFormat="1" applyFont="1" applyAlignment="1">
      <alignment vertical="center" wrapText="1"/>
    </xf>
    <xf numFmtId="1" fontId="11" fillId="0" borderId="0" xfId="0" applyNumberFormat="1" applyFont="1" applyAlignment="1">
      <alignment vertical="center" wrapText="1"/>
    </xf>
    <xf numFmtId="49" fontId="2" fillId="0" borderId="0" xfId="0" applyNumberFormat="1" applyFont="1" applyAlignment="1">
      <alignment vertical="center" wrapText="1"/>
    </xf>
    <xf numFmtId="4" fontId="2" fillId="0" borderId="0" xfId="0" applyNumberFormat="1" applyFont="1" applyAlignment="1">
      <alignment vertical="center" wrapText="1"/>
    </xf>
    <xf numFmtId="4" fontId="2" fillId="0" borderId="0" xfId="0" applyNumberFormat="1" applyFont="1" applyAlignment="1">
      <alignment horizontal="center" vertical="center" wrapText="1"/>
    </xf>
    <xf numFmtId="0" fontId="1" fillId="0" borderId="0" xfId="0" applyFont="1" applyAlignment="1">
      <alignment horizontal="left" vertical="center"/>
    </xf>
    <xf numFmtId="0" fontId="2" fillId="0" borderId="11" xfId="0" applyFont="1" applyBorder="1" applyAlignment="1">
      <alignment horizontal="left" vertical="center" wrapText="1"/>
    </xf>
    <xf numFmtId="0" fontId="12" fillId="0" borderId="0" xfId="0" applyFont="1" applyAlignment="1">
      <alignment horizontal="left" vertical="center"/>
    </xf>
    <xf numFmtId="0" fontId="1" fillId="0" borderId="20" xfId="0" applyFont="1" applyBorder="1" applyAlignment="1">
      <alignment horizontal="left" vertical="center" wrapText="1"/>
    </xf>
    <xf numFmtId="0" fontId="1" fillId="0" borderId="0" xfId="0" applyFont="1" applyAlignment="1">
      <alignment horizontal="right" vertical="center"/>
    </xf>
    <xf numFmtId="0" fontId="1" fillId="0" borderId="11" xfId="0" applyFont="1" applyBorder="1" applyAlignment="1">
      <alignment horizontal="center" vertical="center" wrapText="1"/>
    </xf>
    <xf numFmtId="209" fontId="2" fillId="0" borderId="11" xfId="0" applyNumberFormat="1" applyFont="1" applyBorder="1" applyAlignment="1">
      <alignment horizontal="center" vertical="center" wrapText="1"/>
    </xf>
    <xf numFmtId="209" fontId="1" fillId="0" borderId="19" xfId="0" applyNumberFormat="1" applyFont="1" applyBorder="1" applyAlignment="1">
      <alignment horizontal="center" vertical="center" wrapText="1"/>
    </xf>
    <xf numFmtId="209" fontId="1" fillId="0" borderId="11" xfId="0" applyNumberFormat="1" applyFont="1" applyBorder="1" applyAlignment="1">
      <alignment horizontal="center" vertical="center" wrapText="1"/>
    </xf>
    <xf numFmtId="0" fontId="1" fillId="0" borderId="10" xfId="0" applyFont="1" applyBorder="1" applyAlignment="1">
      <alignment horizontal="center" vertical="top" wrapText="1"/>
    </xf>
    <xf numFmtId="0" fontId="8" fillId="0" borderId="0" xfId="0" applyFont="1" applyAlignment="1">
      <alignment horizontal="left" vertical="center" wrapText="1"/>
    </xf>
    <xf numFmtId="0" fontId="1" fillId="0" borderId="0" xfId="0" applyFont="1" applyAlignment="1">
      <alignment horizontal="center" vertical="top" wrapText="1"/>
    </xf>
    <xf numFmtId="3" fontId="54" fillId="0" borderId="0" xfId="0" applyNumberFormat="1" applyFont="1" applyAlignment="1">
      <alignment horizontal="center" vertical="top" wrapText="1"/>
    </xf>
    <xf numFmtId="0" fontId="2" fillId="0" borderId="0" xfId="0" applyFont="1" applyAlignment="1">
      <alignment horizontal="center" vertical="top" wrapText="1"/>
    </xf>
    <xf numFmtId="3" fontId="55" fillId="0" borderId="0" xfId="0" applyNumberFormat="1" applyFont="1" applyAlignment="1">
      <alignment horizontal="center" vertical="top" wrapText="1"/>
    </xf>
    <xf numFmtId="3" fontId="56" fillId="0" borderId="0" xfId="0" applyNumberFormat="1" applyFont="1" applyAlignment="1">
      <alignment horizontal="center" vertical="top" wrapText="1"/>
    </xf>
    <xf numFmtId="3" fontId="54" fillId="0" borderId="10" xfId="0" applyNumberFormat="1" applyFont="1" applyBorder="1" applyAlignment="1">
      <alignment horizontal="center" vertical="top" wrapText="1"/>
    </xf>
    <xf numFmtId="210" fontId="54" fillId="0" borderId="10" xfId="0" applyNumberFormat="1" applyFont="1" applyBorder="1" applyAlignment="1">
      <alignment horizontal="center" vertical="top" wrapText="1"/>
    </xf>
    <xf numFmtId="0" fontId="2" fillId="0" borderId="10" xfId="0" applyFont="1" applyBorder="1" applyAlignment="1">
      <alignment horizontal="center" vertical="top" wrapText="1"/>
    </xf>
    <xf numFmtId="210" fontId="55" fillId="0" borderId="10" xfId="0" applyNumberFormat="1" applyFont="1" applyBorder="1" applyAlignment="1">
      <alignment horizontal="center" vertical="top" wrapText="1"/>
    </xf>
    <xf numFmtId="209" fontId="55" fillId="0" borderId="0" xfId="0" applyNumberFormat="1" applyFont="1" applyAlignment="1">
      <alignment horizontal="center" vertical="top" wrapText="1"/>
    </xf>
    <xf numFmtId="0" fontId="54" fillId="0" borderId="0" xfId="0" applyFont="1" applyAlignment="1">
      <alignment horizontal="center" vertical="top" wrapText="1"/>
    </xf>
    <xf numFmtId="2" fontId="54" fillId="0" borderId="0" xfId="0" applyNumberFormat="1" applyFont="1" applyAlignment="1">
      <alignment horizontal="center" vertical="top" wrapText="1"/>
    </xf>
    <xf numFmtId="0" fontId="3" fillId="0" borderId="0" xfId="0" applyFont="1" applyFill="1" applyAlignment="1">
      <alignment horizontal="left" vertical="center"/>
    </xf>
    <xf numFmtId="0" fontId="1" fillId="0" borderId="11" xfId="0" applyFont="1" applyFill="1" applyBorder="1" applyAlignment="1">
      <alignment horizontal="center" vertical="center" wrapText="1"/>
    </xf>
    <xf numFmtId="209" fontId="1" fillId="0" borderId="0" xfId="0" applyNumberFormat="1" applyFont="1" applyFill="1" applyAlignment="1">
      <alignment horizontal="center" vertical="center" wrapText="1"/>
    </xf>
    <xf numFmtId="0" fontId="1" fillId="0" borderId="0" xfId="0" applyFont="1" applyFill="1" applyAlignment="1">
      <alignment vertical="center" wrapText="1"/>
    </xf>
    <xf numFmtId="209" fontId="1" fillId="0" borderId="10" xfId="0" applyNumberFormat="1" applyFont="1" applyFill="1" applyBorder="1" applyAlignment="1">
      <alignment horizontal="center" vertical="top" wrapText="1"/>
    </xf>
    <xf numFmtId="20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4" fillId="0" borderId="22" xfId="0" applyFont="1" applyBorder="1" applyAlignment="1">
      <alignment horizontal="center" vertical="top" wrapText="1"/>
    </xf>
    <xf numFmtId="0" fontId="1" fillId="0" borderId="11" xfId="0" applyFont="1" applyBorder="1" applyAlignment="1">
      <alignment horizontal="center" vertical="top" wrapText="1"/>
    </xf>
    <xf numFmtId="210" fontId="1" fillId="0" borderId="19" xfId="0" applyNumberFormat="1" applyFont="1" applyBorder="1" applyAlignment="1">
      <alignment horizontal="center" vertical="center"/>
    </xf>
    <xf numFmtId="201" fontId="1" fillId="0" borderId="10" xfId="0" applyNumberFormat="1" applyFont="1" applyBorder="1" applyAlignment="1">
      <alignment horizontal="center" vertical="center"/>
    </xf>
    <xf numFmtId="210" fontId="1" fillId="0" borderId="20" xfId="0" applyNumberFormat="1" applyFont="1" applyBorder="1" applyAlignment="1">
      <alignment horizontal="center" vertical="center"/>
    </xf>
    <xf numFmtId="210" fontId="2" fillId="0" borderId="20" xfId="0" applyNumberFormat="1" applyFont="1" applyBorder="1" applyAlignment="1">
      <alignment horizontal="center" vertical="center"/>
    </xf>
    <xf numFmtId="209" fontId="2" fillId="0" borderId="0" xfId="0" applyNumberFormat="1" applyFont="1" applyFill="1" applyAlignment="1">
      <alignment horizontal="center" vertical="center" wrapText="1"/>
    </xf>
    <xf numFmtId="201" fontId="1" fillId="0" borderId="0" xfId="0" applyNumberFormat="1" applyFont="1" applyAlignment="1">
      <alignment vertical="center" wrapText="1"/>
    </xf>
    <xf numFmtId="2" fontId="1" fillId="0" borderId="0" xfId="0" applyNumberFormat="1" applyFont="1" applyAlignment="1">
      <alignment vertical="center" wrapText="1"/>
    </xf>
    <xf numFmtId="0" fontId="1" fillId="0" borderId="0" xfId="0" applyFont="1" applyFill="1" applyAlignment="1">
      <alignment horizontal="center" vertical="center" wrapText="1"/>
    </xf>
    <xf numFmtId="0" fontId="0" fillId="0" borderId="0" xfId="0" applyFill="1" applyAlignment="1">
      <alignment horizontal="left" vertical="center" wrapText="1"/>
    </xf>
    <xf numFmtId="0" fontId="2" fillId="0" borderId="0" xfId="0" applyFont="1" applyFill="1" applyAlignment="1">
      <alignment horizontal="center" vertical="center" wrapText="1"/>
    </xf>
    <xf numFmtId="0" fontId="3" fillId="0" borderId="0" xfId="0" applyFont="1" applyFill="1" applyAlignment="1">
      <alignment horizontal="right" vertical="center" wrapText="1"/>
    </xf>
    <xf numFmtId="1" fontId="1" fillId="0" borderId="10" xfId="0" applyNumberFormat="1" applyFont="1" applyFill="1" applyBorder="1" applyAlignment="1">
      <alignment horizontal="center" vertical="center" wrapText="1"/>
    </xf>
    <xf numFmtId="0" fontId="2" fillId="0" borderId="10" xfId="0" applyFont="1" applyFill="1" applyBorder="1" applyAlignment="1">
      <alignment vertical="top" wrapText="1"/>
    </xf>
    <xf numFmtId="49" fontId="2" fillId="0" borderId="10" xfId="0" applyNumberFormat="1" applyFont="1" applyFill="1" applyBorder="1" applyAlignment="1">
      <alignment horizontal="center" vertical="center" wrapText="1"/>
    </xf>
    <xf numFmtId="0" fontId="2" fillId="0" borderId="0" xfId="0" applyFont="1" applyFill="1" applyAlignment="1">
      <alignment vertical="center" wrapText="1"/>
    </xf>
    <xf numFmtId="49"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top" wrapText="1"/>
    </xf>
    <xf numFmtId="209" fontId="1" fillId="0" borderId="20" xfId="0" applyNumberFormat="1" applyFont="1" applyFill="1" applyBorder="1" applyAlignment="1">
      <alignment horizontal="center" vertical="center" wrapText="1"/>
    </xf>
    <xf numFmtId="0" fontId="11" fillId="0" borderId="10" xfId="0" applyFont="1" applyFill="1" applyBorder="1" applyAlignment="1">
      <alignment vertical="top" wrapText="1"/>
    </xf>
    <xf numFmtId="49" fontId="11" fillId="0" borderId="10" xfId="0" applyNumberFormat="1" applyFont="1" applyFill="1" applyBorder="1" applyAlignment="1">
      <alignment horizontal="center" vertical="center" wrapText="1"/>
    </xf>
    <xf numFmtId="209" fontId="11" fillId="0" borderId="10" xfId="0" applyNumberFormat="1" applyFont="1" applyFill="1" applyBorder="1" applyAlignment="1">
      <alignment horizontal="center" vertical="center" wrapText="1"/>
    </xf>
    <xf numFmtId="209" fontId="11" fillId="0" borderId="23" xfId="0" applyNumberFormat="1" applyFont="1" applyFill="1" applyBorder="1" applyAlignment="1">
      <alignment horizontal="center" vertical="center" wrapText="1"/>
    </xf>
    <xf numFmtId="209" fontId="1" fillId="0" borderId="23" xfId="0" applyNumberFormat="1" applyFont="1" applyFill="1" applyBorder="1" applyAlignment="1">
      <alignment horizontal="center" vertical="center" wrapText="1"/>
    </xf>
    <xf numFmtId="0" fontId="11" fillId="0" borderId="0" xfId="0" applyFont="1" applyFill="1" applyAlignment="1">
      <alignment vertical="center" wrapText="1"/>
    </xf>
    <xf numFmtId="1" fontId="2" fillId="0" borderId="0" xfId="0" applyNumberFormat="1" applyFont="1" applyFill="1" applyAlignment="1">
      <alignment vertical="center" wrapText="1"/>
    </xf>
    <xf numFmtId="0" fontId="2"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210" fontId="1"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top" wrapText="1"/>
    </xf>
    <xf numFmtId="1" fontId="1" fillId="0" borderId="0" xfId="0" applyNumberFormat="1" applyFont="1" applyFill="1" applyAlignment="1">
      <alignment horizontal="center" vertical="center" wrapText="1"/>
    </xf>
    <xf numFmtId="49" fontId="2" fillId="0" borderId="11" xfId="0" applyNumberFormat="1" applyFont="1" applyFill="1" applyBorder="1" applyAlignment="1">
      <alignment horizontal="center" vertical="center" wrapText="1"/>
    </xf>
    <xf numFmtId="0" fontId="3" fillId="0" borderId="0" xfId="0" applyFont="1" applyFill="1" applyAlignment="1">
      <alignment horizontal="right" vertical="top" wrapText="1"/>
    </xf>
    <xf numFmtId="209" fontId="3" fillId="0" borderId="0" xfId="0" applyNumberFormat="1" applyFont="1" applyFill="1" applyAlignment="1">
      <alignment horizontal="right" vertical="center" wrapText="1"/>
    </xf>
    <xf numFmtId="0" fontId="3" fillId="0" borderId="0" xfId="0" applyFont="1" applyFill="1" applyAlignment="1">
      <alignment vertical="center"/>
    </xf>
    <xf numFmtId="0" fontId="1" fillId="0" borderId="0" xfId="0" applyFont="1" applyFill="1" applyAlignment="1">
      <alignment horizontal="center" vertical="center"/>
    </xf>
    <xf numFmtId="201" fontId="2" fillId="0" borderId="0" xfId="0" applyNumberFormat="1" applyFont="1" applyAlignment="1">
      <alignment vertical="center" wrapText="1"/>
    </xf>
    <xf numFmtId="0" fontId="11" fillId="0" borderId="10" xfId="0" applyFont="1" applyFill="1" applyBorder="1" applyAlignment="1">
      <alignment vertical="center" wrapText="1"/>
    </xf>
    <xf numFmtId="210" fontId="11"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210" fontId="2" fillId="0" borderId="0" xfId="0" applyNumberFormat="1" applyFont="1" applyFill="1" applyAlignment="1">
      <alignment vertical="center" wrapText="1"/>
    </xf>
    <xf numFmtId="209" fontId="2" fillId="0" borderId="0" xfId="0" applyNumberFormat="1" applyFont="1" applyFill="1" applyAlignment="1">
      <alignment vertical="center" wrapText="1"/>
    </xf>
    <xf numFmtId="210" fontId="1" fillId="0" borderId="10" xfId="0" applyNumberFormat="1" applyFont="1" applyFill="1" applyBorder="1" applyAlignment="1">
      <alignment horizontal="center" vertical="top" wrapText="1"/>
    </xf>
    <xf numFmtId="0" fontId="1" fillId="0" borderId="0" xfId="0" applyFont="1" applyFill="1" applyAlignment="1">
      <alignment vertical="top" wrapText="1"/>
    </xf>
    <xf numFmtId="210" fontId="1" fillId="0" borderId="0" xfId="0" applyNumberFormat="1" applyFont="1" applyFill="1" applyAlignment="1">
      <alignment vertical="center" wrapText="1"/>
    </xf>
    <xf numFmtId="0" fontId="1" fillId="0" borderId="0" xfId="0" applyFont="1" applyFill="1" applyAlignment="1">
      <alignment horizontal="left" vertical="center" wrapText="1"/>
    </xf>
    <xf numFmtId="0" fontId="3"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vertical="center"/>
    </xf>
    <xf numFmtId="0" fontId="2" fillId="0" borderId="0" xfId="0" applyFont="1" applyFill="1" applyAlignment="1">
      <alignment horizontal="center" vertical="center" wrapText="1"/>
    </xf>
    <xf numFmtId="0" fontId="14" fillId="0" borderId="0" xfId="0" applyFont="1" applyFill="1" applyAlignment="1">
      <alignment horizontal="center" vertical="center"/>
    </xf>
    <xf numFmtId="0" fontId="1" fillId="0" borderId="11" xfId="0" applyFont="1" applyFill="1" applyBorder="1" applyAlignment="1">
      <alignment vertical="top" wrapText="1"/>
    </xf>
    <xf numFmtId="210" fontId="1" fillId="0" borderId="11" xfId="0" applyNumberFormat="1" applyFont="1" applyFill="1" applyBorder="1" applyAlignment="1">
      <alignment horizontal="center" vertical="center" wrapText="1"/>
    </xf>
    <xf numFmtId="0" fontId="0" fillId="0" borderId="23" xfId="0" applyFill="1" applyBorder="1" applyAlignment="1">
      <alignment horizontal="center" vertical="top" wrapText="1"/>
    </xf>
    <xf numFmtId="210" fontId="1" fillId="0" borderId="0" xfId="0" applyNumberFormat="1" applyFont="1" applyFill="1" applyAlignment="1">
      <alignment vertical="center"/>
    </xf>
    <xf numFmtId="209" fontId="1" fillId="0" borderId="0" xfId="0" applyNumberFormat="1" applyFont="1" applyFill="1" applyAlignment="1">
      <alignment vertical="center"/>
    </xf>
    <xf numFmtId="0" fontId="1" fillId="0" borderId="11" xfId="0" applyFont="1" applyFill="1" applyBorder="1" applyAlignment="1">
      <alignment vertical="top" wrapText="1"/>
    </xf>
    <xf numFmtId="210" fontId="1" fillId="0" borderId="11"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2" fontId="4" fillId="0" borderId="10" xfId="0" applyNumberFormat="1" applyFont="1" applyFill="1" applyBorder="1" applyAlignment="1">
      <alignment vertical="center" wrapText="1"/>
    </xf>
    <xf numFmtId="210" fontId="4" fillId="0" borderId="10" xfId="0" applyNumberFormat="1" applyFont="1" applyFill="1" applyBorder="1" applyAlignment="1">
      <alignment horizontal="center" vertical="center" wrapText="1"/>
    </xf>
    <xf numFmtId="202" fontId="1" fillId="0" borderId="0" xfId="0" applyNumberFormat="1" applyFont="1" applyFill="1" applyAlignment="1">
      <alignment horizontal="center" vertical="center"/>
    </xf>
    <xf numFmtId="0" fontId="13" fillId="0" borderId="0" xfId="0" applyFont="1" applyFill="1" applyAlignment="1">
      <alignment horizontal="center" vertical="center" wrapText="1"/>
    </xf>
    <xf numFmtId="0" fontId="1" fillId="0" borderId="10" xfId="0" applyFont="1" applyFill="1" applyBorder="1" applyAlignment="1">
      <alignment horizontal="center" vertical="top" wrapText="1"/>
    </xf>
    <xf numFmtId="0" fontId="1" fillId="0" borderId="11" xfId="0" applyFont="1" applyFill="1" applyBorder="1" applyAlignment="1">
      <alignment horizontal="left" vertical="top" wrapText="1"/>
    </xf>
    <xf numFmtId="201" fontId="1" fillId="0" borderId="10" xfId="0" applyNumberFormat="1" applyFont="1" applyFill="1" applyBorder="1" applyAlignment="1">
      <alignment horizontal="center" vertical="center" wrapText="1"/>
    </xf>
    <xf numFmtId="0" fontId="1" fillId="0" borderId="10" xfId="0" applyFont="1" applyFill="1" applyBorder="1" applyAlignment="1">
      <alignment vertical="top" wrapText="1"/>
    </xf>
    <xf numFmtId="210" fontId="1" fillId="0" borderId="0" xfId="0" applyNumberFormat="1" applyFont="1" applyFill="1" applyAlignment="1">
      <alignment horizontal="center" vertical="center" wrapText="1"/>
    </xf>
    <xf numFmtId="2" fontId="4" fillId="0" borderId="0" xfId="0" applyNumberFormat="1" applyFont="1" applyFill="1" applyAlignment="1">
      <alignment horizontal="center" vertical="center" wrapText="1"/>
    </xf>
    <xf numFmtId="211"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1" fillId="0" borderId="18"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18"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19" xfId="0" applyFont="1" applyFill="1" applyBorder="1" applyAlignment="1">
      <alignment horizontal="left" vertical="center" wrapText="1"/>
    </xf>
    <xf numFmtId="209" fontId="1" fillId="0" borderId="11"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20" xfId="0" applyFont="1" applyFill="1" applyBorder="1" applyAlignment="1">
      <alignment horizontal="left" vertical="center" wrapText="1"/>
    </xf>
    <xf numFmtId="209" fontId="1" fillId="0" borderId="10" xfId="0" applyNumberFormat="1" applyFont="1" applyFill="1" applyBorder="1" applyAlignment="1">
      <alignment horizontal="center" vertical="center" wrapText="1"/>
    </xf>
    <xf numFmtId="2" fontId="4" fillId="0" borderId="20" xfId="0" applyNumberFormat="1" applyFont="1" applyFill="1" applyBorder="1" applyAlignment="1">
      <alignment horizontal="left" vertical="center" wrapText="1"/>
    </xf>
    <xf numFmtId="209" fontId="4" fillId="0" borderId="10" xfId="0" applyNumberFormat="1" applyFont="1" applyFill="1" applyBorder="1" applyAlignment="1">
      <alignment horizontal="center" vertical="center" wrapText="1"/>
    </xf>
    <xf numFmtId="202" fontId="1" fillId="0" borderId="0" xfId="0" applyNumberFormat="1" applyFont="1" applyFill="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vertical="top" wrapText="1"/>
    </xf>
    <xf numFmtId="0" fontId="8" fillId="0" borderId="0" xfId="0" applyFont="1" applyAlignment="1">
      <alignment horizontal="left" vertical="top" wrapText="1"/>
    </xf>
    <xf numFmtId="0" fontId="1" fillId="0" borderId="0" xfId="0" applyFont="1" applyAlignment="1">
      <alignment horizontal="left" vertical="top" wrapText="1"/>
    </xf>
    <xf numFmtId="0" fontId="2" fillId="0" borderId="0" xfId="0" applyFont="1" applyAlignment="1">
      <alignment horizontal="center" vertical="top" wrapText="1"/>
    </xf>
    <xf numFmtId="0" fontId="3"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vertical="center" wrapText="1"/>
    </xf>
    <xf numFmtId="0" fontId="0" fillId="0" borderId="0" xfId="0" applyAlignment="1">
      <alignment vertical="center" wrapText="1"/>
    </xf>
    <xf numFmtId="0" fontId="1"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right" vertical="center" wrapText="1"/>
    </xf>
    <xf numFmtId="0" fontId="3"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center" vertical="top" wrapText="1"/>
    </xf>
    <xf numFmtId="0" fontId="3" fillId="0" borderId="21" xfId="0" applyFont="1" applyBorder="1" applyAlignment="1">
      <alignment horizontal="right" vertical="top" wrapText="1"/>
    </xf>
    <xf numFmtId="0" fontId="1" fillId="0" borderId="13" xfId="0" applyFont="1" applyBorder="1" applyAlignment="1">
      <alignment horizontal="center" vertical="top" wrapText="1"/>
    </xf>
    <xf numFmtId="0" fontId="1" fillId="0" borderId="11" xfId="0" applyFont="1" applyBorder="1" applyAlignment="1">
      <alignment horizontal="center" vertical="top" wrapText="1"/>
    </xf>
    <xf numFmtId="0" fontId="1" fillId="0" borderId="20" xfId="0" applyFont="1" applyBorder="1" applyAlignment="1">
      <alignment horizontal="center" vertical="top" wrapText="1"/>
    </xf>
    <xf numFmtId="0" fontId="1" fillId="0" borderId="12" xfId="0" applyFont="1" applyBorder="1" applyAlignment="1">
      <alignment horizontal="center" vertical="top" wrapText="1"/>
    </xf>
    <xf numFmtId="0" fontId="1" fillId="0" borderId="20" xfId="0" applyFont="1" applyFill="1" applyBorder="1" applyAlignment="1">
      <alignment horizontal="center" vertical="center" wrapText="1"/>
    </xf>
    <xf numFmtId="0" fontId="0" fillId="0" borderId="12" xfId="0" applyFill="1" applyBorder="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3" fillId="0" borderId="0" xfId="0" applyFont="1" applyFill="1" applyAlignment="1">
      <alignment horizontal="left" vertical="center" wrapText="1"/>
    </xf>
    <xf numFmtId="0" fontId="0" fillId="0" borderId="0" xfId="0" applyFill="1" applyAlignment="1">
      <alignment horizontal="left" vertical="center" wrapText="1"/>
    </xf>
    <xf numFmtId="0" fontId="3" fillId="0" borderId="0" xfId="0" applyFont="1" applyFill="1" applyAlignment="1">
      <alignment horizontal="right" vertical="center" wrapText="1"/>
    </xf>
    <xf numFmtId="0" fontId="1" fillId="0" borderId="13" xfId="0" applyFont="1" applyFill="1" applyBorder="1" applyAlignment="1">
      <alignment horizontal="center" vertical="top" wrapText="1"/>
    </xf>
    <xf numFmtId="0" fontId="0" fillId="0" borderId="11" xfId="0" applyFill="1" applyBorder="1" applyAlignment="1">
      <alignment horizontal="center" vertical="top" wrapText="1"/>
    </xf>
    <xf numFmtId="0" fontId="1" fillId="0" borderId="13"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0" xfId="0" applyAlignment="1">
      <alignment horizontal="center" vertical="center" wrapText="1"/>
    </xf>
    <xf numFmtId="1" fontId="1" fillId="0" borderId="20" xfId="0" applyNumberFormat="1" applyFont="1" applyBorder="1" applyAlignment="1">
      <alignment horizontal="center" vertical="center" wrapText="1"/>
    </xf>
    <xf numFmtId="0" fontId="0" fillId="0" borderId="12" xfId="0"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right" vertical="center" wrapText="1"/>
    </xf>
    <xf numFmtId="0" fontId="3" fillId="0" borderId="0" xfId="0" applyFont="1" applyAlignment="1">
      <alignment horizontal="left" vertical="center" wrapText="1"/>
    </xf>
    <xf numFmtId="0" fontId="8" fillId="0" borderId="0" xfId="0" applyFont="1" applyAlignment="1">
      <alignment horizontal="left" vertical="center" wrapText="1"/>
    </xf>
    <xf numFmtId="0" fontId="0" fillId="0" borderId="11" xfId="0" applyBorder="1" applyAlignment="1">
      <alignment horizontal="center" vertical="top" wrapText="1"/>
    </xf>
    <xf numFmtId="0" fontId="1" fillId="0" borderId="13" xfId="0" applyFont="1" applyBorder="1" applyAlignment="1">
      <alignment horizontal="center" vertical="center" wrapText="1"/>
    </xf>
    <xf numFmtId="0" fontId="0" fillId="0" borderId="11" xfId="0" applyBorder="1" applyAlignment="1">
      <alignment horizontal="center" vertical="center" wrapText="1"/>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vertical="center"/>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0" borderId="0" xfId="0" applyFont="1" applyAlignment="1">
      <alignment horizontal="left" vertical="center" wrapText="1"/>
    </xf>
    <xf numFmtId="0" fontId="0" fillId="0" borderId="0" xfId="0" applyAlignment="1">
      <alignment vertical="center"/>
    </xf>
    <xf numFmtId="0" fontId="1" fillId="0" borderId="20" xfId="0" applyFont="1" applyBorder="1" applyAlignment="1">
      <alignment horizontal="center" vertical="center" wrapText="1"/>
    </xf>
    <xf numFmtId="0" fontId="10"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vertical="center" wrapText="1"/>
    </xf>
    <xf numFmtId="0" fontId="10" fillId="0" borderId="0" xfId="0" applyFont="1" applyAlignment="1">
      <alignment vertical="center"/>
    </xf>
    <xf numFmtId="0" fontId="1" fillId="0" borderId="24"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vertical="center"/>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13" xfId="0" applyFont="1" applyFill="1" applyBorder="1" applyAlignment="1">
      <alignment vertical="top" wrapText="1"/>
    </xf>
    <xf numFmtId="0" fontId="0" fillId="0" borderId="23" xfId="0" applyFill="1" applyBorder="1" applyAlignment="1">
      <alignment vertical="top" wrapText="1"/>
    </xf>
    <xf numFmtId="0" fontId="0" fillId="0" borderId="11" xfId="0" applyBorder="1" applyAlignment="1">
      <alignment vertical="top" wrapText="1"/>
    </xf>
    <xf numFmtId="0" fontId="1" fillId="0" borderId="13" xfId="0" applyFont="1" applyFill="1" applyBorder="1" applyAlignment="1">
      <alignment horizontal="center" vertical="top" wrapText="1"/>
    </xf>
    <xf numFmtId="0" fontId="0" fillId="0" borderId="23" xfId="0" applyFill="1" applyBorder="1" applyAlignment="1">
      <alignment horizontal="center" vertical="top" wrapText="1"/>
    </xf>
    <xf numFmtId="0" fontId="0" fillId="0" borderId="23" xfId="0" applyBorder="1" applyAlignment="1">
      <alignment vertical="top" wrapText="1"/>
    </xf>
    <xf numFmtId="0" fontId="0" fillId="0" borderId="23" xfId="0" applyBorder="1" applyAlignment="1">
      <alignment horizontal="center" vertical="top" wrapText="1"/>
    </xf>
    <xf numFmtId="0" fontId="0" fillId="0" borderId="11" xfId="0" applyFill="1" applyBorder="1" applyAlignment="1">
      <alignment vertical="top" wrapText="1"/>
    </xf>
    <xf numFmtId="0" fontId="1" fillId="0" borderId="33" xfId="0" applyFont="1" applyFill="1" applyBorder="1" applyAlignment="1">
      <alignment horizontal="center" vertical="top" wrapText="1"/>
    </xf>
    <xf numFmtId="0" fontId="1" fillId="0" borderId="23" xfId="0" applyFont="1" applyFill="1" applyBorder="1" applyAlignment="1">
      <alignment horizontal="center" vertical="top" wrapText="1"/>
    </xf>
    <xf numFmtId="0" fontId="1" fillId="0" borderId="33" xfId="0" applyFont="1" applyFill="1" applyBorder="1" applyAlignment="1">
      <alignment vertical="top" wrapText="1"/>
    </xf>
    <xf numFmtId="0" fontId="1" fillId="0" borderId="23" xfId="0" applyFont="1" applyFill="1" applyBorder="1" applyAlignment="1">
      <alignment vertical="top" wrapText="1"/>
    </xf>
    <xf numFmtId="0" fontId="3" fillId="0" borderId="0" xfId="0" applyFont="1" applyFill="1" applyAlignment="1">
      <alignment horizontal="left" vertical="center"/>
    </xf>
    <xf numFmtId="0" fontId="0" fillId="0" borderId="0" xfId="0" applyFill="1" applyAlignment="1">
      <alignment horizontal="left" vertical="center"/>
    </xf>
    <xf numFmtId="0" fontId="2" fillId="0" borderId="0" xfId="0" applyFont="1" applyFill="1" applyAlignment="1">
      <alignment horizontal="center" vertical="center" wrapText="1"/>
    </xf>
    <xf numFmtId="0" fontId="1"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0" fillId="0" borderId="34" xfId="0"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0" xfId="0" applyFont="1" applyFill="1" applyAlignment="1">
      <alignment vertical="center" wrapText="1"/>
    </xf>
    <xf numFmtId="0" fontId="10" fillId="0" borderId="0" xfId="0" applyFont="1" applyFill="1" applyAlignment="1">
      <alignment vertical="center"/>
    </xf>
    <xf numFmtId="0" fontId="1" fillId="0" borderId="0" xfId="0" applyFont="1" applyFill="1" applyAlignment="1">
      <alignment horizontal="left" vertical="center" wrapText="1"/>
    </xf>
    <xf numFmtId="0" fontId="1" fillId="0" borderId="10" xfId="0" applyFont="1" applyFill="1" applyBorder="1" applyAlignment="1">
      <alignment horizontal="center" vertical="center" wrapText="1"/>
    </xf>
    <xf numFmtId="0" fontId="3" fillId="0" borderId="0" xfId="0" applyFont="1" applyFill="1" applyAlignment="1">
      <alignment horizontal="left"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3" fillId="0" borderId="0" xfId="0" applyFont="1" applyFill="1" applyAlignment="1">
      <alignment horizontal="left" vertical="center"/>
    </xf>
    <xf numFmtId="0" fontId="2" fillId="0" borderId="0" xfId="0" applyFont="1" applyFill="1" applyBorder="1" applyAlignment="1">
      <alignment horizontal="center" vertical="center" wrapText="1"/>
    </xf>
    <xf numFmtId="0" fontId="8" fillId="0" borderId="0" xfId="0" applyFont="1" applyFill="1" applyAlignment="1">
      <alignment horizontal="left" vertical="center"/>
    </xf>
    <xf numFmtId="0" fontId="10" fillId="0" borderId="0" xfId="0" applyFont="1" applyFill="1" applyAlignment="1">
      <alignment horizontal="left" vertical="center"/>
    </xf>
    <xf numFmtId="0" fontId="8" fillId="0" borderId="0" xfId="0" applyFont="1" applyAlignment="1">
      <alignment horizontal="left" vertical="center"/>
    </xf>
    <xf numFmtId="0" fontId="3" fillId="0" borderId="0" xfId="0" applyFont="1" applyFill="1" applyAlignment="1">
      <alignment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F199"/>
  <sheetViews>
    <sheetView zoomScalePageLayoutView="0" workbookViewId="0" topLeftCell="A1">
      <selection activeCell="I6" sqref="I6"/>
    </sheetView>
  </sheetViews>
  <sheetFormatPr defaultColWidth="9.00390625" defaultRowHeight="12.75"/>
  <cols>
    <col min="1" max="1" width="27.00390625" style="180" customWidth="1"/>
    <col min="2" max="2" width="74.375" style="33" customWidth="1"/>
    <col min="3" max="3" width="16.25390625" style="190" customWidth="1"/>
    <col min="4" max="4" width="9.125" style="32" customWidth="1"/>
    <col min="5" max="5" width="17.25390625" style="32" customWidth="1"/>
    <col min="6" max="6" width="16.625" style="32" bestFit="1" customWidth="1"/>
    <col min="7" max="16384" width="9.125" style="32" customWidth="1"/>
  </cols>
  <sheetData>
    <row r="1" spans="1:3" ht="15.75" customHeight="1">
      <c r="A1" s="284" t="s">
        <v>771</v>
      </c>
      <c r="B1" s="284"/>
      <c r="C1" s="284"/>
    </row>
    <row r="2" spans="1:3" ht="15.75" customHeight="1">
      <c r="A2" s="284" t="s">
        <v>772</v>
      </c>
      <c r="B2" s="284"/>
      <c r="C2" s="284"/>
    </row>
    <row r="3" spans="1:3" ht="15.75" customHeight="1">
      <c r="A3" s="284" t="s">
        <v>773</v>
      </c>
      <c r="B3" s="284"/>
      <c r="C3" s="284"/>
    </row>
    <row r="4" spans="1:3" ht="15.75" customHeight="1">
      <c r="A4" s="284" t="s">
        <v>713</v>
      </c>
      <c r="B4" s="284"/>
      <c r="C4" s="284"/>
    </row>
    <row r="5" spans="1:3" ht="15.75" customHeight="1">
      <c r="A5" s="284" t="s">
        <v>774</v>
      </c>
      <c r="B5" s="284"/>
      <c r="C5" s="284"/>
    </row>
    <row r="6" spans="1:3" ht="15.75">
      <c r="A6" s="284" t="s">
        <v>861</v>
      </c>
      <c r="B6" s="285"/>
      <c r="C6" s="285"/>
    </row>
    <row r="7" spans="1:3" ht="15.75">
      <c r="A7" s="284" t="s">
        <v>992</v>
      </c>
      <c r="B7" s="285"/>
      <c r="C7" s="285"/>
    </row>
    <row r="8" spans="1:3" ht="15.75">
      <c r="A8" s="284" t="s">
        <v>1014</v>
      </c>
      <c r="B8" s="285"/>
      <c r="C8" s="285"/>
    </row>
    <row r="9" spans="1:3" ht="15.75">
      <c r="A9" s="284" t="s">
        <v>1077</v>
      </c>
      <c r="B9" s="285"/>
      <c r="C9" s="285"/>
    </row>
    <row r="10" ht="15.75">
      <c r="C10" s="181"/>
    </row>
    <row r="11" spans="1:3" ht="15.75" customHeight="1">
      <c r="A11" s="287" t="s">
        <v>332</v>
      </c>
      <c r="B11" s="287"/>
      <c r="C11" s="287"/>
    </row>
    <row r="12" spans="1:3" ht="15.75" customHeight="1">
      <c r="A12" s="287" t="s">
        <v>913</v>
      </c>
      <c r="B12" s="287"/>
      <c r="C12" s="287"/>
    </row>
    <row r="13" spans="1:3" ht="15.75">
      <c r="A13" s="182"/>
      <c r="B13" s="182"/>
      <c r="C13" s="183"/>
    </row>
    <row r="14" ht="15.75">
      <c r="C14" s="184" t="s">
        <v>532</v>
      </c>
    </row>
    <row r="15" spans="1:3" s="35" customFormat="1" ht="31.5">
      <c r="A15" s="34" t="s">
        <v>426</v>
      </c>
      <c r="B15" s="34" t="s">
        <v>478</v>
      </c>
      <c r="C15" s="185" t="s">
        <v>463</v>
      </c>
    </row>
    <row r="16" spans="1:3" s="36" customFormat="1" ht="15.75">
      <c r="A16" s="34" t="s">
        <v>112</v>
      </c>
      <c r="B16" s="24" t="s">
        <v>447</v>
      </c>
      <c r="C16" s="186">
        <f>C17+C23+C28+C40+C43+C46+C51+C68+C74+C78+C86+C112</f>
        <v>562056</v>
      </c>
    </row>
    <row r="17" spans="1:3" s="36" customFormat="1" ht="15.75">
      <c r="A17" s="34" t="s">
        <v>113</v>
      </c>
      <c r="B17" s="37" t="s">
        <v>459</v>
      </c>
      <c r="C17" s="186">
        <f>C18</f>
        <v>328840</v>
      </c>
    </row>
    <row r="18" spans="1:3" s="36" customFormat="1" ht="15.75">
      <c r="A18" s="34" t="s">
        <v>39</v>
      </c>
      <c r="B18" s="24" t="s">
        <v>464</v>
      </c>
      <c r="C18" s="186">
        <f>C19+C20+C21+C22</f>
        <v>328840</v>
      </c>
    </row>
    <row r="19" spans="1:3" s="36" customFormat="1" ht="63">
      <c r="A19" s="34" t="s">
        <v>453</v>
      </c>
      <c r="B19" s="24" t="s">
        <v>38</v>
      </c>
      <c r="C19" s="186">
        <v>323432</v>
      </c>
    </row>
    <row r="20" spans="1:3" s="36" customFormat="1" ht="110.25">
      <c r="A20" s="34" t="s">
        <v>344</v>
      </c>
      <c r="B20" s="24" t="s">
        <v>489</v>
      </c>
      <c r="C20" s="186">
        <v>1980</v>
      </c>
    </row>
    <row r="21" spans="1:3" s="36" customFormat="1" ht="47.25">
      <c r="A21" s="34" t="s">
        <v>329</v>
      </c>
      <c r="B21" s="24" t="s">
        <v>490</v>
      </c>
      <c r="C21" s="186">
        <v>2300</v>
      </c>
    </row>
    <row r="22" spans="1:3" s="36" customFormat="1" ht="78.75">
      <c r="A22" s="34" t="s">
        <v>507</v>
      </c>
      <c r="B22" s="38" t="s">
        <v>430</v>
      </c>
      <c r="C22" s="186">
        <v>1128</v>
      </c>
    </row>
    <row r="23" spans="1:3" s="36" customFormat="1" ht="31.5">
      <c r="A23" s="34" t="s">
        <v>114</v>
      </c>
      <c r="B23" s="24" t="s">
        <v>577</v>
      </c>
      <c r="C23" s="186">
        <f>C24</f>
        <v>20814</v>
      </c>
    </row>
    <row r="24" spans="1:3" s="36" customFormat="1" ht="31.5">
      <c r="A24" s="34" t="s">
        <v>431</v>
      </c>
      <c r="B24" s="24" t="s">
        <v>578</v>
      </c>
      <c r="C24" s="186">
        <f>C25+C26+C27</f>
        <v>20814</v>
      </c>
    </row>
    <row r="25" spans="1:3" s="36" customFormat="1" ht="94.5">
      <c r="A25" s="34" t="s">
        <v>969</v>
      </c>
      <c r="B25" s="24" t="s">
        <v>970</v>
      </c>
      <c r="C25" s="186">
        <v>6744</v>
      </c>
    </row>
    <row r="26" spans="1:3" s="36" customFormat="1" ht="110.25">
      <c r="A26" s="34" t="s">
        <v>971</v>
      </c>
      <c r="B26" s="24" t="s">
        <v>972</v>
      </c>
      <c r="C26" s="186">
        <v>56</v>
      </c>
    </row>
    <row r="27" spans="1:3" s="36" customFormat="1" ht="94.5">
      <c r="A27" s="34" t="s">
        <v>973</v>
      </c>
      <c r="B27" s="24" t="s">
        <v>974</v>
      </c>
      <c r="C27" s="186">
        <v>14014</v>
      </c>
    </row>
    <row r="28" spans="1:3" s="36" customFormat="1" ht="15.75">
      <c r="A28" s="34" t="s">
        <v>115</v>
      </c>
      <c r="B28" s="24" t="s">
        <v>461</v>
      </c>
      <c r="C28" s="186">
        <f>C29+C34+C36+C38</f>
        <v>119336</v>
      </c>
    </row>
    <row r="29" spans="1:3" s="36" customFormat="1" ht="31.5">
      <c r="A29" s="39" t="s">
        <v>432</v>
      </c>
      <c r="B29" s="24" t="s">
        <v>350</v>
      </c>
      <c r="C29" s="186">
        <f>C30+C32</f>
        <v>84566</v>
      </c>
    </row>
    <row r="30" spans="1:3" s="36" customFormat="1" ht="31.5">
      <c r="A30" s="34" t="s">
        <v>351</v>
      </c>
      <c r="B30" s="24" t="s">
        <v>116</v>
      </c>
      <c r="C30" s="186">
        <f>C31</f>
        <v>49048</v>
      </c>
    </row>
    <row r="31" spans="1:3" s="36" customFormat="1" ht="31.5">
      <c r="A31" s="34" t="s">
        <v>352</v>
      </c>
      <c r="B31" s="24" t="s">
        <v>116</v>
      </c>
      <c r="C31" s="186">
        <v>49048</v>
      </c>
    </row>
    <row r="32" spans="1:3" s="36" customFormat="1" ht="31.5">
      <c r="A32" s="34" t="s">
        <v>353</v>
      </c>
      <c r="B32" s="24" t="s">
        <v>357</v>
      </c>
      <c r="C32" s="186">
        <f>C33</f>
        <v>35518</v>
      </c>
    </row>
    <row r="33" spans="1:3" s="36" customFormat="1" ht="63">
      <c r="A33" s="34" t="s">
        <v>358</v>
      </c>
      <c r="B33" s="24" t="s">
        <v>165</v>
      </c>
      <c r="C33" s="186">
        <v>35518</v>
      </c>
    </row>
    <row r="34" spans="1:3" s="36" customFormat="1" ht="15.75">
      <c r="A34" s="34" t="s">
        <v>40</v>
      </c>
      <c r="B34" s="38" t="s">
        <v>465</v>
      </c>
      <c r="C34" s="186">
        <f>C35</f>
        <v>27870</v>
      </c>
    </row>
    <row r="35" spans="1:3" s="36" customFormat="1" ht="15.75">
      <c r="A35" s="34" t="s">
        <v>359</v>
      </c>
      <c r="B35" s="24" t="s">
        <v>465</v>
      </c>
      <c r="C35" s="186">
        <v>27870</v>
      </c>
    </row>
    <row r="36" spans="1:3" s="36" customFormat="1" ht="15.75">
      <c r="A36" s="34" t="s">
        <v>433</v>
      </c>
      <c r="B36" s="24" t="s">
        <v>41</v>
      </c>
      <c r="C36" s="186">
        <f>C37</f>
        <v>3475</v>
      </c>
    </row>
    <row r="37" spans="1:3" s="36" customFormat="1" ht="15.75">
      <c r="A37" s="34" t="s">
        <v>360</v>
      </c>
      <c r="B37" s="24" t="s">
        <v>41</v>
      </c>
      <c r="C37" s="186">
        <v>3475</v>
      </c>
    </row>
    <row r="38" spans="1:3" s="36" customFormat="1" ht="31.5">
      <c r="A38" s="34" t="s">
        <v>455</v>
      </c>
      <c r="B38" s="24" t="s">
        <v>454</v>
      </c>
      <c r="C38" s="186">
        <f>C39</f>
        <v>3425</v>
      </c>
    </row>
    <row r="39" spans="1:3" s="36" customFormat="1" ht="31.5">
      <c r="A39" s="39" t="s">
        <v>456</v>
      </c>
      <c r="B39" s="24" t="s">
        <v>457</v>
      </c>
      <c r="C39" s="186">
        <v>3425</v>
      </c>
    </row>
    <row r="40" spans="1:3" s="36" customFormat="1" ht="15.75">
      <c r="A40" s="34" t="s">
        <v>166</v>
      </c>
      <c r="B40" s="24" t="s">
        <v>167</v>
      </c>
      <c r="C40" s="186">
        <f>C41</f>
        <v>9800</v>
      </c>
    </row>
    <row r="41" spans="1:3" s="36" customFormat="1" ht="15.75">
      <c r="A41" s="40" t="s">
        <v>168</v>
      </c>
      <c r="B41" s="24" t="s">
        <v>169</v>
      </c>
      <c r="C41" s="186">
        <f>C42</f>
        <v>9800</v>
      </c>
    </row>
    <row r="42" spans="1:3" s="36" customFormat="1" ht="31.5">
      <c r="A42" s="34" t="s">
        <v>170</v>
      </c>
      <c r="B42" s="24" t="s">
        <v>171</v>
      </c>
      <c r="C42" s="186">
        <v>9800</v>
      </c>
    </row>
    <row r="43" spans="1:3" s="36" customFormat="1" ht="31.5">
      <c r="A43" s="34" t="s">
        <v>172</v>
      </c>
      <c r="B43" s="24" t="s">
        <v>137</v>
      </c>
      <c r="C43" s="186">
        <f>C44</f>
        <v>1460</v>
      </c>
    </row>
    <row r="44" spans="1:3" s="36" customFormat="1" ht="15.75">
      <c r="A44" s="34" t="s">
        <v>542</v>
      </c>
      <c r="B44" s="24" t="s">
        <v>543</v>
      </c>
      <c r="C44" s="186">
        <f>C45</f>
        <v>1460</v>
      </c>
    </row>
    <row r="45" spans="1:3" s="36" customFormat="1" ht="15.75">
      <c r="A45" s="34" t="s">
        <v>163</v>
      </c>
      <c r="B45" s="24" t="s">
        <v>541</v>
      </c>
      <c r="C45" s="186">
        <v>1460</v>
      </c>
    </row>
    <row r="46" spans="1:3" s="36" customFormat="1" ht="15.75">
      <c r="A46" s="34" t="s">
        <v>173</v>
      </c>
      <c r="B46" s="38" t="s">
        <v>434</v>
      </c>
      <c r="C46" s="186">
        <f>C47+C49</f>
        <v>9920</v>
      </c>
    </row>
    <row r="47" spans="1:3" s="36" customFormat="1" ht="31.5">
      <c r="A47" s="34" t="s">
        <v>174</v>
      </c>
      <c r="B47" s="24" t="s">
        <v>175</v>
      </c>
      <c r="C47" s="186">
        <f>C48</f>
        <v>9900</v>
      </c>
    </row>
    <row r="48" spans="1:3" s="36" customFormat="1" ht="47.25">
      <c r="A48" s="34" t="s">
        <v>42</v>
      </c>
      <c r="B48" s="24" t="s">
        <v>356</v>
      </c>
      <c r="C48" s="186">
        <v>9900</v>
      </c>
    </row>
    <row r="49" spans="1:3" s="36" customFormat="1" ht="31.5">
      <c r="A49" s="34" t="s">
        <v>176</v>
      </c>
      <c r="B49" s="24" t="s">
        <v>177</v>
      </c>
      <c r="C49" s="186">
        <f>C50</f>
        <v>20</v>
      </c>
    </row>
    <row r="50" spans="1:3" s="36" customFormat="1" ht="31.5">
      <c r="A50" s="34" t="s">
        <v>178</v>
      </c>
      <c r="B50" s="24" t="s">
        <v>162</v>
      </c>
      <c r="C50" s="186">
        <v>20</v>
      </c>
    </row>
    <row r="51" spans="1:3" s="36" customFormat="1" ht="31.5">
      <c r="A51" s="34" t="s">
        <v>179</v>
      </c>
      <c r="B51" s="24" t="s">
        <v>462</v>
      </c>
      <c r="C51" s="186">
        <v>53415</v>
      </c>
    </row>
    <row r="52" spans="1:3" s="36" customFormat="1" ht="78.75">
      <c r="A52" s="34" t="s">
        <v>347</v>
      </c>
      <c r="B52" s="24" t="s">
        <v>361</v>
      </c>
      <c r="C52" s="186">
        <f>C53+C56+C58+C60</f>
        <v>53339</v>
      </c>
    </row>
    <row r="53" spans="1:3" s="36" customFormat="1" ht="63" customHeight="1">
      <c r="A53" s="34" t="s">
        <v>508</v>
      </c>
      <c r="B53" s="24" t="s">
        <v>161</v>
      </c>
      <c r="C53" s="186">
        <f>C54+C55</f>
        <v>40237</v>
      </c>
    </row>
    <row r="54" spans="1:3" s="36" customFormat="1" ht="78.75">
      <c r="A54" s="34" t="s">
        <v>180</v>
      </c>
      <c r="B54" s="24" t="s">
        <v>181</v>
      </c>
      <c r="C54" s="186">
        <v>15510</v>
      </c>
    </row>
    <row r="55" spans="1:3" s="36" customFormat="1" ht="78.75">
      <c r="A55" s="34" t="s">
        <v>576</v>
      </c>
      <c r="B55" s="24" t="s">
        <v>575</v>
      </c>
      <c r="C55" s="186">
        <v>24727</v>
      </c>
    </row>
    <row r="56" spans="1:3" s="36" customFormat="1" ht="78.75">
      <c r="A56" s="34" t="s">
        <v>131</v>
      </c>
      <c r="B56" s="24" t="s">
        <v>363</v>
      </c>
      <c r="C56" s="186">
        <f>C57</f>
        <v>90</v>
      </c>
    </row>
    <row r="57" spans="1:3" s="36" customFormat="1" ht="63">
      <c r="A57" s="34" t="s">
        <v>505</v>
      </c>
      <c r="B57" s="24" t="s">
        <v>362</v>
      </c>
      <c r="C57" s="186">
        <v>90</v>
      </c>
    </row>
    <row r="58" spans="1:3" s="36" customFormat="1" ht="78.75">
      <c r="A58" s="41" t="s">
        <v>699</v>
      </c>
      <c r="B58" s="24" t="s">
        <v>700</v>
      </c>
      <c r="C58" s="186">
        <f>C59</f>
        <v>36</v>
      </c>
    </row>
    <row r="59" spans="1:3" s="36" customFormat="1" ht="63">
      <c r="A59" s="41" t="s">
        <v>701</v>
      </c>
      <c r="B59" s="24" t="s">
        <v>702</v>
      </c>
      <c r="C59" s="186">
        <v>36</v>
      </c>
    </row>
    <row r="60" spans="1:3" s="36" customFormat="1" ht="31.5">
      <c r="A60" s="34" t="s">
        <v>440</v>
      </c>
      <c r="B60" s="24" t="s">
        <v>441</v>
      </c>
      <c r="C60" s="186">
        <f>C61</f>
        <v>12976</v>
      </c>
    </row>
    <row r="61" spans="1:3" s="36" customFormat="1" ht="31.5">
      <c r="A61" s="34" t="s">
        <v>442</v>
      </c>
      <c r="B61" s="24" t="s">
        <v>443</v>
      </c>
      <c r="C61" s="186">
        <v>12976</v>
      </c>
    </row>
    <row r="62" spans="1:3" s="36" customFormat="1" ht="15.75">
      <c r="A62" s="34" t="s">
        <v>349</v>
      </c>
      <c r="B62" s="24" t="s">
        <v>450</v>
      </c>
      <c r="C62" s="186">
        <f>C63</f>
        <v>22</v>
      </c>
    </row>
    <row r="63" spans="1:3" s="36" customFormat="1" ht="54.75" customHeight="1">
      <c r="A63" s="34" t="s">
        <v>182</v>
      </c>
      <c r="B63" s="24" t="s">
        <v>183</v>
      </c>
      <c r="C63" s="186">
        <f>C64</f>
        <v>22</v>
      </c>
    </row>
    <row r="64" spans="1:3" s="36" customFormat="1" ht="47.25">
      <c r="A64" s="34" t="s">
        <v>330</v>
      </c>
      <c r="B64" s="24" t="s">
        <v>331</v>
      </c>
      <c r="C64" s="186">
        <v>22</v>
      </c>
    </row>
    <row r="65" spans="1:3" s="36" customFormat="1" ht="78.75">
      <c r="A65" s="34" t="s">
        <v>92</v>
      </c>
      <c r="B65" s="24" t="s">
        <v>93</v>
      </c>
      <c r="C65" s="186">
        <f>C66</f>
        <v>54</v>
      </c>
    </row>
    <row r="66" spans="1:3" s="36" customFormat="1" ht="78.75">
      <c r="A66" s="34" t="s">
        <v>184</v>
      </c>
      <c r="B66" s="24" t="s">
        <v>185</v>
      </c>
      <c r="C66" s="186">
        <f>C67</f>
        <v>54</v>
      </c>
    </row>
    <row r="67" spans="1:3" s="36" customFormat="1" ht="78.75">
      <c r="A67" s="34" t="s">
        <v>525</v>
      </c>
      <c r="B67" s="24" t="s">
        <v>91</v>
      </c>
      <c r="C67" s="186">
        <v>54</v>
      </c>
    </row>
    <row r="68" spans="1:3" s="36" customFormat="1" ht="15.75">
      <c r="A68" s="34" t="s">
        <v>186</v>
      </c>
      <c r="B68" s="24" t="s">
        <v>333</v>
      </c>
      <c r="C68" s="186">
        <f>C69</f>
        <v>2764</v>
      </c>
    </row>
    <row r="69" spans="1:3" s="36" customFormat="1" ht="15.75">
      <c r="A69" s="34" t="s">
        <v>334</v>
      </c>
      <c r="B69" s="24" t="s">
        <v>335</v>
      </c>
      <c r="C69" s="186">
        <f>C70+C71+C72+C73</f>
        <v>2764</v>
      </c>
    </row>
    <row r="70" spans="1:3" s="36" customFormat="1" ht="31.5">
      <c r="A70" s="34" t="s">
        <v>365</v>
      </c>
      <c r="B70" s="24" t="s">
        <v>364</v>
      </c>
      <c r="C70" s="186">
        <v>209</v>
      </c>
    </row>
    <row r="71" spans="1:3" s="36" customFormat="1" ht="15.75">
      <c r="A71" s="34" t="s">
        <v>366</v>
      </c>
      <c r="B71" s="24" t="s">
        <v>486</v>
      </c>
      <c r="C71" s="186">
        <v>630</v>
      </c>
    </row>
    <row r="72" spans="1:3" s="36" customFormat="1" ht="15.75">
      <c r="A72" s="34" t="s">
        <v>703</v>
      </c>
      <c r="B72" s="24" t="s">
        <v>704</v>
      </c>
      <c r="C72" s="186">
        <v>1908</v>
      </c>
    </row>
    <row r="73" spans="1:3" s="36" customFormat="1" ht="31.5">
      <c r="A73" s="34" t="s">
        <v>580</v>
      </c>
      <c r="B73" s="24" t="s">
        <v>579</v>
      </c>
      <c r="C73" s="186">
        <v>17</v>
      </c>
    </row>
    <row r="74" spans="1:3" s="36" customFormat="1" ht="31.5">
      <c r="A74" s="42" t="s">
        <v>497</v>
      </c>
      <c r="B74" s="24" t="s">
        <v>59</v>
      </c>
      <c r="C74" s="186">
        <f>C75</f>
        <v>500</v>
      </c>
    </row>
    <row r="75" spans="1:3" s="36" customFormat="1" ht="15.75">
      <c r="A75" s="34" t="s">
        <v>499</v>
      </c>
      <c r="B75" s="24" t="s">
        <v>498</v>
      </c>
      <c r="C75" s="186">
        <f>C76</f>
        <v>500</v>
      </c>
    </row>
    <row r="76" spans="1:3" s="36" customFormat="1" ht="31.5">
      <c r="A76" s="34" t="s">
        <v>187</v>
      </c>
      <c r="B76" s="24" t="s">
        <v>188</v>
      </c>
      <c r="C76" s="186">
        <f>C77</f>
        <v>500</v>
      </c>
    </row>
    <row r="77" spans="1:3" s="36" customFormat="1" ht="31.5">
      <c r="A77" s="34" t="s">
        <v>164</v>
      </c>
      <c r="B77" s="24" t="s">
        <v>94</v>
      </c>
      <c r="C77" s="186">
        <v>500</v>
      </c>
    </row>
    <row r="78" spans="1:3" s="36" customFormat="1" ht="31.5">
      <c r="A78" s="34" t="s">
        <v>132</v>
      </c>
      <c r="B78" s="38" t="s">
        <v>133</v>
      </c>
      <c r="C78" s="186">
        <f>C79+C82</f>
        <v>9140</v>
      </c>
    </row>
    <row r="79" spans="1:3" s="36" customFormat="1" ht="78.75">
      <c r="A79" s="39" t="s">
        <v>189</v>
      </c>
      <c r="B79" s="24" t="s">
        <v>553</v>
      </c>
      <c r="C79" s="186">
        <f>C80</f>
        <v>5840</v>
      </c>
    </row>
    <row r="80" spans="1:3" s="36" customFormat="1" ht="94.5">
      <c r="A80" s="34" t="s">
        <v>190</v>
      </c>
      <c r="B80" s="24" t="s">
        <v>705</v>
      </c>
      <c r="C80" s="186">
        <f>C81</f>
        <v>5840</v>
      </c>
    </row>
    <row r="81" spans="1:3" s="36" customFormat="1" ht="78.75">
      <c r="A81" s="34" t="s">
        <v>354</v>
      </c>
      <c r="B81" s="24" t="s">
        <v>706</v>
      </c>
      <c r="C81" s="186">
        <v>5840</v>
      </c>
    </row>
    <row r="82" spans="1:3" s="36" customFormat="1" ht="31.5">
      <c r="A82" s="34" t="s">
        <v>435</v>
      </c>
      <c r="B82" s="24" t="s">
        <v>552</v>
      </c>
      <c r="C82" s="186">
        <f>C83+C85</f>
        <v>3300</v>
      </c>
    </row>
    <row r="83" spans="1:3" s="36" customFormat="1" ht="31.5">
      <c r="A83" s="34" t="s">
        <v>518</v>
      </c>
      <c r="B83" s="24" t="s">
        <v>355</v>
      </c>
      <c r="C83" s="186">
        <f>C84</f>
        <v>3000</v>
      </c>
    </row>
    <row r="84" spans="1:3" s="36" customFormat="1" ht="63">
      <c r="A84" s="34" t="s">
        <v>191</v>
      </c>
      <c r="B84" s="38" t="s">
        <v>192</v>
      </c>
      <c r="C84" s="186">
        <v>3000</v>
      </c>
    </row>
    <row r="85" spans="1:3" s="36" customFormat="1" ht="47.25">
      <c r="A85" s="41" t="s">
        <v>707</v>
      </c>
      <c r="B85" s="38" t="s">
        <v>708</v>
      </c>
      <c r="C85" s="186">
        <v>300</v>
      </c>
    </row>
    <row r="86" spans="1:3" s="36" customFormat="1" ht="15.75">
      <c r="A86" s="34" t="s">
        <v>345</v>
      </c>
      <c r="B86" s="24" t="s">
        <v>451</v>
      </c>
      <c r="C86" s="186">
        <f>C87+C90+C91+C93+C95+C101+C105+C106+C107+C108+C110+C100+C103</f>
        <v>4366</v>
      </c>
    </row>
    <row r="87" spans="1:3" s="36" customFormat="1" ht="31.5">
      <c r="A87" s="34" t="s">
        <v>193</v>
      </c>
      <c r="B87" s="24" t="s">
        <v>194</v>
      </c>
      <c r="C87" s="186">
        <f>C88+C89</f>
        <v>81</v>
      </c>
    </row>
    <row r="88" spans="1:3" s="36" customFormat="1" ht="63">
      <c r="A88" s="34" t="s">
        <v>524</v>
      </c>
      <c r="B88" s="43" t="s">
        <v>554</v>
      </c>
      <c r="C88" s="186">
        <v>66</v>
      </c>
    </row>
    <row r="89" spans="1:3" s="36" customFormat="1" ht="47.25">
      <c r="A89" s="44" t="s">
        <v>138</v>
      </c>
      <c r="B89" s="43" t="s">
        <v>504</v>
      </c>
      <c r="C89" s="186">
        <v>15</v>
      </c>
    </row>
    <row r="90" spans="1:3" s="36" customFormat="1" ht="63">
      <c r="A90" s="41" t="s">
        <v>709</v>
      </c>
      <c r="B90" s="43" t="s">
        <v>710</v>
      </c>
      <c r="C90" s="186">
        <v>5</v>
      </c>
    </row>
    <row r="91" spans="1:3" s="36" customFormat="1" ht="63">
      <c r="A91" s="34" t="s">
        <v>555</v>
      </c>
      <c r="B91" s="43" t="s">
        <v>160</v>
      </c>
      <c r="C91" s="186">
        <f>C92</f>
        <v>130</v>
      </c>
    </row>
    <row r="92" spans="1:3" s="36" customFormat="1" ht="47.25">
      <c r="A92" s="34" t="s">
        <v>436</v>
      </c>
      <c r="B92" s="43" t="s">
        <v>556</v>
      </c>
      <c r="C92" s="186">
        <v>130</v>
      </c>
    </row>
    <row r="93" spans="1:3" s="36" customFormat="1" ht="47.25">
      <c r="A93" s="34" t="s">
        <v>557</v>
      </c>
      <c r="B93" s="43" t="s">
        <v>558</v>
      </c>
      <c r="C93" s="186">
        <f>C94</f>
        <v>143</v>
      </c>
    </row>
    <row r="94" spans="1:3" s="36" customFormat="1" ht="47.25">
      <c r="A94" s="34" t="s">
        <v>423</v>
      </c>
      <c r="B94" s="43" t="s">
        <v>424</v>
      </c>
      <c r="C94" s="186">
        <v>143</v>
      </c>
    </row>
    <row r="95" spans="1:3" s="36" customFormat="1" ht="94.5">
      <c r="A95" s="34" t="s">
        <v>559</v>
      </c>
      <c r="B95" s="43" t="s">
        <v>560</v>
      </c>
      <c r="C95" s="186">
        <f>C96+C97+C98+C99</f>
        <v>833</v>
      </c>
    </row>
    <row r="96" spans="1:3" s="36" customFormat="1" ht="31.5">
      <c r="A96" s="44" t="s">
        <v>487</v>
      </c>
      <c r="B96" s="24" t="s">
        <v>8</v>
      </c>
      <c r="C96" s="186">
        <v>25</v>
      </c>
    </row>
    <row r="97" spans="1:3" s="36" customFormat="1" ht="31.5">
      <c r="A97" s="44" t="s">
        <v>141</v>
      </c>
      <c r="B97" s="43" t="s">
        <v>9</v>
      </c>
      <c r="C97" s="186">
        <v>52</v>
      </c>
    </row>
    <row r="98" spans="1:3" s="36" customFormat="1" ht="31.5">
      <c r="A98" s="34" t="s">
        <v>337</v>
      </c>
      <c r="B98" s="24" t="s">
        <v>338</v>
      </c>
      <c r="C98" s="186">
        <v>546</v>
      </c>
    </row>
    <row r="99" spans="1:3" s="36" customFormat="1" ht="31.5">
      <c r="A99" s="34" t="s">
        <v>339</v>
      </c>
      <c r="B99" s="24" t="s">
        <v>340</v>
      </c>
      <c r="C99" s="186">
        <v>210</v>
      </c>
    </row>
    <row r="100" spans="1:3" s="36" customFormat="1" ht="47.25">
      <c r="A100" s="41" t="s">
        <v>711</v>
      </c>
      <c r="B100" s="24" t="s">
        <v>712</v>
      </c>
      <c r="C100" s="186">
        <v>1</v>
      </c>
    </row>
    <row r="101" spans="1:3" s="36" customFormat="1" ht="31.5">
      <c r="A101" s="34" t="s">
        <v>561</v>
      </c>
      <c r="B101" s="24" t="s">
        <v>562</v>
      </c>
      <c r="C101" s="186">
        <f>C102</f>
        <v>40</v>
      </c>
    </row>
    <row r="102" spans="1:3" s="36" customFormat="1" ht="31.5">
      <c r="A102" s="34" t="s">
        <v>10</v>
      </c>
      <c r="B102" s="24" t="s">
        <v>500</v>
      </c>
      <c r="C102" s="186">
        <v>40</v>
      </c>
    </row>
    <row r="103" spans="1:3" s="36" customFormat="1" ht="15.75">
      <c r="A103" s="34" t="s">
        <v>563</v>
      </c>
      <c r="B103" s="24" t="s">
        <v>564</v>
      </c>
      <c r="C103" s="186">
        <f>C104</f>
        <v>31</v>
      </c>
    </row>
    <row r="104" spans="1:3" s="36" customFormat="1" ht="31.5">
      <c r="A104" s="34" t="s">
        <v>494</v>
      </c>
      <c r="B104" s="24" t="s">
        <v>493</v>
      </c>
      <c r="C104" s="186">
        <v>31</v>
      </c>
    </row>
    <row r="105" spans="1:3" s="36" customFormat="1" ht="31.5">
      <c r="A105" s="34" t="s">
        <v>495</v>
      </c>
      <c r="B105" s="24" t="s">
        <v>491</v>
      </c>
      <c r="C105" s="186">
        <v>60</v>
      </c>
    </row>
    <row r="106" spans="1:3" s="36" customFormat="1" ht="63">
      <c r="A106" s="34" t="s">
        <v>11</v>
      </c>
      <c r="B106" s="24" t="s">
        <v>12</v>
      </c>
      <c r="C106" s="186">
        <v>630</v>
      </c>
    </row>
    <row r="107" spans="1:3" s="36" customFormat="1" ht="31.5">
      <c r="A107" s="34" t="s">
        <v>496</v>
      </c>
      <c r="B107" s="24" t="s">
        <v>492</v>
      </c>
      <c r="C107" s="186">
        <v>500</v>
      </c>
    </row>
    <row r="108" spans="1:3" s="36" customFormat="1" ht="47.25">
      <c r="A108" s="34" t="s">
        <v>565</v>
      </c>
      <c r="B108" s="24" t="s">
        <v>566</v>
      </c>
      <c r="C108" s="186">
        <f>C109</f>
        <v>2</v>
      </c>
    </row>
    <row r="109" spans="1:3" s="36" customFormat="1" ht="47.25">
      <c r="A109" s="34" t="s">
        <v>425</v>
      </c>
      <c r="B109" s="24" t="s">
        <v>448</v>
      </c>
      <c r="C109" s="186">
        <v>2</v>
      </c>
    </row>
    <row r="110" spans="1:3" s="36" customFormat="1" ht="31.5">
      <c r="A110" s="34" t="s">
        <v>567</v>
      </c>
      <c r="B110" s="24" t="s">
        <v>568</v>
      </c>
      <c r="C110" s="186">
        <f>C111</f>
        <v>1910</v>
      </c>
    </row>
    <row r="111" spans="1:3" s="36" customFormat="1" ht="31.5">
      <c r="A111" s="34" t="s">
        <v>605</v>
      </c>
      <c r="B111" s="24" t="s">
        <v>449</v>
      </c>
      <c r="C111" s="186">
        <v>1910</v>
      </c>
    </row>
    <row r="112" spans="1:3" s="36" customFormat="1" ht="15.75">
      <c r="A112" s="34" t="s">
        <v>346</v>
      </c>
      <c r="B112" s="24" t="s">
        <v>452</v>
      </c>
      <c r="C112" s="186">
        <f>C113</f>
        <v>1701</v>
      </c>
    </row>
    <row r="113" spans="1:3" s="36" customFormat="1" ht="21.75" customHeight="1">
      <c r="A113" s="34" t="s">
        <v>569</v>
      </c>
      <c r="B113" s="24" t="s">
        <v>570</v>
      </c>
      <c r="C113" s="186">
        <f>C114</f>
        <v>1701</v>
      </c>
    </row>
    <row r="114" spans="1:3" s="36" customFormat="1" ht="20.25" customHeight="1">
      <c r="A114" s="34" t="s">
        <v>341</v>
      </c>
      <c r="B114" s="24" t="s">
        <v>342</v>
      </c>
      <c r="C114" s="186">
        <v>1701</v>
      </c>
    </row>
    <row r="115" spans="1:6" s="36" customFormat="1" ht="15.75">
      <c r="A115" s="41" t="s">
        <v>57</v>
      </c>
      <c r="B115" s="24" t="s">
        <v>458</v>
      </c>
      <c r="C115" s="186">
        <f>C116+C181</f>
        <v>1307541.3560000001</v>
      </c>
      <c r="E115" s="207"/>
      <c r="F115" s="206"/>
    </row>
    <row r="116" spans="1:3" s="36" customFormat="1" ht="33.75" customHeight="1">
      <c r="A116" s="41" t="s">
        <v>58</v>
      </c>
      <c r="B116" s="24" t="s">
        <v>369</v>
      </c>
      <c r="C116" s="186">
        <f>C148+C176+C117+C120</f>
        <v>1303378.9740000002</v>
      </c>
    </row>
    <row r="117" spans="1:3" s="36" customFormat="1" ht="21" customHeight="1">
      <c r="A117" s="41" t="s">
        <v>407</v>
      </c>
      <c r="B117" s="24" t="s">
        <v>416</v>
      </c>
      <c r="C117" s="186">
        <f>C119</f>
        <v>109589.5</v>
      </c>
    </row>
    <row r="118" spans="1:3" s="36" customFormat="1" ht="18.75" customHeight="1">
      <c r="A118" s="41" t="s">
        <v>406</v>
      </c>
      <c r="B118" s="24" t="s">
        <v>606</v>
      </c>
      <c r="C118" s="186">
        <f>C119</f>
        <v>109589.5</v>
      </c>
    </row>
    <row r="119" spans="1:3" s="36" customFormat="1" ht="33" customHeight="1">
      <c r="A119" s="41" t="s">
        <v>721</v>
      </c>
      <c r="B119" s="24" t="s">
        <v>581</v>
      </c>
      <c r="C119" s="186">
        <v>109589.5</v>
      </c>
    </row>
    <row r="120" spans="1:3" s="36" customFormat="1" ht="33" customHeight="1">
      <c r="A120" s="41" t="s">
        <v>408</v>
      </c>
      <c r="B120" s="24" t="s">
        <v>488</v>
      </c>
      <c r="C120" s="186">
        <f>C121+C135+C129+C134+C124+C130+C132+C127+C125+C122+C126+C128</f>
        <v>361866.472</v>
      </c>
    </row>
    <row r="121" spans="1:3" s="36" customFormat="1" ht="65.25" customHeight="1">
      <c r="A121" s="41" t="s">
        <v>722</v>
      </c>
      <c r="B121" s="24" t="s">
        <v>205</v>
      </c>
      <c r="C121" s="186">
        <v>73190</v>
      </c>
    </row>
    <row r="122" spans="1:3" s="36" customFormat="1" ht="38.25" customHeight="1">
      <c r="A122" s="41" t="s">
        <v>853</v>
      </c>
      <c r="B122" s="25" t="s">
        <v>854</v>
      </c>
      <c r="C122" s="186">
        <f>C123</f>
        <v>8548.815</v>
      </c>
    </row>
    <row r="123" spans="1:3" s="36" customFormat="1" ht="65.25" customHeight="1">
      <c r="A123" s="41" t="s">
        <v>855</v>
      </c>
      <c r="B123" s="25" t="s">
        <v>856</v>
      </c>
      <c r="C123" s="186">
        <v>8548.815</v>
      </c>
    </row>
    <row r="124" spans="1:3" s="36" customFormat="1" ht="51" customHeight="1">
      <c r="A124" s="45" t="s">
        <v>723</v>
      </c>
      <c r="B124" s="25" t="s">
        <v>117</v>
      </c>
      <c r="C124" s="186">
        <v>570.941</v>
      </c>
    </row>
    <row r="125" spans="1:3" s="36" customFormat="1" ht="51" customHeight="1">
      <c r="A125" s="45" t="s">
        <v>857</v>
      </c>
      <c r="B125" s="24" t="s">
        <v>858</v>
      </c>
      <c r="C125" s="186">
        <v>4798.265</v>
      </c>
    </row>
    <row r="126" spans="1:3" s="36" customFormat="1" ht="51" customHeight="1">
      <c r="A126" s="45" t="s">
        <v>914</v>
      </c>
      <c r="B126" s="24" t="s">
        <v>915</v>
      </c>
      <c r="C126" s="186">
        <v>2081.34</v>
      </c>
    </row>
    <row r="127" spans="1:3" s="36" customFormat="1" ht="36.75" customHeight="1">
      <c r="A127" s="41" t="s">
        <v>724</v>
      </c>
      <c r="B127" s="24" t="s">
        <v>718</v>
      </c>
      <c r="C127" s="186">
        <v>9652.323</v>
      </c>
    </row>
    <row r="128" spans="1:3" s="36" customFormat="1" ht="36.75" customHeight="1">
      <c r="A128" s="41" t="s">
        <v>1015</v>
      </c>
      <c r="B128" s="24" t="s">
        <v>1016</v>
      </c>
      <c r="C128" s="186">
        <v>160.926</v>
      </c>
    </row>
    <row r="129" spans="1:3" s="36" customFormat="1" ht="48.75" customHeight="1">
      <c r="A129" s="41" t="s">
        <v>725</v>
      </c>
      <c r="B129" s="24" t="s">
        <v>571</v>
      </c>
      <c r="C129" s="186">
        <v>33486.482</v>
      </c>
    </row>
    <row r="130" spans="1:3" s="36" customFormat="1" ht="40.5" customHeight="1">
      <c r="A130" s="41" t="s">
        <v>726</v>
      </c>
      <c r="B130" s="25" t="s">
        <v>916</v>
      </c>
      <c r="C130" s="186">
        <v>6628</v>
      </c>
    </row>
    <row r="131" spans="1:3" s="36" customFormat="1" ht="72" customHeight="1">
      <c r="A131" s="41" t="s">
        <v>727</v>
      </c>
      <c r="B131" s="25" t="s">
        <v>917</v>
      </c>
      <c r="C131" s="186">
        <v>6628</v>
      </c>
    </row>
    <row r="132" spans="1:3" s="36" customFormat="1" ht="52.5" customHeight="1">
      <c r="A132" s="46" t="s">
        <v>918</v>
      </c>
      <c r="B132" s="25" t="s">
        <v>919</v>
      </c>
      <c r="C132" s="186">
        <f>C133</f>
        <v>4162</v>
      </c>
    </row>
    <row r="133" spans="1:3" s="36" customFormat="1" ht="50.25" customHeight="1">
      <c r="A133" s="46" t="s">
        <v>920</v>
      </c>
      <c r="B133" s="25" t="s">
        <v>921</v>
      </c>
      <c r="C133" s="186">
        <v>4162</v>
      </c>
    </row>
    <row r="134" spans="1:3" s="36" customFormat="1" ht="33" customHeight="1">
      <c r="A134" s="41" t="s">
        <v>728</v>
      </c>
      <c r="B134" s="24" t="s">
        <v>572</v>
      </c>
      <c r="C134" s="186">
        <v>3841.1</v>
      </c>
    </row>
    <row r="135" spans="1:3" s="36" customFormat="1" ht="15.75">
      <c r="A135" s="41" t="s">
        <v>729</v>
      </c>
      <c r="B135" s="24" t="s">
        <v>414</v>
      </c>
      <c r="C135" s="186">
        <f>C140+C139+C141+C137+C138+C136+C143+C142+C145+C147+C144+C146+L145</f>
        <v>214746.28000000003</v>
      </c>
    </row>
    <row r="136" spans="1:3" s="36" customFormat="1" ht="52.5" customHeight="1">
      <c r="A136" s="34" t="s">
        <v>730</v>
      </c>
      <c r="B136" s="24" t="s">
        <v>573</v>
      </c>
      <c r="C136" s="186">
        <v>1089.5</v>
      </c>
    </row>
    <row r="137" spans="1:3" s="36" customFormat="1" ht="115.5" customHeight="1">
      <c r="A137" s="41" t="s">
        <v>731</v>
      </c>
      <c r="B137" s="24" t="s">
        <v>767</v>
      </c>
      <c r="C137" s="186">
        <v>33477.5</v>
      </c>
    </row>
    <row r="138" spans="1:3" s="36" customFormat="1" ht="82.5" customHeight="1">
      <c r="A138" s="41" t="s">
        <v>732</v>
      </c>
      <c r="B138" s="24" t="s">
        <v>714</v>
      </c>
      <c r="C138" s="186">
        <v>19655.2</v>
      </c>
    </row>
    <row r="139" spans="1:3" s="36" customFormat="1" ht="72" customHeight="1">
      <c r="A139" s="41" t="s">
        <v>733</v>
      </c>
      <c r="B139" s="24" t="s">
        <v>202</v>
      </c>
      <c r="C139" s="186">
        <v>8393.1</v>
      </c>
    </row>
    <row r="140" spans="1:3" s="36" customFormat="1" ht="70.5" customHeight="1">
      <c r="A140" s="41" t="s">
        <v>734</v>
      </c>
      <c r="B140" s="24" t="s">
        <v>409</v>
      </c>
      <c r="C140" s="186">
        <v>270</v>
      </c>
    </row>
    <row r="141" spans="1:3" s="36" customFormat="1" ht="51" customHeight="1">
      <c r="A141" s="41" t="s">
        <v>735</v>
      </c>
      <c r="B141" s="24" t="s">
        <v>118</v>
      </c>
      <c r="C141" s="186">
        <v>4225.091</v>
      </c>
    </row>
    <row r="142" spans="1:3" s="36" customFormat="1" ht="51" customHeight="1">
      <c r="A142" s="41" t="s">
        <v>962</v>
      </c>
      <c r="B142" s="24" t="s">
        <v>859</v>
      </c>
      <c r="C142" s="186">
        <v>12145.056</v>
      </c>
    </row>
    <row r="143" spans="1:3" s="36" customFormat="1" ht="51" customHeight="1">
      <c r="A143" s="41" t="s">
        <v>766</v>
      </c>
      <c r="B143" s="24" t="s">
        <v>203</v>
      </c>
      <c r="C143" s="186">
        <v>85982.732</v>
      </c>
    </row>
    <row r="144" spans="1:3" s="36" customFormat="1" ht="51" customHeight="1">
      <c r="A144" s="41" t="s">
        <v>975</v>
      </c>
      <c r="B144" s="24" t="s">
        <v>976</v>
      </c>
      <c r="C144" s="186">
        <v>7050.495</v>
      </c>
    </row>
    <row r="145" spans="1:3" s="36" customFormat="1" ht="51" customHeight="1">
      <c r="A145" s="41" t="s">
        <v>963</v>
      </c>
      <c r="B145" s="24" t="s">
        <v>860</v>
      </c>
      <c r="C145" s="186">
        <v>31668.502</v>
      </c>
    </row>
    <row r="146" spans="1:3" s="36" customFormat="1" ht="51" customHeight="1">
      <c r="A146" s="41" t="s">
        <v>1058</v>
      </c>
      <c r="B146" s="24" t="s">
        <v>1059</v>
      </c>
      <c r="C146" s="186">
        <v>3344.8</v>
      </c>
    </row>
    <row r="147" spans="1:3" s="36" customFormat="1" ht="38.25" customHeight="1">
      <c r="A147" s="41" t="s">
        <v>964</v>
      </c>
      <c r="B147" s="24" t="s">
        <v>1060</v>
      </c>
      <c r="C147" s="186">
        <v>7444.304</v>
      </c>
    </row>
    <row r="148" spans="1:3" s="36" customFormat="1" ht="15.75">
      <c r="A148" s="41" t="s">
        <v>736</v>
      </c>
      <c r="B148" s="24" t="s">
        <v>415</v>
      </c>
      <c r="C148" s="186">
        <f>C173+C149+C172+C174+C175</f>
        <v>792345.523</v>
      </c>
    </row>
    <row r="149" spans="1:3" s="36" customFormat="1" ht="31.5">
      <c r="A149" s="41" t="s">
        <v>737</v>
      </c>
      <c r="B149" s="24" t="s">
        <v>417</v>
      </c>
      <c r="C149" s="186">
        <f>C155+C156+C157+C154+C166+C151+C167+C153+C165+C160+C164+C163+C158+C159+C168+C150+C152+C161+C162+C170+C169+C171</f>
        <v>763247.768</v>
      </c>
    </row>
    <row r="150" spans="1:3" s="36" customFormat="1" ht="231.75" customHeight="1">
      <c r="A150" s="41" t="s">
        <v>738</v>
      </c>
      <c r="B150" s="24" t="s">
        <v>196</v>
      </c>
      <c r="C150" s="186">
        <v>195303.7</v>
      </c>
    </row>
    <row r="151" spans="1:3" s="36" customFormat="1" ht="219" customHeight="1">
      <c r="A151" s="41" t="s">
        <v>739</v>
      </c>
      <c r="B151" s="24" t="s">
        <v>410</v>
      </c>
      <c r="C151" s="186">
        <v>2650</v>
      </c>
    </row>
    <row r="152" spans="1:3" s="36" customFormat="1" ht="205.5" customHeight="1">
      <c r="A152" s="41" t="s">
        <v>740</v>
      </c>
      <c r="B152" s="24" t="s">
        <v>197</v>
      </c>
      <c r="C152" s="186">
        <v>339707.7</v>
      </c>
    </row>
    <row r="153" spans="1:3" s="36" customFormat="1" ht="208.5" customHeight="1">
      <c r="A153" s="41" t="s">
        <v>741</v>
      </c>
      <c r="B153" s="24" t="s">
        <v>411</v>
      </c>
      <c r="C153" s="186">
        <v>12152.4</v>
      </c>
    </row>
    <row r="154" spans="1:3" s="36" customFormat="1" ht="68.25" customHeight="1">
      <c r="A154" s="41" t="s">
        <v>742</v>
      </c>
      <c r="B154" s="24" t="s">
        <v>119</v>
      </c>
      <c r="C154" s="186">
        <v>4832.7</v>
      </c>
    </row>
    <row r="155" spans="1:3" s="36" customFormat="1" ht="66.75" customHeight="1">
      <c r="A155" s="41" t="s">
        <v>743</v>
      </c>
      <c r="B155" s="24" t="s">
        <v>198</v>
      </c>
      <c r="C155" s="186">
        <v>7962.6</v>
      </c>
    </row>
    <row r="156" spans="1:3" s="36" customFormat="1" ht="85.5" customHeight="1">
      <c r="A156" s="41" t="s">
        <v>744</v>
      </c>
      <c r="B156" s="24" t="s">
        <v>121</v>
      </c>
      <c r="C156" s="186">
        <v>1287.2</v>
      </c>
    </row>
    <row r="157" spans="1:3" s="36" customFormat="1" ht="69.75" customHeight="1">
      <c r="A157" s="41" t="s">
        <v>745</v>
      </c>
      <c r="B157" s="24" t="s">
        <v>120</v>
      </c>
      <c r="C157" s="186">
        <v>1617.3</v>
      </c>
    </row>
    <row r="158" spans="1:3" s="36" customFormat="1" ht="186.75" customHeight="1">
      <c r="A158" s="41" t="s">
        <v>746</v>
      </c>
      <c r="B158" s="24" t="s">
        <v>125</v>
      </c>
      <c r="C158" s="186">
        <v>280.8</v>
      </c>
    </row>
    <row r="159" spans="1:3" s="36" customFormat="1" ht="89.25" customHeight="1">
      <c r="A159" s="41" t="s">
        <v>747</v>
      </c>
      <c r="B159" s="24" t="s">
        <v>200</v>
      </c>
      <c r="C159" s="186">
        <v>672.4</v>
      </c>
    </row>
    <row r="160" spans="1:3" s="36" customFormat="1" ht="216" customHeight="1">
      <c r="A160" s="41" t="s">
        <v>748</v>
      </c>
      <c r="B160" s="24" t="s">
        <v>413</v>
      </c>
      <c r="C160" s="186">
        <v>40307.5</v>
      </c>
    </row>
    <row r="161" spans="1:3" s="36" customFormat="1" ht="99" customHeight="1">
      <c r="A161" s="41" t="s">
        <v>749</v>
      </c>
      <c r="B161" s="24" t="s">
        <v>123</v>
      </c>
      <c r="C161" s="186">
        <v>10818.7</v>
      </c>
    </row>
    <row r="162" spans="1:3" ht="117" customHeight="1">
      <c r="A162" s="41" t="s">
        <v>750</v>
      </c>
      <c r="B162" s="24" t="s">
        <v>122</v>
      </c>
      <c r="C162" s="186">
        <v>882.9</v>
      </c>
    </row>
    <row r="163" spans="1:3" s="36" customFormat="1" ht="75" customHeight="1">
      <c r="A163" s="41" t="s">
        <v>751</v>
      </c>
      <c r="B163" s="24" t="s">
        <v>124</v>
      </c>
      <c r="C163" s="186">
        <v>2328.1</v>
      </c>
    </row>
    <row r="164" spans="1:3" s="36" customFormat="1" ht="89.25" customHeight="1">
      <c r="A164" s="41" t="s">
        <v>752</v>
      </c>
      <c r="B164" s="24" t="s">
        <v>199</v>
      </c>
      <c r="C164" s="186">
        <v>17358.8</v>
      </c>
    </row>
    <row r="165" spans="1:3" s="47" customFormat="1" ht="116.25" customHeight="1">
      <c r="A165" s="41" t="s">
        <v>753</v>
      </c>
      <c r="B165" s="24" t="s">
        <v>412</v>
      </c>
      <c r="C165" s="186">
        <v>250</v>
      </c>
    </row>
    <row r="166" spans="1:3" s="36" customFormat="1" ht="243" customHeight="1">
      <c r="A166" s="41" t="s">
        <v>765</v>
      </c>
      <c r="B166" s="24" t="s">
        <v>126</v>
      </c>
      <c r="C166" s="186">
        <v>71777.2</v>
      </c>
    </row>
    <row r="167" spans="1:3" s="36" customFormat="1" ht="213.75" customHeight="1">
      <c r="A167" s="41" t="s">
        <v>764</v>
      </c>
      <c r="B167" s="24" t="s">
        <v>195</v>
      </c>
      <c r="C167" s="186">
        <v>36421.2</v>
      </c>
    </row>
    <row r="168" spans="1:3" s="36" customFormat="1" ht="69" customHeight="1">
      <c r="A168" s="41" t="s">
        <v>763</v>
      </c>
      <c r="B168" s="24" t="s">
        <v>201</v>
      </c>
      <c r="C168" s="186">
        <v>1138.2</v>
      </c>
    </row>
    <row r="169" spans="1:3" s="36" customFormat="1" ht="101.25" customHeight="1">
      <c r="A169" s="41" t="s">
        <v>939</v>
      </c>
      <c r="B169" s="24" t="s">
        <v>940</v>
      </c>
      <c r="C169" s="186">
        <v>1103.4</v>
      </c>
    </row>
    <row r="170" spans="1:3" s="36" customFormat="1" ht="70.5" customHeight="1">
      <c r="A170" s="41" t="s">
        <v>762</v>
      </c>
      <c r="B170" s="24" t="s">
        <v>643</v>
      </c>
      <c r="C170" s="186">
        <v>13752.329</v>
      </c>
    </row>
    <row r="171" spans="1:3" s="36" customFormat="1" ht="70.5" customHeight="1">
      <c r="A171" s="41" t="s">
        <v>1061</v>
      </c>
      <c r="B171" s="24" t="s">
        <v>1062</v>
      </c>
      <c r="C171" s="186">
        <v>642.639</v>
      </c>
    </row>
    <row r="172" spans="1:3" s="36" customFormat="1" ht="72" customHeight="1">
      <c r="A172" s="41" t="s">
        <v>761</v>
      </c>
      <c r="B172" s="24" t="s">
        <v>405</v>
      </c>
      <c r="C172" s="186">
        <v>21763</v>
      </c>
    </row>
    <row r="173" spans="1:3" s="36" customFormat="1" ht="72" customHeight="1">
      <c r="A173" s="41" t="s">
        <v>760</v>
      </c>
      <c r="B173" s="24" t="s">
        <v>207</v>
      </c>
      <c r="C173" s="186">
        <v>4344.255</v>
      </c>
    </row>
    <row r="174" spans="1:3" s="36" customFormat="1" ht="52.5" customHeight="1">
      <c r="A174" s="41" t="s">
        <v>759</v>
      </c>
      <c r="B174" s="24" t="s">
        <v>599</v>
      </c>
      <c r="C174" s="186">
        <v>1853.5</v>
      </c>
    </row>
    <row r="175" spans="1:3" s="36" customFormat="1" ht="45" customHeight="1">
      <c r="A175" s="41" t="s">
        <v>758</v>
      </c>
      <c r="B175" s="24" t="s">
        <v>206</v>
      </c>
      <c r="C175" s="186">
        <v>1137</v>
      </c>
    </row>
    <row r="176" spans="1:3" s="36" customFormat="1" ht="27" customHeight="1">
      <c r="A176" s="41" t="s">
        <v>757</v>
      </c>
      <c r="B176" s="24" t="s">
        <v>600</v>
      </c>
      <c r="C176" s="186">
        <f>C177+C178</f>
        <v>39577.479</v>
      </c>
    </row>
    <row r="177" spans="1:3" s="36" customFormat="1" ht="69" customHeight="1">
      <c r="A177" s="41" t="s">
        <v>756</v>
      </c>
      <c r="B177" s="24" t="s">
        <v>211</v>
      </c>
      <c r="C177" s="186">
        <v>27290.479</v>
      </c>
    </row>
    <row r="178" spans="1:3" s="36" customFormat="1" ht="34.5" customHeight="1">
      <c r="A178" s="41" t="s">
        <v>755</v>
      </c>
      <c r="B178" s="24" t="s">
        <v>649</v>
      </c>
      <c r="C178" s="186">
        <f>C179+C180</f>
        <v>12287</v>
      </c>
    </row>
    <row r="179" spans="1:3" s="36" customFormat="1" ht="100.5" customHeight="1">
      <c r="A179" s="41" t="s">
        <v>754</v>
      </c>
      <c r="B179" s="24" t="s">
        <v>977</v>
      </c>
      <c r="C179" s="186">
        <v>11400</v>
      </c>
    </row>
    <row r="180" spans="1:3" s="36" customFormat="1" ht="52.5" customHeight="1">
      <c r="A180" s="41" t="s">
        <v>978</v>
      </c>
      <c r="B180" s="24" t="s">
        <v>979</v>
      </c>
      <c r="C180" s="186">
        <v>887</v>
      </c>
    </row>
    <row r="181" spans="1:3" s="36" customFormat="1" ht="20.25" customHeight="1">
      <c r="A181" s="41" t="s">
        <v>775</v>
      </c>
      <c r="B181" s="24" t="s">
        <v>776</v>
      </c>
      <c r="C181" s="186">
        <f>C182</f>
        <v>4162.382</v>
      </c>
    </row>
    <row r="182" spans="1:3" s="36" customFormat="1" ht="19.5" customHeight="1">
      <c r="A182" s="41" t="s">
        <v>777</v>
      </c>
      <c r="B182" s="24" t="s">
        <v>778</v>
      </c>
      <c r="C182" s="186">
        <f>C184+C185+C186+C183</f>
        <v>4162.382</v>
      </c>
    </row>
    <row r="183" spans="1:3" s="36" customFormat="1" ht="38.25" customHeight="1">
      <c r="A183" s="41" t="s">
        <v>941</v>
      </c>
      <c r="B183" s="24" t="s">
        <v>942</v>
      </c>
      <c r="C183" s="186">
        <v>30</v>
      </c>
    </row>
    <row r="184" spans="1:3" s="36" customFormat="1" ht="72" customHeight="1">
      <c r="A184" s="41" t="s">
        <v>779</v>
      </c>
      <c r="B184" s="24" t="s">
        <v>943</v>
      </c>
      <c r="C184" s="186">
        <v>426.63</v>
      </c>
    </row>
    <row r="185" spans="1:3" s="36" customFormat="1" ht="67.5" customHeight="1">
      <c r="A185" s="41" t="s">
        <v>780</v>
      </c>
      <c r="B185" s="24" t="s">
        <v>944</v>
      </c>
      <c r="C185" s="186">
        <v>426.63</v>
      </c>
    </row>
    <row r="186" spans="1:3" s="36" customFormat="1" ht="86.25" customHeight="1">
      <c r="A186" s="41" t="s">
        <v>781</v>
      </c>
      <c r="B186" s="48" t="s">
        <v>945</v>
      </c>
      <c r="C186" s="186">
        <v>3279.122</v>
      </c>
    </row>
    <row r="187" spans="1:3" s="36" customFormat="1" ht="15.75">
      <c r="A187" s="187"/>
      <c r="B187" s="49" t="s">
        <v>466</v>
      </c>
      <c r="C187" s="188">
        <f>C115+C16</f>
        <v>1869597.3560000001</v>
      </c>
    </row>
    <row r="188" spans="1:3" s="36" customFormat="1" ht="15.75">
      <c r="A188" s="182"/>
      <c r="B188" s="50"/>
      <c r="C188" s="189"/>
    </row>
    <row r="189" spans="1:3" s="36" customFormat="1" ht="15.75">
      <c r="A189" s="286" t="s">
        <v>204</v>
      </c>
      <c r="B189" s="286"/>
      <c r="C189" s="286"/>
    </row>
    <row r="190" spans="1:3" s="36" customFormat="1" ht="15.75">
      <c r="A190" s="180"/>
      <c r="B190" s="33"/>
      <c r="C190" s="190"/>
    </row>
    <row r="191" spans="1:3" s="36" customFormat="1" ht="15.75">
      <c r="A191" s="180"/>
      <c r="B191" s="33"/>
      <c r="C191" s="190"/>
    </row>
    <row r="192" spans="1:3" s="36" customFormat="1" ht="15.75">
      <c r="A192" s="180"/>
      <c r="B192" s="33"/>
      <c r="C192" s="191"/>
    </row>
    <row r="193" spans="1:3" s="36" customFormat="1" ht="15.75">
      <c r="A193" s="180"/>
      <c r="B193" s="33"/>
      <c r="C193" s="190"/>
    </row>
    <row r="194" spans="1:3" s="36" customFormat="1" ht="15.75">
      <c r="A194" s="180"/>
      <c r="B194" s="33"/>
      <c r="C194" s="190"/>
    </row>
    <row r="195" spans="1:3" s="36" customFormat="1" ht="15.75">
      <c r="A195" s="180"/>
      <c r="B195" s="33"/>
      <c r="C195" s="190"/>
    </row>
    <row r="196" spans="1:3" s="36" customFormat="1" ht="15.75">
      <c r="A196" s="180"/>
      <c r="B196" s="33"/>
      <c r="C196" s="190"/>
    </row>
    <row r="197" spans="1:3" s="36" customFormat="1" ht="15.75">
      <c r="A197" s="180"/>
      <c r="B197" s="33"/>
      <c r="C197" s="190"/>
    </row>
    <row r="198" spans="1:3" s="36" customFormat="1" ht="15.75">
      <c r="A198" s="180"/>
      <c r="B198" s="33"/>
      <c r="C198" s="190"/>
    </row>
    <row r="199" spans="1:3" s="36" customFormat="1" ht="15.75">
      <c r="A199" s="180"/>
      <c r="B199" s="33"/>
      <c r="C199" s="190"/>
    </row>
  </sheetData>
  <sheetProtection/>
  <mergeCells count="12">
    <mergeCell ref="A189:C189"/>
    <mergeCell ref="A9:C9"/>
    <mergeCell ref="A12:C12"/>
    <mergeCell ref="A7:C7"/>
    <mergeCell ref="A8:C8"/>
    <mergeCell ref="A11:C11"/>
    <mergeCell ref="A1:C1"/>
    <mergeCell ref="A2:C2"/>
    <mergeCell ref="A3:C3"/>
    <mergeCell ref="A4:C4"/>
    <mergeCell ref="A5:C5"/>
    <mergeCell ref="A6:C6"/>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F38"/>
  <sheetViews>
    <sheetView zoomScalePageLayoutView="0" workbookViewId="0" topLeftCell="A1">
      <selection activeCell="L18" sqref="L18"/>
    </sheetView>
  </sheetViews>
  <sheetFormatPr defaultColWidth="9.00390625" defaultRowHeight="12.75"/>
  <cols>
    <col min="1" max="1" width="3.25390625" style="100" customWidth="1"/>
    <col min="2" max="2" width="39.625" style="101" customWidth="1"/>
    <col min="3" max="3" width="12.125" style="101" customWidth="1"/>
    <col min="4" max="4" width="10.625" style="101" customWidth="1"/>
    <col min="5" max="5" width="11.00390625" style="101" customWidth="1"/>
    <col min="6" max="6" width="12.375" style="101" customWidth="1"/>
    <col min="7" max="16384" width="9.125" style="101" customWidth="1"/>
  </cols>
  <sheetData>
    <row r="1" spans="1:5" s="99" customFormat="1" ht="15">
      <c r="A1" s="325" t="s">
        <v>717</v>
      </c>
      <c r="B1" s="325"/>
      <c r="C1" s="325"/>
      <c r="D1" s="332"/>
      <c r="E1" s="332"/>
    </row>
    <row r="2" spans="1:6" s="99" customFormat="1" ht="15">
      <c r="A2" s="325" t="s">
        <v>210</v>
      </c>
      <c r="B2" s="325"/>
      <c r="C2" s="325"/>
      <c r="D2" s="332"/>
      <c r="E2" s="332"/>
      <c r="F2" s="332"/>
    </row>
    <row r="3" spans="1:6" s="99" customFormat="1" ht="15">
      <c r="A3" s="325" t="s">
        <v>209</v>
      </c>
      <c r="B3" s="325"/>
      <c r="C3" s="325"/>
      <c r="D3" s="332"/>
      <c r="E3" s="332"/>
      <c r="F3" s="332"/>
    </row>
    <row r="4" spans="1:6" s="99" customFormat="1" ht="15">
      <c r="A4" s="325" t="s">
        <v>208</v>
      </c>
      <c r="B4" s="325"/>
      <c r="C4" s="325"/>
      <c r="D4" s="332"/>
      <c r="E4" s="332"/>
      <c r="F4" s="332"/>
    </row>
    <row r="5" spans="1:6" s="99" customFormat="1" ht="15">
      <c r="A5" s="325" t="s">
        <v>770</v>
      </c>
      <c r="B5" s="325"/>
      <c r="C5" s="325"/>
      <c r="D5" s="332"/>
      <c r="E5" s="332"/>
      <c r="F5" s="332"/>
    </row>
    <row r="6" spans="1:6" s="99" customFormat="1" ht="15">
      <c r="A6" s="325" t="s">
        <v>852</v>
      </c>
      <c r="B6" s="326"/>
      <c r="C6" s="326"/>
      <c r="D6" s="332"/>
      <c r="E6" s="332"/>
      <c r="F6" s="332"/>
    </row>
    <row r="7" spans="1:6" s="99" customFormat="1" ht="15">
      <c r="A7" s="325" t="s">
        <v>927</v>
      </c>
      <c r="B7" s="326"/>
      <c r="C7" s="326"/>
      <c r="D7" s="332"/>
      <c r="E7" s="332"/>
      <c r="F7" s="332"/>
    </row>
    <row r="8" spans="1:6" s="99" customFormat="1" ht="15">
      <c r="A8" s="325" t="s">
        <v>938</v>
      </c>
      <c r="B8" s="332"/>
      <c r="C8" s="332"/>
      <c r="D8" s="332"/>
      <c r="E8" s="332"/>
      <c r="F8" s="332"/>
    </row>
    <row r="9" spans="1:6" s="99" customFormat="1" ht="15">
      <c r="A9" s="325" t="s">
        <v>1000</v>
      </c>
      <c r="B9" s="332"/>
      <c r="C9" s="332"/>
      <c r="D9" s="332"/>
      <c r="E9" s="332"/>
      <c r="F9" s="332"/>
    </row>
    <row r="10" spans="1:6" s="99" customFormat="1" ht="15">
      <c r="A10" s="325" t="s">
        <v>1013</v>
      </c>
      <c r="B10" s="332"/>
      <c r="C10" s="332"/>
      <c r="D10" s="332"/>
      <c r="E10" s="332"/>
      <c r="F10" s="332"/>
    </row>
    <row r="11" spans="1:6" s="99" customFormat="1" ht="15">
      <c r="A11" s="325" t="s">
        <v>1086</v>
      </c>
      <c r="B11" s="332"/>
      <c r="C11" s="332"/>
      <c r="D11" s="332"/>
      <c r="E11" s="332"/>
      <c r="F11" s="332"/>
    </row>
    <row r="12" spans="1:6" s="99" customFormat="1" ht="15">
      <c r="A12" s="325" t="s">
        <v>1091</v>
      </c>
      <c r="B12" s="332"/>
      <c r="C12" s="332"/>
      <c r="D12" s="332"/>
      <c r="E12" s="332"/>
      <c r="F12" s="332"/>
    </row>
    <row r="13" spans="1:6" s="99" customFormat="1" ht="15">
      <c r="A13" s="98"/>
      <c r="B13" s="31"/>
      <c r="C13" s="31"/>
      <c r="D13" s="31"/>
      <c r="E13" s="31"/>
      <c r="F13" s="31"/>
    </row>
    <row r="14" spans="1:6" s="99" customFormat="1" ht="15">
      <c r="A14" s="98"/>
      <c r="B14" s="31"/>
      <c r="C14" s="31"/>
      <c r="D14" s="31"/>
      <c r="E14" s="31"/>
      <c r="F14" s="31"/>
    </row>
    <row r="15" spans="1:6" ht="90.75" customHeight="1">
      <c r="A15" s="318" t="s">
        <v>1012</v>
      </c>
      <c r="B15" s="318"/>
      <c r="C15" s="318"/>
      <c r="D15" s="332"/>
      <c r="E15" s="332"/>
      <c r="F15" s="332"/>
    </row>
    <row r="16" spans="1:5" ht="18" customHeight="1" thickBot="1">
      <c r="A16" s="93"/>
      <c r="B16" s="93"/>
      <c r="C16" s="102"/>
      <c r="D16" s="93"/>
      <c r="E16" s="102" t="s">
        <v>654</v>
      </c>
    </row>
    <row r="17" spans="1:6" ht="16.5" thickBot="1">
      <c r="A17" s="342" t="s">
        <v>482</v>
      </c>
      <c r="B17" s="344" t="s">
        <v>13</v>
      </c>
      <c r="C17" s="346" t="s">
        <v>463</v>
      </c>
      <c r="D17" s="339" t="s">
        <v>674</v>
      </c>
      <c r="E17" s="340"/>
      <c r="F17" s="341"/>
    </row>
    <row r="18" spans="1:6" ht="91.5" customHeight="1" thickBot="1">
      <c r="A18" s="343"/>
      <c r="B18" s="345"/>
      <c r="C18" s="347"/>
      <c r="D18" s="106" t="s">
        <v>899</v>
      </c>
      <c r="E18" s="199" t="s">
        <v>900</v>
      </c>
      <c r="F18" s="107" t="s">
        <v>1034</v>
      </c>
    </row>
    <row r="19" spans="1:6" ht="31.5" customHeight="1">
      <c r="A19" s="200">
        <v>1</v>
      </c>
      <c r="B19" s="108" t="s">
        <v>655</v>
      </c>
      <c r="C19" s="109">
        <f>D19+E19+F19</f>
        <v>700</v>
      </c>
      <c r="D19" s="110"/>
      <c r="E19" s="201">
        <v>500</v>
      </c>
      <c r="F19" s="202">
        <v>200</v>
      </c>
    </row>
    <row r="20" spans="1:6" ht="31.5">
      <c r="A20" s="178">
        <v>2</v>
      </c>
      <c r="B20" s="111" t="s">
        <v>656</v>
      </c>
      <c r="C20" s="109">
        <f aca="true" t="shared" si="0" ref="C20:C34">D20+E20+F20</f>
        <v>700</v>
      </c>
      <c r="D20" s="112"/>
      <c r="E20" s="203">
        <v>500</v>
      </c>
      <c r="F20" s="202">
        <v>200</v>
      </c>
    </row>
    <row r="21" spans="1:6" ht="29.25" customHeight="1">
      <c r="A21" s="178">
        <v>3</v>
      </c>
      <c r="B21" s="111" t="s">
        <v>657</v>
      </c>
      <c r="C21" s="109">
        <f t="shared" si="0"/>
        <v>700</v>
      </c>
      <c r="D21" s="112">
        <v>200</v>
      </c>
      <c r="E21" s="203">
        <v>300</v>
      </c>
      <c r="F21" s="202">
        <v>200</v>
      </c>
    </row>
    <row r="22" spans="1:6" ht="29.25" customHeight="1">
      <c r="A22" s="178">
        <v>4</v>
      </c>
      <c r="B22" s="111" t="s">
        <v>658</v>
      </c>
      <c r="C22" s="109">
        <f t="shared" si="0"/>
        <v>700</v>
      </c>
      <c r="D22" s="112">
        <v>72.971</v>
      </c>
      <c r="E22" s="203">
        <v>427.029</v>
      </c>
      <c r="F22" s="202">
        <v>200</v>
      </c>
    </row>
    <row r="23" spans="1:6" ht="32.25" customHeight="1">
      <c r="A23" s="178">
        <v>5</v>
      </c>
      <c r="B23" s="111" t="s">
        <v>659</v>
      </c>
      <c r="C23" s="109">
        <f t="shared" si="0"/>
        <v>700</v>
      </c>
      <c r="D23" s="112"/>
      <c r="E23" s="203">
        <v>500</v>
      </c>
      <c r="F23" s="202">
        <v>200</v>
      </c>
    </row>
    <row r="24" spans="1:6" ht="31.5" customHeight="1">
      <c r="A24" s="178">
        <v>6</v>
      </c>
      <c r="B24" s="111" t="s">
        <v>660</v>
      </c>
      <c r="C24" s="109">
        <f t="shared" si="0"/>
        <v>700</v>
      </c>
      <c r="D24" s="112">
        <v>172.416</v>
      </c>
      <c r="E24" s="203">
        <v>327.584</v>
      </c>
      <c r="F24" s="202">
        <v>200</v>
      </c>
    </row>
    <row r="25" spans="1:6" ht="31.5" customHeight="1">
      <c r="A25" s="178">
        <v>7</v>
      </c>
      <c r="B25" s="111" t="s">
        <v>661</v>
      </c>
      <c r="C25" s="109">
        <f t="shared" si="0"/>
        <v>900</v>
      </c>
      <c r="D25" s="112">
        <v>150</v>
      </c>
      <c r="E25" s="203">
        <v>450</v>
      </c>
      <c r="F25" s="202">
        <v>300</v>
      </c>
    </row>
    <row r="26" spans="1:6" ht="30" customHeight="1">
      <c r="A26" s="178">
        <v>8</v>
      </c>
      <c r="B26" s="111" t="s">
        <v>662</v>
      </c>
      <c r="C26" s="109">
        <f t="shared" si="0"/>
        <v>700</v>
      </c>
      <c r="D26" s="112"/>
      <c r="E26" s="203">
        <v>500</v>
      </c>
      <c r="F26" s="202">
        <v>200</v>
      </c>
    </row>
    <row r="27" spans="1:6" ht="30" customHeight="1">
      <c r="A27" s="178">
        <v>9</v>
      </c>
      <c r="B27" s="111" t="s">
        <v>663</v>
      </c>
      <c r="C27" s="109">
        <f t="shared" si="0"/>
        <v>700</v>
      </c>
      <c r="D27" s="112">
        <v>250</v>
      </c>
      <c r="E27" s="203">
        <v>250</v>
      </c>
      <c r="F27" s="202">
        <v>200</v>
      </c>
    </row>
    <row r="28" spans="1:6" ht="30.75" customHeight="1">
      <c r="A28" s="178">
        <v>10</v>
      </c>
      <c r="B28" s="111" t="s">
        <v>664</v>
      </c>
      <c r="C28" s="109">
        <f t="shared" si="0"/>
        <v>700</v>
      </c>
      <c r="D28" s="112">
        <v>222.797</v>
      </c>
      <c r="E28" s="203">
        <v>277.203</v>
      </c>
      <c r="F28" s="202">
        <v>200</v>
      </c>
    </row>
    <row r="29" spans="1:6" ht="30.75" customHeight="1">
      <c r="A29" s="178">
        <v>11</v>
      </c>
      <c r="B29" s="111" t="s">
        <v>665</v>
      </c>
      <c r="C29" s="109">
        <f t="shared" si="0"/>
        <v>700</v>
      </c>
      <c r="D29" s="112"/>
      <c r="E29" s="203">
        <v>500</v>
      </c>
      <c r="F29" s="202">
        <v>200</v>
      </c>
    </row>
    <row r="30" spans="1:6" ht="30.75" customHeight="1">
      <c r="A30" s="178">
        <v>12</v>
      </c>
      <c r="B30" s="111" t="s">
        <v>666</v>
      </c>
      <c r="C30" s="109">
        <f t="shared" si="0"/>
        <v>700</v>
      </c>
      <c r="D30" s="112">
        <v>111.55</v>
      </c>
      <c r="E30" s="203">
        <v>388.45</v>
      </c>
      <c r="F30" s="202">
        <v>200</v>
      </c>
    </row>
    <row r="31" spans="1:6" ht="28.5" customHeight="1">
      <c r="A31" s="178">
        <v>13</v>
      </c>
      <c r="B31" s="111" t="s">
        <v>667</v>
      </c>
      <c r="C31" s="109">
        <f t="shared" si="0"/>
        <v>700</v>
      </c>
      <c r="D31" s="112">
        <v>300</v>
      </c>
      <c r="E31" s="203">
        <v>200</v>
      </c>
      <c r="F31" s="202">
        <v>200</v>
      </c>
    </row>
    <row r="32" spans="1:6" ht="31.5" customHeight="1">
      <c r="A32" s="178">
        <v>14</v>
      </c>
      <c r="B32" s="95" t="s">
        <v>668</v>
      </c>
      <c r="C32" s="109">
        <f t="shared" si="0"/>
        <v>700</v>
      </c>
      <c r="D32" s="112">
        <v>125</v>
      </c>
      <c r="E32" s="203">
        <v>375</v>
      </c>
      <c r="F32" s="202">
        <v>200</v>
      </c>
    </row>
    <row r="33" spans="1:6" ht="33.75" customHeight="1">
      <c r="A33" s="178">
        <v>15</v>
      </c>
      <c r="B33" s="95" t="s">
        <v>669</v>
      </c>
      <c r="C33" s="109">
        <f t="shared" si="0"/>
        <v>700</v>
      </c>
      <c r="D33" s="112"/>
      <c r="E33" s="203">
        <v>500</v>
      </c>
      <c r="F33" s="202">
        <v>200</v>
      </c>
    </row>
    <row r="34" spans="1:6" ht="31.5">
      <c r="A34" s="178">
        <v>16</v>
      </c>
      <c r="B34" s="95" t="s">
        <v>670</v>
      </c>
      <c r="C34" s="109">
        <f t="shared" si="0"/>
        <v>700</v>
      </c>
      <c r="D34" s="112">
        <v>224</v>
      </c>
      <c r="E34" s="203">
        <v>276</v>
      </c>
      <c r="F34" s="202">
        <v>200</v>
      </c>
    </row>
    <row r="35" spans="1:6" ht="15.75">
      <c r="A35" s="103"/>
      <c r="B35" s="104" t="s">
        <v>154</v>
      </c>
      <c r="C35" s="113">
        <f>C34+C33+C32+C31+C30+C29+C28+C27+C26+C25+C24+C23+C22+C21+C20+C19</f>
        <v>11400</v>
      </c>
      <c r="D35" s="114">
        <f>D34+D33+D32+D31+D30+D29+D28+D27+D26+D25+D24+D23+D22+D21+D20+D19</f>
        <v>1828.734</v>
      </c>
      <c r="E35" s="204">
        <f>E34+E33+E32+E31+E30+E29+E28+E27+E26+E25+E24+E23+E22+E21+E20+E19</f>
        <v>6271.266</v>
      </c>
      <c r="F35" s="114">
        <f>F34+F33+F32+F31+F30+F29+F28+F27+F26+F25+F24+F23+F22+F21+F20+F19</f>
        <v>3300</v>
      </c>
    </row>
    <row r="38" spans="1:6" ht="15.75">
      <c r="A38" s="337" t="s">
        <v>676</v>
      </c>
      <c r="B38" s="338"/>
      <c r="C38" s="338"/>
      <c r="D38" s="332"/>
      <c r="E38" s="332"/>
      <c r="F38" s="332"/>
    </row>
  </sheetData>
  <sheetProtection/>
  <mergeCells count="18">
    <mergeCell ref="A10:F10"/>
    <mergeCell ref="A11:F11"/>
    <mergeCell ref="A15:F15"/>
    <mergeCell ref="D17:F17"/>
    <mergeCell ref="A17:A18"/>
    <mergeCell ref="B17:B18"/>
    <mergeCell ref="C17:C18"/>
    <mergeCell ref="A12:F12"/>
    <mergeCell ref="A38:F38"/>
    <mergeCell ref="A1:E1"/>
    <mergeCell ref="A2:F2"/>
    <mergeCell ref="A3:F3"/>
    <mergeCell ref="A4:F4"/>
    <mergeCell ref="A5:F5"/>
    <mergeCell ref="A6:F6"/>
    <mergeCell ref="A7:F7"/>
    <mergeCell ref="A8:F8"/>
    <mergeCell ref="A9:F9"/>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G111"/>
  <sheetViews>
    <sheetView zoomScalePageLayoutView="0" workbookViewId="0" topLeftCell="A1">
      <selection activeCell="M25" sqref="M25"/>
    </sheetView>
  </sheetViews>
  <sheetFormatPr defaultColWidth="9.00390625" defaultRowHeight="12.75"/>
  <cols>
    <col min="1" max="1" width="3.75390625" style="247" customWidth="1"/>
    <col min="2" max="2" width="25.375" style="248" customWidth="1"/>
    <col min="3" max="3" width="48.00390625" style="248" customWidth="1"/>
    <col min="4" max="4" width="11.375" style="248" customWidth="1"/>
    <col min="5" max="5" width="12.125" style="248" customWidth="1"/>
    <col min="6" max="7" width="10.125" style="248" bestFit="1" customWidth="1"/>
    <col min="8" max="16384" width="9.125" style="248" customWidth="1"/>
  </cols>
  <sheetData>
    <row r="1" spans="1:4" s="246" customFormat="1" ht="15">
      <c r="A1" s="360" t="s">
        <v>836</v>
      </c>
      <c r="B1" s="360"/>
      <c r="C1" s="360"/>
      <c r="D1" s="360"/>
    </row>
    <row r="2" spans="1:4" s="246" customFormat="1" ht="15">
      <c r="A2" s="360" t="s">
        <v>210</v>
      </c>
      <c r="B2" s="360"/>
      <c r="C2" s="360"/>
      <c r="D2" s="360"/>
    </row>
    <row r="3" spans="1:4" s="246" customFormat="1" ht="15">
      <c r="A3" s="360" t="s">
        <v>209</v>
      </c>
      <c r="B3" s="360"/>
      <c r="C3" s="360"/>
      <c r="D3" s="360"/>
    </row>
    <row r="4" spans="1:4" s="246" customFormat="1" ht="15">
      <c r="A4" s="360" t="s">
        <v>208</v>
      </c>
      <c r="B4" s="360"/>
      <c r="C4" s="360"/>
      <c r="D4" s="360"/>
    </row>
    <row r="5" spans="1:4" s="246" customFormat="1" ht="15">
      <c r="A5" s="360" t="s">
        <v>770</v>
      </c>
      <c r="B5" s="361"/>
      <c r="C5" s="361"/>
      <c r="D5" s="361"/>
    </row>
    <row r="6" spans="1:4" s="246" customFormat="1" ht="15">
      <c r="A6" s="360" t="s">
        <v>852</v>
      </c>
      <c r="B6" s="360"/>
      <c r="C6" s="360"/>
      <c r="D6" s="360"/>
    </row>
    <row r="7" spans="1:4" s="246" customFormat="1" ht="15">
      <c r="A7" s="360" t="s">
        <v>927</v>
      </c>
      <c r="B7" s="361"/>
      <c r="C7" s="361"/>
      <c r="D7" s="361"/>
    </row>
    <row r="8" spans="1:4" s="246" customFormat="1" ht="15">
      <c r="A8" s="360" t="s">
        <v>938</v>
      </c>
      <c r="B8" s="361"/>
      <c r="C8" s="361"/>
      <c r="D8" s="361"/>
    </row>
    <row r="9" spans="1:4" s="246" customFormat="1" ht="15">
      <c r="A9" s="360" t="s">
        <v>1000</v>
      </c>
      <c r="B9" s="361"/>
      <c r="C9" s="361"/>
      <c r="D9" s="361"/>
    </row>
    <row r="10" spans="1:4" s="246" customFormat="1" ht="15">
      <c r="A10" s="360" t="s">
        <v>1013</v>
      </c>
      <c r="B10" s="361"/>
      <c r="C10" s="361"/>
      <c r="D10" s="361"/>
    </row>
    <row r="11" spans="1:4" s="246" customFormat="1" ht="15">
      <c r="A11" s="360" t="s">
        <v>1086</v>
      </c>
      <c r="B11" s="361"/>
      <c r="C11" s="361"/>
      <c r="D11" s="361"/>
    </row>
    <row r="12" spans="1:4" s="246" customFormat="1" ht="15">
      <c r="A12" s="360" t="s">
        <v>1087</v>
      </c>
      <c r="B12" s="326"/>
      <c r="C12" s="326"/>
      <c r="D12" s="326"/>
    </row>
    <row r="13" spans="1:4" s="246" customFormat="1" ht="15">
      <c r="A13" s="7"/>
      <c r="B13" s="19"/>
      <c r="C13" s="19"/>
      <c r="D13" s="19"/>
    </row>
    <row r="14" spans="2:5" ht="15.75">
      <c r="B14" s="9"/>
      <c r="C14" s="9"/>
      <c r="D14" s="209"/>
      <c r="E14" s="19"/>
    </row>
    <row r="15" spans="1:5" ht="64.5" customHeight="1">
      <c r="A15" s="362" t="s">
        <v>837</v>
      </c>
      <c r="B15" s="362"/>
      <c r="C15" s="362"/>
      <c r="D15" s="362"/>
      <c r="E15" s="249"/>
    </row>
    <row r="16" spans="1:5" ht="18" customHeight="1" thickBot="1">
      <c r="A16" s="249"/>
      <c r="B16" s="249"/>
      <c r="C16" s="249"/>
      <c r="D16" s="250" t="s">
        <v>654</v>
      </c>
      <c r="E16" s="249"/>
    </row>
    <row r="17" spans="1:4" ht="15.75">
      <c r="A17" s="363" t="s">
        <v>482</v>
      </c>
      <c r="B17" s="365" t="s">
        <v>13</v>
      </c>
      <c r="C17" s="367" t="s">
        <v>838</v>
      </c>
      <c r="D17" s="369" t="s">
        <v>463</v>
      </c>
    </row>
    <row r="18" spans="1:4" ht="16.5" thickBot="1">
      <c r="A18" s="364"/>
      <c r="B18" s="366"/>
      <c r="C18" s="368"/>
      <c r="D18" s="370"/>
    </row>
    <row r="19" spans="1:4" ht="31.5">
      <c r="A19" s="356">
        <v>1</v>
      </c>
      <c r="B19" s="358" t="s">
        <v>655</v>
      </c>
      <c r="C19" s="251" t="s">
        <v>839</v>
      </c>
      <c r="D19" s="252">
        <v>133</v>
      </c>
    </row>
    <row r="20" spans="1:4" ht="31.5">
      <c r="A20" s="357"/>
      <c r="B20" s="359"/>
      <c r="C20" s="251" t="s">
        <v>929</v>
      </c>
      <c r="D20" s="252">
        <v>1951.821</v>
      </c>
    </row>
    <row r="21" spans="1:4" ht="15.75">
      <c r="A21" s="352"/>
      <c r="B21" s="349"/>
      <c r="C21" s="251" t="s">
        <v>930</v>
      </c>
      <c r="D21" s="252">
        <v>61.9</v>
      </c>
    </row>
    <row r="22" spans="1:4" ht="15.75">
      <c r="A22" s="312"/>
      <c r="B22" s="355"/>
      <c r="C22" s="251" t="s">
        <v>931</v>
      </c>
      <c r="D22" s="252">
        <v>60</v>
      </c>
    </row>
    <row r="23" spans="1:7" ht="31.5">
      <c r="A23" s="351">
        <v>2</v>
      </c>
      <c r="B23" s="348" t="s">
        <v>656</v>
      </c>
      <c r="C23" s="251" t="s">
        <v>839</v>
      </c>
      <c r="D23" s="252">
        <v>53</v>
      </c>
      <c r="F23" s="254"/>
      <c r="G23" s="255"/>
    </row>
    <row r="24" spans="1:4" ht="15.75">
      <c r="A24" s="352"/>
      <c r="B24" s="349"/>
      <c r="C24" s="251" t="s">
        <v>930</v>
      </c>
      <c r="D24" s="252">
        <v>29.7</v>
      </c>
    </row>
    <row r="25" spans="1:4" ht="15.75">
      <c r="A25" s="312"/>
      <c r="B25" s="355"/>
      <c r="C25" s="251" t="s">
        <v>931</v>
      </c>
      <c r="D25" s="252">
        <v>30</v>
      </c>
    </row>
    <row r="26" spans="1:7" ht="31.5">
      <c r="A26" s="351">
        <v>3</v>
      </c>
      <c r="B26" s="348" t="s">
        <v>657</v>
      </c>
      <c r="C26" s="251" t="s">
        <v>839</v>
      </c>
      <c r="D26" s="252">
        <v>54</v>
      </c>
      <c r="G26" s="255"/>
    </row>
    <row r="27" spans="1:7" ht="31.5">
      <c r="A27" s="357"/>
      <c r="B27" s="359"/>
      <c r="C27" s="251" t="s">
        <v>929</v>
      </c>
      <c r="D27" s="252">
        <v>205.769</v>
      </c>
      <c r="G27" s="255"/>
    </row>
    <row r="28" spans="1:7" ht="15.75">
      <c r="A28" s="352"/>
      <c r="B28" s="349"/>
      <c r="C28" s="251" t="s">
        <v>930</v>
      </c>
      <c r="D28" s="252">
        <v>30.6</v>
      </c>
      <c r="G28" s="255"/>
    </row>
    <row r="29" spans="1:4" ht="15.75">
      <c r="A29" s="352"/>
      <c r="B29" s="349"/>
      <c r="C29" s="251" t="s">
        <v>931</v>
      </c>
      <c r="D29" s="252">
        <v>60</v>
      </c>
    </row>
    <row r="30" spans="1:4" ht="15.75">
      <c r="A30" s="312"/>
      <c r="B30" s="355"/>
      <c r="C30" s="251" t="s">
        <v>1003</v>
      </c>
      <c r="D30" s="252">
        <v>100</v>
      </c>
    </row>
    <row r="31" spans="1:7" ht="31.5">
      <c r="A31" s="351">
        <v>4</v>
      </c>
      <c r="B31" s="348" t="s">
        <v>658</v>
      </c>
      <c r="C31" s="251" t="s">
        <v>839</v>
      </c>
      <c r="D31" s="252">
        <v>55</v>
      </c>
      <c r="G31" s="254"/>
    </row>
    <row r="32" spans="1:4" ht="15.75">
      <c r="A32" s="352"/>
      <c r="B32" s="349"/>
      <c r="C32" s="251" t="s">
        <v>930</v>
      </c>
      <c r="D32" s="252">
        <v>49.3</v>
      </c>
    </row>
    <row r="33" spans="1:7" ht="15.75">
      <c r="A33" s="352"/>
      <c r="B33" s="349"/>
      <c r="C33" s="251" t="s">
        <v>931</v>
      </c>
      <c r="D33" s="252">
        <v>80</v>
      </c>
      <c r="G33" s="255"/>
    </row>
    <row r="34" spans="1:7" ht="31.5">
      <c r="A34" s="322"/>
      <c r="B34" s="350"/>
      <c r="C34" s="251" t="s">
        <v>1037</v>
      </c>
      <c r="D34" s="252">
        <v>200</v>
      </c>
      <c r="G34" s="255"/>
    </row>
    <row r="35" spans="1:7" ht="32.25" customHeight="1">
      <c r="A35" s="351">
        <v>5</v>
      </c>
      <c r="B35" s="348" t="s">
        <v>659</v>
      </c>
      <c r="C35" s="251" t="s">
        <v>839</v>
      </c>
      <c r="D35" s="252">
        <v>86</v>
      </c>
      <c r="G35" s="255"/>
    </row>
    <row r="36" spans="1:4" ht="18.75" customHeight="1">
      <c r="A36" s="352"/>
      <c r="B36" s="349"/>
      <c r="C36" s="251" t="s">
        <v>930</v>
      </c>
      <c r="D36" s="252">
        <v>62.2</v>
      </c>
    </row>
    <row r="37" spans="1:7" ht="19.5" customHeight="1">
      <c r="A37" s="352"/>
      <c r="B37" s="349"/>
      <c r="C37" s="251" t="s">
        <v>931</v>
      </c>
      <c r="D37" s="252">
        <v>90</v>
      </c>
      <c r="G37" s="255"/>
    </row>
    <row r="38" spans="1:7" ht="19.5" customHeight="1">
      <c r="A38" s="352"/>
      <c r="B38" s="349"/>
      <c r="C38" s="251" t="s">
        <v>1003</v>
      </c>
      <c r="D38" s="252">
        <v>300</v>
      </c>
      <c r="G38" s="255"/>
    </row>
    <row r="39" spans="1:7" ht="49.5" customHeight="1">
      <c r="A39" s="354"/>
      <c r="B39" s="353"/>
      <c r="C39" s="251" t="s">
        <v>1069</v>
      </c>
      <c r="D39" s="252">
        <v>300</v>
      </c>
      <c r="G39" s="255"/>
    </row>
    <row r="40" spans="1:7" ht="33" customHeight="1">
      <c r="A40" s="322"/>
      <c r="B40" s="350"/>
      <c r="C40" s="251" t="s">
        <v>1037</v>
      </c>
      <c r="D40" s="252">
        <v>200</v>
      </c>
      <c r="G40" s="255"/>
    </row>
    <row r="41" spans="1:4" ht="31.5">
      <c r="A41" s="351">
        <v>6</v>
      </c>
      <c r="B41" s="348" t="s">
        <v>660</v>
      </c>
      <c r="C41" s="251" t="s">
        <v>839</v>
      </c>
      <c r="D41" s="252">
        <v>121</v>
      </c>
    </row>
    <row r="42" spans="1:4" ht="15.75">
      <c r="A42" s="352"/>
      <c r="B42" s="349"/>
      <c r="C42" s="251" t="s">
        <v>930</v>
      </c>
      <c r="D42" s="252">
        <v>359.6</v>
      </c>
    </row>
    <row r="43" spans="1:4" ht="15.75">
      <c r="A43" s="352"/>
      <c r="B43" s="349"/>
      <c r="C43" s="251" t="s">
        <v>931</v>
      </c>
      <c r="D43" s="252">
        <v>60</v>
      </c>
    </row>
    <row r="44" spans="1:4" ht="21" customHeight="1">
      <c r="A44" s="352"/>
      <c r="B44" s="349"/>
      <c r="C44" s="251" t="s">
        <v>1004</v>
      </c>
      <c r="D44" s="252">
        <v>450</v>
      </c>
    </row>
    <row r="45" spans="1:4" ht="19.5" customHeight="1">
      <c r="A45" s="352"/>
      <c r="B45" s="349"/>
      <c r="C45" s="251" t="s">
        <v>1003</v>
      </c>
      <c r="D45" s="252">
        <v>100</v>
      </c>
    </row>
    <row r="46" spans="1:4" ht="31.5">
      <c r="A46" s="351">
        <v>7</v>
      </c>
      <c r="B46" s="348" t="s">
        <v>661</v>
      </c>
      <c r="C46" s="251" t="s">
        <v>839</v>
      </c>
      <c r="D46" s="252">
        <v>302</v>
      </c>
    </row>
    <row r="47" spans="1:4" ht="15.75">
      <c r="A47" s="352"/>
      <c r="B47" s="349"/>
      <c r="C47" s="251" t="s">
        <v>930</v>
      </c>
      <c r="D47" s="252">
        <v>190.7</v>
      </c>
    </row>
    <row r="48" spans="1:4" ht="15.75">
      <c r="A48" s="352"/>
      <c r="B48" s="349"/>
      <c r="C48" s="251" t="s">
        <v>931</v>
      </c>
      <c r="D48" s="252">
        <v>270</v>
      </c>
    </row>
    <row r="49" spans="1:4" ht="15.75">
      <c r="A49" s="352"/>
      <c r="B49" s="349"/>
      <c r="C49" s="251" t="s">
        <v>960</v>
      </c>
      <c r="D49" s="252">
        <v>420</v>
      </c>
    </row>
    <row r="50" spans="1:4" ht="31.5">
      <c r="A50" s="352"/>
      <c r="B50" s="349"/>
      <c r="C50" s="251" t="s">
        <v>1035</v>
      </c>
      <c r="D50" s="252">
        <v>25.4</v>
      </c>
    </row>
    <row r="51" spans="1:4" ht="15.75">
      <c r="A51" s="352"/>
      <c r="B51" s="349"/>
      <c r="C51" s="251" t="s">
        <v>1036</v>
      </c>
      <c r="D51" s="252">
        <v>58.6</v>
      </c>
    </row>
    <row r="52" spans="1:4" ht="31.5">
      <c r="A52" s="352"/>
      <c r="B52" s="349"/>
      <c r="C52" s="251" t="s">
        <v>1037</v>
      </c>
      <c r="D52" s="252">
        <v>750</v>
      </c>
    </row>
    <row r="53" spans="1:4" ht="31.5">
      <c r="A53" s="352"/>
      <c r="B53" s="349"/>
      <c r="C53" s="251" t="s">
        <v>1038</v>
      </c>
      <c r="D53" s="252">
        <v>480</v>
      </c>
    </row>
    <row r="54" spans="1:4" ht="31.5">
      <c r="A54" s="351">
        <v>8</v>
      </c>
      <c r="B54" s="348" t="s">
        <v>662</v>
      </c>
      <c r="C54" s="251" t="s">
        <v>839</v>
      </c>
      <c r="D54" s="252">
        <v>41</v>
      </c>
    </row>
    <row r="55" spans="1:4" ht="15.75">
      <c r="A55" s="352"/>
      <c r="B55" s="349"/>
      <c r="C55" s="251" t="s">
        <v>930</v>
      </c>
      <c r="D55" s="252">
        <v>23.1</v>
      </c>
    </row>
    <row r="56" spans="1:4" ht="15.75">
      <c r="A56" s="352"/>
      <c r="B56" s="349"/>
      <c r="C56" s="251" t="s">
        <v>931</v>
      </c>
      <c r="D56" s="252">
        <v>40</v>
      </c>
    </row>
    <row r="57" spans="1:4" ht="15.75">
      <c r="A57" s="312"/>
      <c r="B57" s="355"/>
      <c r="C57" s="251" t="s">
        <v>1003</v>
      </c>
      <c r="D57" s="252">
        <v>80</v>
      </c>
    </row>
    <row r="58" spans="1:4" ht="31.5">
      <c r="A58" s="351">
        <v>9</v>
      </c>
      <c r="B58" s="348" t="s">
        <v>663</v>
      </c>
      <c r="C58" s="251" t="s">
        <v>839</v>
      </c>
      <c r="D58" s="252">
        <v>106</v>
      </c>
    </row>
    <row r="59" spans="1:4" ht="15.75">
      <c r="A59" s="352"/>
      <c r="B59" s="349"/>
      <c r="C59" s="251" t="s">
        <v>930</v>
      </c>
      <c r="D59" s="252">
        <v>67</v>
      </c>
    </row>
    <row r="60" spans="1:4" ht="15.75">
      <c r="A60" s="352"/>
      <c r="B60" s="349"/>
      <c r="C60" s="251" t="s">
        <v>931</v>
      </c>
      <c r="D60" s="252">
        <v>100</v>
      </c>
    </row>
    <row r="61" spans="1:4" ht="15.75">
      <c r="A61" s="352"/>
      <c r="B61" s="349"/>
      <c r="C61" s="251" t="s">
        <v>1005</v>
      </c>
      <c r="D61" s="252">
        <v>100</v>
      </c>
    </row>
    <row r="62" spans="1:4" ht="31.5">
      <c r="A62" s="354"/>
      <c r="B62" s="353"/>
      <c r="C62" s="251" t="s">
        <v>47</v>
      </c>
      <c r="D62" s="252">
        <v>300</v>
      </c>
    </row>
    <row r="63" spans="1:4" ht="31.5">
      <c r="A63" s="322"/>
      <c r="B63" s="350"/>
      <c r="C63" s="251" t="s">
        <v>1037</v>
      </c>
      <c r="D63" s="252">
        <v>240</v>
      </c>
    </row>
    <row r="64" spans="1:4" ht="32.25" customHeight="1">
      <c r="A64" s="351">
        <v>10</v>
      </c>
      <c r="B64" s="348" t="s">
        <v>664</v>
      </c>
      <c r="C64" s="251" t="s">
        <v>839</v>
      </c>
      <c r="D64" s="252">
        <v>188</v>
      </c>
    </row>
    <row r="65" spans="1:4" ht="17.25" customHeight="1">
      <c r="A65" s="352"/>
      <c r="B65" s="349"/>
      <c r="C65" s="251" t="s">
        <v>930</v>
      </c>
      <c r="D65" s="252">
        <v>102.3</v>
      </c>
    </row>
    <row r="66" spans="1:4" ht="17.25" customHeight="1">
      <c r="A66" s="352"/>
      <c r="B66" s="349"/>
      <c r="C66" s="251" t="s">
        <v>931</v>
      </c>
      <c r="D66" s="252">
        <v>140</v>
      </c>
    </row>
    <row r="67" spans="1:4" ht="17.25" customHeight="1">
      <c r="A67" s="312"/>
      <c r="B67" s="355"/>
      <c r="C67" s="251" t="s">
        <v>1003</v>
      </c>
      <c r="D67" s="252">
        <v>150</v>
      </c>
    </row>
    <row r="68" spans="1:4" ht="31.5">
      <c r="A68" s="351">
        <v>11</v>
      </c>
      <c r="B68" s="348" t="s">
        <v>665</v>
      </c>
      <c r="C68" s="251" t="s">
        <v>839</v>
      </c>
      <c r="D68" s="252">
        <v>115</v>
      </c>
    </row>
    <row r="69" spans="1:4" ht="15.75">
      <c r="A69" s="352"/>
      <c r="B69" s="349"/>
      <c r="C69" s="251" t="s">
        <v>930</v>
      </c>
      <c r="D69" s="252">
        <v>58.1</v>
      </c>
    </row>
    <row r="70" spans="1:4" ht="15.75">
      <c r="A70" s="312"/>
      <c r="B70" s="355"/>
      <c r="C70" s="251" t="s">
        <v>931</v>
      </c>
      <c r="D70" s="252">
        <v>80</v>
      </c>
    </row>
    <row r="71" spans="1:4" ht="31.5">
      <c r="A71" s="351">
        <v>12</v>
      </c>
      <c r="B71" s="348" t="s">
        <v>666</v>
      </c>
      <c r="C71" s="251" t="s">
        <v>839</v>
      </c>
      <c r="D71" s="252">
        <v>84</v>
      </c>
    </row>
    <row r="72" spans="1:4" ht="15.75">
      <c r="A72" s="352"/>
      <c r="B72" s="349"/>
      <c r="C72" s="251" t="s">
        <v>930</v>
      </c>
      <c r="D72" s="252">
        <v>51.6</v>
      </c>
    </row>
    <row r="73" spans="1:4" ht="15.75">
      <c r="A73" s="352"/>
      <c r="B73" s="349"/>
      <c r="C73" s="251" t="s">
        <v>931</v>
      </c>
      <c r="D73" s="252">
        <v>90</v>
      </c>
    </row>
    <row r="74" spans="1:4" ht="15.75">
      <c r="A74" s="352"/>
      <c r="B74" s="349"/>
      <c r="C74" s="251" t="s">
        <v>1003</v>
      </c>
      <c r="D74" s="252">
        <v>500</v>
      </c>
    </row>
    <row r="75" spans="1:4" ht="15.75">
      <c r="A75" s="352"/>
      <c r="B75" s="349"/>
      <c r="C75" s="251" t="s">
        <v>1039</v>
      </c>
      <c r="D75" s="252">
        <v>0</v>
      </c>
    </row>
    <row r="76" spans="1:4" ht="31.5">
      <c r="A76" s="352"/>
      <c r="B76" s="349"/>
      <c r="C76" s="251" t="s">
        <v>1038</v>
      </c>
      <c r="D76" s="252">
        <v>480</v>
      </c>
    </row>
    <row r="77" spans="1:4" ht="31.5">
      <c r="A77" s="312"/>
      <c r="B77" s="355"/>
      <c r="C77" s="251" t="s">
        <v>1037</v>
      </c>
      <c r="D77" s="252">
        <v>440</v>
      </c>
    </row>
    <row r="78" spans="1:4" ht="31.5">
      <c r="A78" s="351">
        <v>13</v>
      </c>
      <c r="B78" s="348" t="s">
        <v>667</v>
      </c>
      <c r="C78" s="251" t="s">
        <v>839</v>
      </c>
      <c r="D78" s="252">
        <v>135</v>
      </c>
    </row>
    <row r="79" spans="1:4" ht="15.75">
      <c r="A79" s="352"/>
      <c r="B79" s="349"/>
      <c r="C79" s="251" t="s">
        <v>930</v>
      </c>
      <c r="D79" s="252">
        <v>63.4</v>
      </c>
    </row>
    <row r="80" spans="1:4" ht="15.75">
      <c r="A80" s="352"/>
      <c r="B80" s="349"/>
      <c r="C80" s="251" t="s">
        <v>931</v>
      </c>
      <c r="D80" s="252">
        <v>80</v>
      </c>
    </row>
    <row r="81" spans="1:4" ht="31.5">
      <c r="A81" s="352"/>
      <c r="B81" s="349"/>
      <c r="C81" s="251" t="s">
        <v>47</v>
      </c>
      <c r="D81" s="252">
        <v>100</v>
      </c>
    </row>
    <row r="82" spans="1:4" ht="31.5">
      <c r="A82" s="322"/>
      <c r="B82" s="350"/>
      <c r="C82" s="251" t="s">
        <v>1037</v>
      </c>
      <c r="D82" s="252">
        <v>240</v>
      </c>
    </row>
    <row r="83" spans="1:6" ht="32.25" customHeight="1">
      <c r="A83" s="351">
        <v>14</v>
      </c>
      <c r="B83" s="348" t="s">
        <v>668</v>
      </c>
      <c r="C83" s="251" t="s">
        <v>839</v>
      </c>
      <c r="D83" s="252">
        <v>210</v>
      </c>
      <c r="F83" s="254"/>
    </row>
    <row r="84" spans="1:4" ht="17.25" customHeight="1">
      <c r="A84" s="352"/>
      <c r="B84" s="349"/>
      <c r="C84" s="251" t="s">
        <v>930</v>
      </c>
      <c r="D84" s="252">
        <v>101.8</v>
      </c>
    </row>
    <row r="85" spans="1:4" ht="18" customHeight="1">
      <c r="A85" s="352"/>
      <c r="B85" s="349"/>
      <c r="C85" s="251" t="s">
        <v>931</v>
      </c>
      <c r="D85" s="252">
        <v>180</v>
      </c>
    </row>
    <row r="86" spans="1:4" ht="18" customHeight="1">
      <c r="A86" s="352"/>
      <c r="B86" s="349"/>
      <c r="C86" s="251" t="s">
        <v>1003</v>
      </c>
      <c r="D86" s="252">
        <v>200</v>
      </c>
    </row>
    <row r="87" spans="1:4" ht="18" customHeight="1">
      <c r="A87" s="352"/>
      <c r="B87" s="349"/>
      <c r="C87" s="251" t="s">
        <v>1039</v>
      </c>
      <c r="D87" s="252">
        <v>0</v>
      </c>
    </row>
    <row r="88" spans="1:4" ht="33.75" customHeight="1">
      <c r="A88" s="312"/>
      <c r="B88" s="355"/>
      <c r="C88" s="251" t="s">
        <v>47</v>
      </c>
      <c r="D88" s="252">
        <v>200</v>
      </c>
    </row>
    <row r="89" spans="1:6" ht="31.5">
      <c r="A89" s="351">
        <v>15</v>
      </c>
      <c r="B89" s="348" t="s">
        <v>669</v>
      </c>
      <c r="C89" s="251" t="s">
        <v>839</v>
      </c>
      <c r="D89" s="252">
        <v>53</v>
      </c>
      <c r="F89" s="254"/>
    </row>
    <row r="90" spans="1:6" ht="31.5">
      <c r="A90" s="357"/>
      <c r="B90" s="359"/>
      <c r="C90" s="251" t="s">
        <v>929</v>
      </c>
      <c r="D90" s="252">
        <v>266.014</v>
      </c>
      <c r="F90" s="254"/>
    </row>
    <row r="91" spans="1:4" ht="15.75">
      <c r="A91" s="352"/>
      <c r="B91" s="349"/>
      <c r="C91" s="251" t="s">
        <v>930</v>
      </c>
      <c r="D91" s="252">
        <v>25.4</v>
      </c>
    </row>
    <row r="92" spans="1:4" ht="15.75">
      <c r="A92" s="352"/>
      <c r="B92" s="349"/>
      <c r="C92" s="251" t="s">
        <v>931</v>
      </c>
      <c r="D92" s="252">
        <v>50</v>
      </c>
    </row>
    <row r="93" spans="1:4" ht="15.75">
      <c r="A93" s="352"/>
      <c r="B93" s="349"/>
      <c r="C93" s="251" t="s">
        <v>1006</v>
      </c>
      <c r="D93" s="252">
        <v>170</v>
      </c>
    </row>
    <row r="94" spans="1:4" ht="15.75">
      <c r="A94" s="352"/>
      <c r="B94" s="349"/>
      <c r="C94" s="251" t="s">
        <v>1003</v>
      </c>
      <c r="D94" s="252">
        <v>100</v>
      </c>
    </row>
    <row r="95" spans="1:4" ht="15.75">
      <c r="A95" s="322"/>
      <c r="B95" s="350"/>
      <c r="C95" s="251" t="s">
        <v>1068</v>
      </c>
      <c r="D95" s="252">
        <v>92</v>
      </c>
    </row>
    <row r="96" spans="1:7" ht="33" customHeight="1">
      <c r="A96" s="351">
        <v>16</v>
      </c>
      <c r="B96" s="348" t="s">
        <v>670</v>
      </c>
      <c r="C96" s="251" t="s">
        <v>839</v>
      </c>
      <c r="D96" s="252">
        <v>41</v>
      </c>
      <c r="F96" s="255"/>
      <c r="G96" s="255"/>
    </row>
    <row r="97" spans="1:4" ht="17.25" customHeight="1">
      <c r="A97" s="352"/>
      <c r="B97" s="349"/>
      <c r="C97" s="251" t="s">
        <v>930</v>
      </c>
      <c r="D97" s="252">
        <v>23.3</v>
      </c>
    </row>
    <row r="98" spans="1:6" ht="18" customHeight="1">
      <c r="A98" s="352"/>
      <c r="B98" s="349"/>
      <c r="C98" s="251" t="s">
        <v>931</v>
      </c>
      <c r="D98" s="252">
        <v>30</v>
      </c>
      <c r="F98" s="254"/>
    </row>
    <row r="99" spans="1:4" ht="18" customHeight="1">
      <c r="A99" s="352"/>
      <c r="B99" s="349"/>
      <c r="C99" s="251" t="s">
        <v>1003</v>
      </c>
      <c r="D99" s="252">
        <v>100</v>
      </c>
    </row>
    <row r="100" spans="1:4" ht="33" customHeight="1">
      <c r="A100" s="322"/>
      <c r="B100" s="350"/>
      <c r="C100" s="251" t="s">
        <v>47</v>
      </c>
      <c r="D100" s="252">
        <v>60</v>
      </c>
    </row>
    <row r="101" spans="1:4" ht="31.5">
      <c r="A101" s="351">
        <v>17</v>
      </c>
      <c r="B101" s="348" t="s">
        <v>698</v>
      </c>
      <c r="C101" s="256" t="s">
        <v>840</v>
      </c>
      <c r="D101" s="252">
        <v>700</v>
      </c>
    </row>
    <row r="102" spans="1:4" ht="31.5">
      <c r="A102" s="352"/>
      <c r="B102" s="349"/>
      <c r="C102" s="256" t="s">
        <v>841</v>
      </c>
      <c r="D102" s="252">
        <v>2720</v>
      </c>
    </row>
    <row r="103" spans="1:6" ht="36" customHeight="1">
      <c r="A103" s="352"/>
      <c r="B103" s="349"/>
      <c r="C103" s="251" t="s">
        <v>901</v>
      </c>
      <c r="D103" s="257">
        <v>1153.805</v>
      </c>
      <c r="F103" s="254"/>
    </row>
    <row r="104" spans="1:7" ht="66.75" customHeight="1">
      <c r="A104" s="352"/>
      <c r="B104" s="349"/>
      <c r="C104" s="251" t="s">
        <v>902</v>
      </c>
      <c r="D104" s="257">
        <v>675</v>
      </c>
      <c r="G104" s="255"/>
    </row>
    <row r="105" spans="1:4" ht="66.75" customHeight="1">
      <c r="A105" s="352"/>
      <c r="B105" s="349"/>
      <c r="C105" s="251" t="s">
        <v>903</v>
      </c>
      <c r="D105" s="252">
        <v>680</v>
      </c>
    </row>
    <row r="106" spans="1:6" ht="63.75" customHeight="1">
      <c r="A106" s="352"/>
      <c r="B106" s="349"/>
      <c r="C106" s="256" t="s">
        <v>842</v>
      </c>
      <c r="D106" s="252">
        <v>200</v>
      </c>
      <c r="F106" s="255"/>
    </row>
    <row r="107" spans="1:4" ht="51" customHeight="1">
      <c r="A107" s="352"/>
      <c r="B107" s="349"/>
      <c r="C107" s="2" t="s">
        <v>843</v>
      </c>
      <c r="D107" s="28">
        <v>500</v>
      </c>
    </row>
    <row r="108" spans="1:4" ht="15.75">
      <c r="A108" s="258"/>
      <c r="B108" s="259" t="s">
        <v>154</v>
      </c>
      <c r="C108" s="259"/>
      <c r="D108" s="260">
        <f>D96+D89+D83+D78+D71+D68+D64+D58+D54+D46+D41+D35+D31+D26+D23+D19+D97+D98+D92+D91+D85+D84+D80+D79+D73+D72+D70+D69+D66+D65+D60+D59+D56+D55+D48+D47+D43+D42+D37+D36+D33+D32+D29+D28+D25+D24+D22+D21+D107+D106+D105+D104+D103+D102+D101+D90+D27+D20+D49+X109+D93+D61+D44+D99+D94+D86++D74+D67+D57+D45+D38+D30+D87+D75+D88+D81+D77+D76+D53+D52+D51+D50+D100+D95+D82+D63+D62+D40+D39+D34</f>
        <v>20505.409</v>
      </c>
    </row>
    <row r="111" spans="1:6" ht="15.75">
      <c r="A111" s="371" t="s">
        <v>676</v>
      </c>
      <c r="B111" s="372"/>
      <c r="C111" s="372"/>
      <c r="D111" s="372"/>
      <c r="F111" s="261"/>
    </row>
  </sheetData>
  <sheetProtection/>
  <mergeCells count="52">
    <mergeCell ref="A111:D111"/>
    <mergeCell ref="B83:B88"/>
    <mergeCell ref="A101:A107"/>
    <mergeCell ref="B101:B107"/>
    <mergeCell ref="A83:A88"/>
    <mergeCell ref="B96:B100"/>
    <mergeCell ref="A96:A100"/>
    <mergeCell ref="B89:B95"/>
    <mergeCell ref="A89:A95"/>
    <mergeCell ref="A11:D11"/>
    <mergeCell ref="A15:D15"/>
    <mergeCell ref="A17:A18"/>
    <mergeCell ref="B17:B18"/>
    <mergeCell ref="C17:C18"/>
    <mergeCell ref="D17:D18"/>
    <mergeCell ref="A12:D12"/>
    <mergeCell ref="A8:D8"/>
    <mergeCell ref="A9:D9"/>
    <mergeCell ref="A10:D10"/>
    <mergeCell ref="A1:D1"/>
    <mergeCell ref="A7:D7"/>
    <mergeCell ref="A2:D2"/>
    <mergeCell ref="A3:D3"/>
    <mergeCell ref="A4:D4"/>
    <mergeCell ref="A5:D5"/>
    <mergeCell ref="A6:D6"/>
    <mergeCell ref="A19:A22"/>
    <mergeCell ref="B19:B22"/>
    <mergeCell ref="A23:A25"/>
    <mergeCell ref="B23:B25"/>
    <mergeCell ref="A26:A30"/>
    <mergeCell ref="B26:B30"/>
    <mergeCell ref="B31:B34"/>
    <mergeCell ref="A31:A34"/>
    <mergeCell ref="B35:B40"/>
    <mergeCell ref="A35:A40"/>
    <mergeCell ref="A71:A77"/>
    <mergeCell ref="B71:B77"/>
    <mergeCell ref="B41:B45"/>
    <mergeCell ref="A41:A45"/>
    <mergeCell ref="A54:A57"/>
    <mergeCell ref="B54:B57"/>
    <mergeCell ref="B78:B82"/>
    <mergeCell ref="A78:A82"/>
    <mergeCell ref="B58:B63"/>
    <mergeCell ref="A58:A63"/>
    <mergeCell ref="B46:B53"/>
    <mergeCell ref="A46:A53"/>
    <mergeCell ref="A68:A70"/>
    <mergeCell ref="B68:B70"/>
    <mergeCell ref="A64:A67"/>
    <mergeCell ref="B64:B67"/>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44"/>
  <sheetViews>
    <sheetView zoomScalePageLayoutView="0" workbookViewId="0" topLeftCell="A1">
      <selection activeCell="G8" sqref="G8"/>
    </sheetView>
  </sheetViews>
  <sheetFormatPr defaultColWidth="9.00390625" defaultRowHeight="12.75"/>
  <cols>
    <col min="1" max="1" width="3.625" style="4" customWidth="1"/>
    <col min="2" max="2" width="19.75390625" style="4" customWidth="1"/>
    <col min="3" max="3" width="53.25390625" style="4" customWidth="1"/>
    <col min="4" max="4" width="12.375" style="4" customWidth="1"/>
    <col min="5" max="5" width="9.125" style="4" customWidth="1"/>
    <col min="6" max="7" width="11.25390625" style="4" bestFit="1" customWidth="1"/>
    <col min="8" max="8" width="9.125" style="4" customWidth="1"/>
    <col min="9" max="9" width="11.25390625" style="4" bestFit="1" customWidth="1"/>
    <col min="10" max="16384" width="9.125" style="4" customWidth="1"/>
  </cols>
  <sheetData>
    <row r="1" spans="1:4" s="5" customFormat="1" ht="15">
      <c r="A1" s="375" t="s">
        <v>844</v>
      </c>
      <c r="B1" s="375"/>
      <c r="C1" s="375"/>
      <c r="D1" s="375"/>
    </row>
    <row r="2" spans="1:4" s="5" customFormat="1" ht="15">
      <c r="A2" s="375" t="s">
        <v>845</v>
      </c>
      <c r="B2" s="375"/>
      <c r="C2" s="375"/>
      <c r="D2" s="375"/>
    </row>
    <row r="3" spans="1:4" s="5" customFormat="1" ht="15">
      <c r="A3" s="375" t="s">
        <v>846</v>
      </c>
      <c r="B3" s="375"/>
      <c r="C3" s="375"/>
      <c r="D3" s="375"/>
    </row>
    <row r="4" spans="1:4" s="5" customFormat="1" ht="15">
      <c r="A4" s="375" t="s">
        <v>847</v>
      </c>
      <c r="B4" s="375"/>
      <c r="C4" s="375"/>
      <c r="D4" s="375"/>
    </row>
    <row r="5" spans="1:4" s="5" customFormat="1" ht="15">
      <c r="A5" s="375" t="s">
        <v>848</v>
      </c>
      <c r="B5" s="375"/>
      <c r="C5" s="375"/>
      <c r="D5" s="375"/>
    </row>
    <row r="6" spans="1:4" s="5" customFormat="1" ht="15" customHeight="1">
      <c r="A6" s="375" t="s">
        <v>909</v>
      </c>
      <c r="B6" s="309"/>
      <c r="C6" s="309"/>
      <c r="D6" s="309"/>
    </row>
    <row r="7" spans="1:4" s="5" customFormat="1" ht="15">
      <c r="A7" s="375" t="s">
        <v>937</v>
      </c>
      <c r="B7" s="309"/>
      <c r="C7" s="309"/>
      <c r="D7" s="309"/>
    </row>
    <row r="8" spans="1:4" s="5" customFormat="1" ht="15">
      <c r="A8" s="375" t="s">
        <v>961</v>
      </c>
      <c r="B8" s="309"/>
      <c r="C8" s="309"/>
      <c r="D8" s="309"/>
    </row>
    <row r="9" spans="1:4" s="5" customFormat="1" ht="15">
      <c r="A9" s="375" t="s">
        <v>1007</v>
      </c>
      <c r="B9" s="309"/>
      <c r="C9" s="309"/>
      <c r="D9" s="309"/>
    </row>
    <row r="10" spans="1:4" s="5" customFormat="1" ht="15">
      <c r="A10" s="375" t="s">
        <v>1040</v>
      </c>
      <c r="B10" s="309"/>
      <c r="C10" s="309"/>
      <c r="D10" s="309"/>
    </row>
    <row r="11" spans="1:4" s="5" customFormat="1" ht="15">
      <c r="A11" s="375" t="s">
        <v>1092</v>
      </c>
      <c r="B11" s="309"/>
      <c r="C11" s="309"/>
      <c r="D11" s="309"/>
    </row>
    <row r="12" spans="1:4" s="5" customFormat="1" ht="15">
      <c r="A12" s="375" t="s">
        <v>1093</v>
      </c>
      <c r="B12" s="289"/>
      <c r="C12" s="289"/>
      <c r="D12" s="289"/>
    </row>
    <row r="13" spans="1:4" s="5" customFormat="1" ht="15">
      <c r="A13" s="9"/>
      <c r="B13" s="9"/>
      <c r="C13" s="375"/>
      <c r="D13" s="375"/>
    </row>
    <row r="14" spans="1:4" ht="53.25" customHeight="1">
      <c r="A14" s="362" t="s">
        <v>849</v>
      </c>
      <c r="B14" s="362"/>
      <c r="C14" s="362"/>
      <c r="D14" s="362"/>
    </row>
    <row r="15" spans="1:5" ht="10.5" customHeight="1">
      <c r="A15" s="262"/>
      <c r="B15" s="17"/>
      <c r="C15" s="17"/>
      <c r="D15" s="17"/>
      <c r="E15" s="210"/>
    </row>
    <row r="16" spans="1:5" ht="18" customHeight="1">
      <c r="A16" s="210"/>
      <c r="B16" s="210"/>
      <c r="C16" s="210"/>
      <c r="D16" s="208" t="s">
        <v>367</v>
      </c>
      <c r="E16" s="210"/>
    </row>
    <row r="17" spans="1:4" ht="30" customHeight="1">
      <c r="A17" s="374" t="s">
        <v>482</v>
      </c>
      <c r="B17" s="374" t="s">
        <v>13</v>
      </c>
      <c r="C17" s="376" t="s">
        <v>838</v>
      </c>
      <c r="D17" s="374" t="s">
        <v>463</v>
      </c>
    </row>
    <row r="18" spans="1:4" ht="20.25" customHeight="1">
      <c r="A18" s="374"/>
      <c r="B18" s="374"/>
      <c r="C18" s="377"/>
      <c r="D18" s="374"/>
    </row>
    <row r="19" spans="1:4" ht="64.5" customHeight="1">
      <c r="A19" s="263">
        <v>1</v>
      </c>
      <c r="B19" s="256" t="s">
        <v>655</v>
      </c>
      <c r="C19" s="264" t="s">
        <v>904</v>
      </c>
      <c r="D19" s="265">
        <v>203.665</v>
      </c>
    </row>
    <row r="20" spans="1:4" ht="66" customHeight="1">
      <c r="A20" s="263">
        <v>2</v>
      </c>
      <c r="B20" s="266" t="s">
        <v>656</v>
      </c>
      <c r="C20" s="264" t="s">
        <v>904</v>
      </c>
      <c r="D20" s="265">
        <v>206.702</v>
      </c>
    </row>
    <row r="21" spans="1:4" ht="62.25" customHeight="1">
      <c r="A21" s="263">
        <v>3</v>
      </c>
      <c r="B21" s="266" t="s">
        <v>657</v>
      </c>
      <c r="C21" s="264" t="s">
        <v>904</v>
      </c>
      <c r="D21" s="265">
        <v>190.697</v>
      </c>
    </row>
    <row r="22" spans="1:4" ht="63.75" customHeight="1">
      <c r="A22" s="263">
        <v>4</v>
      </c>
      <c r="B22" s="266" t="s">
        <v>658</v>
      </c>
      <c r="C22" s="264" t="s">
        <v>904</v>
      </c>
      <c r="D22" s="265">
        <v>221.719</v>
      </c>
    </row>
    <row r="23" spans="1:4" ht="63" customHeight="1">
      <c r="A23" s="263">
        <v>5</v>
      </c>
      <c r="B23" s="266" t="s">
        <v>659</v>
      </c>
      <c r="C23" s="264" t="s">
        <v>904</v>
      </c>
      <c r="D23" s="265">
        <v>315.742</v>
      </c>
    </row>
    <row r="24" spans="1:4" ht="65.25" customHeight="1">
      <c r="A24" s="263">
        <v>6</v>
      </c>
      <c r="B24" s="266" t="s">
        <v>660</v>
      </c>
      <c r="C24" s="264" t="s">
        <v>904</v>
      </c>
      <c r="D24" s="265">
        <v>227.774</v>
      </c>
    </row>
    <row r="25" spans="1:4" ht="48" customHeight="1">
      <c r="A25" s="351">
        <v>7</v>
      </c>
      <c r="B25" s="348" t="s">
        <v>850</v>
      </c>
      <c r="C25" s="264" t="s">
        <v>905</v>
      </c>
      <c r="D25" s="28">
        <v>297</v>
      </c>
    </row>
    <row r="26" spans="1:4" ht="50.25" customHeight="1">
      <c r="A26" s="352"/>
      <c r="B26" s="349"/>
      <c r="C26" s="264" t="s">
        <v>904</v>
      </c>
      <c r="D26" s="28">
        <v>476.874</v>
      </c>
    </row>
    <row r="27" spans="1:4" ht="48" customHeight="1">
      <c r="A27" s="312"/>
      <c r="B27" s="355"/>
      <c r="C27" s="264" t="s">
        <v>906</v>
      </c>
      <c r="D27" s="28">
        <v>4948.066</v>
      </c>
    </row>
    <row r="28" spans="1:7" ht="51" customHeight="1">
      <c r="A28" s="351">
        <v>8</v>
      </c>
      <c r="B28" s="348" t="s">
        <v>851</v>
      </c>
      <c r="C28" s="264" t="s">
        <v>907</v>
      </c>
      <c r="D28" s="28">
        <v>118</v>
      </c>
      <c r="F28" s="267"/>
      <c r="G28" s="267"/>
    </row>
    <row r="29" spans="1:4" ht="51" customHeight="1">
      <c r="A29" s="312"/>
      <c r="B29" s="355"/>
      <c r="C29" s="264" t="s">
        <v>904</v>
      </c>
      <c r="D29" s="28">
        <v>203.066</v>
      </c>
    </row>
    <row r="30" spans="1:4" ht="51" customHeight="1">
      <c r="A30" s="253">
        <v>9</v>
      </c>
      <c r="B30" s="266" t="s">
        <v>663</v>
      </c>
      <c r="C30" s="264" t="s">
        <v>904</v>
      </c>
      <c r="D30" s="28">
        <v>192.032</v>
      </c>
    </row>
    <row r="31" spans="1:4" ht="66" customHeight="1">
      <c r="A31" s="351">
        <v>10</v>
      </c>
      <c r="B31" s="348" t="s">
        <v>664</v>
      </c>
      <c r="C31" s="264" t="s">
        <v>932</v>
      </c>
      <c r="D31" s="28">
        <v>144</v>
      </c>
    </row>
    <row r="32" spans="1:4" ht="50.25" customHeight="1">
      <c r="A32" s="312"/>
      <c r="B32" s="355"/>
      <c r="C32" s="264" t="s">
        <v>904</v>
      </c>
      <c r="D32" s="28">
        <v>355.611</v>
      </c>
    </row>
    <row r="33" spans="1:4" ht="64.5" customHeight="1">
      <c r="A33" s="263">
        <v>11</v>
      </c>
      <c r="B33" s="266" t="s">
        <v>665</v>
      </c>
      <c r="C33" s="264" t="s">
        <v>904</v>
      </c>
      <c r="D33" s="28">
        <v>114.331</v>
      </c>
    </row>
    <row r="34" spans="1:7" ht="62.25" customHeight="1">
      <c r="A34" s="263">
        <v>12</v>
      </c>
      <c r="B34" s="266" t="s">
        <v>933</v>
      </c>
      <c r="C34" s="264" t="s">
        <v>904</v>
      </c>
      <c r="D34" s="28">
        <v>288.916</v>
      </c>
      <c r="G34" s="267"/>
    </row>
    <row r="35" spans="1:7" ht="63" customHeight="1">
      <c r="A35" s="263">
        <v>13</v>
      </c>
      <c r="B35" s="266" t="s">
        <v>991</v>
      </c>
      <c r="C35" s="264" t="s">
        <v>904</v>
      </c>
      <c r="D35" s="28">
        <v>495.736</v>
      </c>
      <c r="G35" s="267"/>
    </row>
    <row r="36" spans="1:7" ht="67.5" customHeight="1">
      <c r="A36" s="263">
        <v>14</v>
      </c>
      <c r="B36" s="266" t="s">
        <v>668</v>
      </c>
      <c r="C36" s="264" t="s">
        <v>904</v>
      </c>
      <c r="D36" s="28">
        <v>162.69</v>
      </c>
      <c r="F36" s="267"/>
      <c r="G36" s="267"/>
    </row>
    <row r="37" spans="1:7" ht="64.5" customHeight="1">
      <c r="A37" s="263">
        <v>15</v>
      </c>
      <c r="B37" s="266" t="s">
        <v>669</v>
      </c>
      <c r="C37" s="264" t="s">
        <v>904</v>
      </c>
      <c r="D37" s="28">
        <v>232.474</v>
      </c>
      <c r="F37" s="267"/>
      <c r="G37" s="267"/>
    </row>
    <row r="38" spans="1:7" ht="53.25" customHeight="1">
      <c r="A38" s="351">
        <v>16</v>
      </c>
      <c r="B38" s="348" t="s">
        <v>698</v>
      </c>
      <c r="C38" s="264" t="s">
        <v>906</v>
      </c>
      <c r="D38" s="28">
        <v>26720.436</v>
      </c>
      <c r="F38" s="267"/>
      <c r="G38" s="267"/>
    </row>
    <row r="39" spans="1:9" ht="51.75" customHeight="1">
      <c r="A39" s="352"/>
      <c r="B39" s="349"/>
      <c r="C39" s="264" t="s">
        <v>904</v>
      </c>
      <c r="D39" s="28">
        <v>8257.027</v>
      </c>
      <c r="G39" s="267"/>
      <c r="I39" s="267"/>
    </row>
    <row r="40" spans="1:4" ht="66.75" customHeight="1">
      <c r="A40" s="352"/>
      <c r="B40" s="349"/>
      <c r="C40" s="264" t="s">
        <v>908</v>
      </c>
      <c r="D40" s="28">
        <v>15000</v>
      </c>
    </row>
    <row r="41" spans="1:4" ht="33" customHeight="1">
      <c r="A41" s="312"/>
      <c r="B41" s="355"/>
      <c r="C41" s="264" t="s">
        <v>1041</v>
      </c>
      <c r="D41" s="28">
        <v>887</v>
      </c>
    </row>
    <row r="42" spans="1:6" ht="15.75">
      <c r="A42" s="12"/>
      <c r="B42" s="21" t="s">
        <v>154</v>
      </c>
      <c r="C42" s="21"/>
      <c r="D42" s="8">
        <f>D31+D28+D25+D39+D38+D37+D36+D33+D32+D27+D24+D23+D22+D21+D20+D19+D40+D34+D30+D29+D26+D35+D41</f>
        <v>60259.55799999999</v>
      </c>
      <c r="F42" s="267"/>
    </row>
    <row r="43" spans="2:4" ht="15.75">
      <c r="B43" s="268"/>
      <c r="C43" s="268"/>
      <c r="D43" s="269"/>
    </row>
    <row r="44" spans="1:4" ht="15.75">
      <c r="A44" s="373" t="s">
        <v>56</v>
      </c>
      <c r="B44" s="373"/>
      <c r="C44" s="373"/>
      <c r="D44" s="373"/>
    </row>
    <row r="45" ht="15" customHeight="1"/>
  </sheetData>
  <sheetProtection/>
  <mergeCells count="27">
    <mergeCell ref="A1:D1"/>
    <mergeCell ref="A2:D2"/>
    <mergeCell ref="A3:D3"/>
    <mergeCell ref="A4:D4"/>
    <mergeCell ref="A5:D5"/>
    <mergeCell ref="A8:D8"/>
    <mergeCell ref="A6:D6"/>
    <mergeCell ref="A14:D14"/>
    <mergeCell ref="A17:A18"/>
    <mergeCell ref="A7:D7"/>
    <mergeCell ref="A9:D9"/>
    <mergeCell ref="B17:B18"/>
    <mergeCell ref="C17:C18"/>
    <mergeCell ref="A11:D11"/>
    <mergeCell ref="C13:D13"/>
    <mergeCell ref="A10:D10"/>
    <mergeCell ref="A12:D12"/>
    <mergeCell ref="A44:D44"/>
    <mergeCell ref="D17:D18"/>
    <mergeCell ref="A25:A27"/>
    <mergeCell ref="B25:B27"/>
    <mergeCell ref="A31:A32"/>
    <mergeCell ref="B31:B32"/>
    <mergeCell ref="A28:A29"/>
    <mergeCell ref="B28:B29"/>
    <mergeCell ref="A38:A41"/>
    <mergeCell ref="B38:B41"/>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F32"/>
  <sheetViews>
    <sheetView zoomScalePageLayoutView="0" workbookViewId="0" topLeftCell="A19">
      <selection activeCell="G15" sqref="G15"/>
    </sheetView>
  </sheetViews>
  <sheetFormatPr defaultColWidth="9.00390625" defaultRowHeight="12.75"/>
  <cols>
    <col min="1" max="1" width="3.625" style="4" customWidth="1"/>
    <col min="2" max="2" width="71.25390625" style="4" customWidth="1"/>
    <col min="3" max="3" width="12.375" style="4" customWidth="1"/>
    <col min="4" max="16384" width="9.125" style="4" customWidth="1"/>
  </cols>
  <sheetData>
    <row r="1" spans="1:3" s="5" customFormat="1" ht="15">
      <c r="A1" s="375" t="s">
        <v>1042</v>
      </c>
      <c r="B1" s="375"/>
      <c r="C1" s="375"/>
    </row>
    <row r="2" spans="1:3" s="5" customFormat="1" ht="15">
      <c r="A2" s="375" t="s">
        <v>53</v>
      </c>
      <c r="B2" s="375"/>
      <c r="C2" s="375"/>
    </row>
    <row r="3" spans="1:3" s="5" customFormat="1" ht="15">
      <c r="A3" s="375" t="s">
        <v>54</v>
      </c>
      <c r="B3" s="375"/>
      <c r="C3" s="375"/>
    </row>
    <row r="4" spans="1:3" s="5" customFormat="1" ht="15">
      <c r="A4" s="375" t="s">
        <v>55</v>
      </c>
      <c r="B4" s="375"/>
      <c r="C4" s="375"/>
    </row>
    <row r="5" spans="1:6" s="18" customFormat="1" ht="15.75">
      <c r="A5" s="360" t="s">
        <v>1043</v>
      </c>
      <c r="B5" s="326"/>
      <c r="C5" s="326"/>
      <c r="D5" s="7"/>
      <c r="E5" s="7"/>
      <c r="F5" s="7"/>
    </row>
    <row r="6" spans="1:6" s="18" customFormat="1" ht="15.75">
      <c r="A6" s="378" t="s">
        <v>898</v>
      </c>
      <c r="B6" s="326"/>
      <c r="C6" s="326"/>
      <c r="D6" s="192"/>
      <c r="E6" s="192"/>
      <c r="F6" s="192"/>
    </row>
    <row r="7" spans="1:6" s="18" customFormat="1" ht="15.75">
      <c r="A7" s="378" t="s">
        <v>936</v>
      </c>
      <c r="B7" s="326"/>
      <c r="C7" s="326"/>
      <c r="D7" s="192"/>
      <c r="E7" s="192"/>
      <c r="F7" s="192"/>
    </row>
    <row r="8" spans="1:6" s="18" customFormat="1" ht="15.75">
      <c r="A8" s="378" t="s">
        <v>959</v>
      </c>
      <c r="B8" s="326"/>
      <c r="C8" s="326"/>
      <c r="D8" s="192"/>
      <c r="E8" s="192"/>
      <c r="F8" s="192"/>
    </row>
    <row r="9" spans="1:6" s="18" customFormat="1" ht="15.75">
      <c r="A9" s="378" t="s">
        <v>1008</v>
      </c>
      <c r="B9" s="326"/>
      <c r="C9" s="326"/>
      <c r="D9" s="19"/>
      <c r="E9" s="19"/>
      <c r="F9" s="19"/>
    </row>
    <row r="10" spans="1:6" s="18" customFormat="1" ht="15.75">
      <c r="A10" s="378" t="s">
        <v>1044</v>
      </c>
      <c r="B10" s="326"/>
      <c r="C10" s="326"/>
      <c r="D10" s="30"/>
      <c r="E10" s="30"/>
      <c r="F10" s="30"/>
    </row>
    <row r="11" spans="1:6" s="18" customFormat="1" ht="15.75">
      <c r="A11" s="378" t="s">
        <v>1094</v>
      </c>
      <c r="B11" s="326"/>
      <c r="C11" s="326"/>
      <c r="D11" s="19"/>
      <c r="E11" s="19"/>
      <c r="F11" s="19"/>
    </row>
    <row r="12" spans="1:3" s="5" customFormat="1" ht="15" customHeight="1">
      <c r="A12" s="375" t="s">
        <v>1095</v>
      </c>
      <c r="B12" s="289"/>
      <c r="C12" s="289"/>
    </row>
    <row r="13" spans="1:3" s="5" customFormat="1" ht="15" customHeight="1">
      <c r="A13" s="9"/>
      <c r="B13" s="29"/>
      <c r="C13" s="29"/>
    </row>
    <row r="14" spans="1:3" s="5" customFormat="1" ht="15">
      <c r="A14" s="9"/>
      <c r="B14" s="9"/>
      <c r="C14" s="9"/>
    </row>
    <row r="15" spans="1:3" ht="64.5" customHeight="1">
      <c r="A15" s="379" t="s">
        <v>1045</v>
      </c>
      <c r="B15" s="379"/>
      <c r="C15" s="379"/>
    </row>
    <row r="16" spans="1:4" ht="25.5" customHeight="1">
      <c r="A16" s="16"/>
      <c r="B16" s="17"/>
      <c r="C16" s="17"/>
      <c r="D16" s="6"/>
    </row>
    <row r="17" spans="1:4" ht="12.75" customHeight="1">
      <c r="A17" s="6"/>
      <c r="B17" s="6"/>
      <c r="C17" s="14" t="s">
        <v>367</v>
      </c>
      <c r="D17" s="6"/>
    </row>
    <row r="18" spans="1:3" ht="43.5" customHeight="1">
      <c r="A18" s="12" t="s">
        <v>482</v>
      </c>
      <c r="B18" s="12" t="s">
        <v>13</v>
      </c>
      <c r="C18" s="12" t="s">
        <v>463</v>
      </c>
    </row>
    <row r="19" spans="1:3" ht="22.5" customHeight="1">
      <c r="A19" s="193">
        <v>1</v>
      </c>
      <c r="B19" s="20" t="s">
        <v>1046</v>
      </c>
      <c r="C19" s="28">
        <v>274</v>
      </c>
    </row>
    <row r="20" spans="1:3" ht="22.5" customHeight="1">
      <c r="A20" s="193">
        <v>2</v>
      </c>
      <c r="B20" s="20" t="s">
        <v>1047</v>
      </c>
      <c r="C20" s="28">
        <v>186.3</v>
      </c>
    </row>
    <row r="21" spans="1:3" ht="22.5" customHeight="1">
      <c r="A21" s="193">
        <v>3</v>
      </c>
      <c r="B21" s="20" t="s">
        <v>1048</v>
      </c>
      <c r="C21" s="28">
        <v>540</v>
      </c>
    </row>
    <row r="22" spans="1:3" ht="22.5" customHeight="1">
      <c r="A22" s="193">
        <v>4</v>
      </c>
      <c r="B22" s="20" t="s">
        <v>1065</v>
      </c>
      <c r="C22" s="28">
        <v>307.89</v>
      </c>
    </row>
    <row r="23" spans="1:3" ht="22.5" customHeight="1">
      <c r="A23" s="193">
        <v>5</v>
      </c>
      <c r="B23" s="20" t="s">
        <v>1049</v>
      </c>
      <c r="C23" s="28">
        <v>716</v>
      </c>
    </row>
    <row r="24" spans="1:3" ht="22.5" customHeight="1">
      <c r="A24" s="193">
        <v>6</v>
      </c>
      <c r="B24" s="20" t="s">
        <v>1050</v>
      </c>
      <c r="C24" s="28">
        <v>172</v>
      </c>
    </row>
    <row r="25" spans="1:3" ht="22.5" customHeight="1">
      <c r="A25" s="193">
        <v>7</v>
      </c>
      <c r="B25" s="20" t="s">
        <v>1051</v>
      </c>
      <c r="C25" s="28">
        <v>416.485</v>
      </c>
    </row>
    <row r="26" spans="1:3" ht="22.5" customHeight="1">
      <c r="A26" s="193">
        <v>8</v>
      </c>
      <c r="B26" s="20" t="s">
        <v>1052</v>
      </c>
      <c r="C26" s="28">
        <v>768.35</v>
      </c>
    </row>
    <row r="27" spans="1:3" ht="22.5" customHeight="1">
      <c r="A27" s="193">
        <v>9</v>
      </c>
      <c r="B27" s="20" t="s">
        <v>1053</v>
      </c>
      <c r="C27" s="28">
        <v>200</v>
      </c>
    </row>
    <row r="28" spans="1:3" ht="22.5" customHeight="1">
      <c r="A28" s="193">
        <v>10</v>
      </c>
      <c r="B28" s="20" t="s">
        <v>1054</v>
      </c>
      <c r="C28" s="28">
        <v>605.07</v>
      </c>
    </row>
    <row r="29" spans="1:3" ht="15.75">
      <c r="A29" s="12"/>
      <c r="B29" s="21" t="s">
        <v>154</v>
      </c>
      <c r="C29" s="8">
        <f>C19+C20+C21+C23+C24+C25+C26+C27+C28+C22</f>
        <v>4186.095</v>
      </c>
    </row>
    <row r="30" spans="1:3" ht="15.75">
      <c r="A30" s="13"/>
      <c r="B30" s="11"/>
      <c r="C30" s="10"/>
    </row>
    <row r="32" spans="1:3" ht="15.75">
      <c r="A32" s="373" t="s">
        <v>56</v>
      </c>
      <c r="B32" s="373"/>
      <c r="C32" s="373"/>
    </row>
    <row r="33" ht="15" customHeight="1"/>
  </sheetData>
  <sheetProtection/>
  <mergeCells count="14">
    <mergeCell ref="A15:C15"/>
    <mergeCell ref="A32:C32"/>
    <mergeCell ref="A7:C7"/>
    <mergeCell ref="A8:C8"/>
    <mergeCell ref="A9:C9"/>
    <mergeCell ref="A10:C10"/>
    <mergeCell ref="A11:C11"/>
    <mergeCell ref="A12:C12"/>
    <mergeCell ref="A1:C1"/>
    <mergeCell ref="A2:C2"/>
    <mergeCell ref="A3:C3"/>
    <mergeCell ref="A4:C4"/>
    <mergeCell ref="A5:C5"/>
    <mergeCell ref="A6:C6"/>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E36"/>
  <sheetViews>
    <sheetView zoomScalePageLayoutView="0" workbookViewId="0" topLeftCell="A19">
      <selection activeCell="E12" sqref="E12"/>
    </sheetView>
  </sheetViews>
  <sheetFormatPr defaultColWidth="9.00390625" defaultRowHeight="12.75"/>
  <cols>
    <col min="1" max="1" width="6.125" style="245" customWidth="1"/>
    <col min="2" max="2" width="67.25390625" style="18" customWidth="1"/>
    <col min="3" max="3" width="14.125" style="18" customWidth="1"/>
    <col min="4" max="4" width="12.125" style="18" customWidth="1"/>
    <col min="5" max="16384" width="9.125" style="18" customWidth="1"/>
  </cols>
  <sheetData>
    <row r="1" spans="1:3" ht="15.75">
      <c r="A1" s="383" t="s">
        <v>1071</v>
      </c>
      <c r="B1" s="383"/>
      <c r="C1" s="383"/>
    </row>
    <row r="2" spans="1:3" ht="15.75">
      <c r="A2" s="383" t="s">
        <v>671</v>
      </c>
      <c r="B2" s="383"/>
      <c r="C2" s="383"/>
    </row>
    <row r="3" spans="1:3" ht="15.75">
      <c r="A3" s="383" t="s">
        <v>675</v>
      </c>
      <c r="B3" s="383"/>
      <c r="C3" s="383"/>
    </row>
    <row r="4" spans="1:3" ht="15.75">
      <c r="A4" s="383" t="s">
        <v>672</v>
      </c>
      <c r="B4" s="383"/>
      <c r="C4" s="383"/>
    </row>
    <row r="5" spans="1:3" ht="15.75">
      <c r="A5" s="360" t="s">
        <v>835</v>
      </c>
      <c r="B5" s="360"/>
      <c r="C5" s="360"/>
    </row>
    <row r="6" spans="1:3" ht="15.75">
      <c r="A6" s="378" t="s">
        <v>897</v>
      </c>
      <c r="B6" s="380"/>
      <c r="C6" s="380"/>
    </row>
    <row r="7" spans="1:3" ht="16.5" customHeight="1">
      <c r="A7" s="308" t="s">
        <v>928</v>
      </c>
      <c r="B7" s="380"/>
      <c r="C7" s="380"/>
    </row>
    <row r="8" spans="1:3" ht="18" customHeight="1">
      <c r="A8" s="308" t="s">
        <v>958</v>
      </c>
      <c r="B8" s="361"/>
      <c r="C8" s="361"/>
    </row>
    <row r="9" spans="1:3" ht="16.5" customHeight="1">
      <c r="A9" s="308" t="s">
        <v>1002</v>
      </c>
      <c r="B9" s="361"/>
      <c r="C9" s="361"/>
    </row>
    <row r="10" spans="1:3" ht="16.5" customHeight="1">
      <c r="A10" s="308" t="s">
        <v>1072</v>
      </c>
      <c r="B10" s="361"/>
      <c r="C10" s="361"/>
    </row>
    <row r="11" spans="1:3" ht="16.5" customHeight="1">
      <c r="A11" s="308" t="s">
        <v>1096</v>
      </c>
      <c r="B11" s="326"/>
      <c r="C11" s="326"/>
    </row>
    <row r="12" spans="1:3" ht="15.75">
      <c r="A12" s="308" t="s">
        <v>1097</v>
      </c>
      <c r="B12" s="382"/>
      <c r="C12" s="382"/>
    </row>
    <row r="13" spans="1:3" ht="16.5" customHeight="1">
      <c r="A13" s="26"/>
      <c r="B13" s="30"/>
      <c r="C13" s="30"/>
    </row>
    <row r="14" ht="19.5" customHeight="1"/>
    <row r="15" spans="1:4" ht="50.25" customHeight="1">
      <c r="A15" s="362" t="s">
        <v>1073</v>
      </c>
      <c r="B15" s="362"/>
      <c r="C15" s="362"/>
      <c r="D15" s="270"/>
    </row>
    <row r="16" ht="17.25" customHeight="1" thickBot="1">
      <c r="C16" s="250" t="s">
        <v>654</v>
      </c>
    </row>
    <row r="17" spans="1:3" ht="39.75" customHeight="1" thickBot="1">
      <c r="A17" s="271" t="s">
        <v>482</v>
      </c>
      <c r="B17" s="272" t="s">
        <v>13</v>
      </c>
      <c r="C17" s="273" t="s">
        <v>463</v>
      </c>
    </row>
    <row r="18" spans="1:3" ht="15.75">
      <c r="A18" s="274">
        <v>1</v>
      </c>
      <c r="B18" s="275" t="s">
        <v>655</v>
      </c>
      <c r="C18" s="276">
        <v>172.2</v>
      </c>
    </row>
    <row r="19" spans="1:3" ht="16.5" customHeight="1">
      <c r="A19" s="277">
        <v>2</v>
      </c>
      <c r="B19" s="278" t="s">
        <v>656</v>
      </c>
      <c r="C19" s="279">
        <v>114.9</v>
      </c>
    </row>
    <row r="20" spans="1:3" ht="15.75">
      <c r="A20" s="277">
        <v>3</v>
      </c>
      <c r="B20" s="278" t="s">
        <v>657</v>
      </c>
      <c r="C20" s="279">
        <v>124</v>
      </c>
    </row>
    <row r="21" spans="1:3" ht="20.25" customHeight="1">
      <c r="A21" s="277">
        <v>4</v>
      </c>
      <c r="B21" s="278" t="s">
        <v>658</v>
      </c>
      <c r="C21" s="279">
        <v>145.2</v>
      </c>
    </row>
    <row r="22" spans="1:3" ht="18" customHeight="1">
      <c r="A22" s="277">
        <v>5</v>
      </c>
      <c r="B22" s="278" t="s">
        <v>659</v>
      </c>
      <c r="C22" s="279">
        <v>159.6</v>
      </c>
    </row>
    <row r="23" spans="1:3" ht="15.75">
      <c r="A23" s="277">
        <v>6</v>
      </c>
      <c r="B23" s="278" t="s">
        <v>660</v>
      </c>
      <c r="C23" s="279">
        <v>166.6</v>
      </c>
    </row>
    <row r="24" spans="1:3" ht="15.75">
      <c r="A24" s="277">
        <v>7</v>
      </c>
      <c r="B24" s="278" t="s">
        <v>661</v>
      </c>
      <c r="C24" s="279">
        <v>260.6</v>
      </c>
    </row>
    <row r="25" spans="1:3" ht="18" customHeight="1">
      <c r="A25" s="277">
        <v>8</v>
      </c>
      <c r="B25" s="278" t="s">
        <v>662</v>
      </c>
      <c r="C25" s="279">
        <v>114.9</v>
      </c>
    </row>
    <row r="26" spans="1:3" ht="15.75">
      <c r="A26" s="277">
        <v>9</v>
      </c>
      <c r="B26" s="278" t="s">
        <v>663</v>
      </c>
      <c r="C26" s="279">
        <v>163.1</v>
      </c>
    </row>
    <row r="27" spans="1:3" ht="18.75" customHeight="1">
      <c r="A27" s="277">
        <v>10</v>
      </c>
      <c r="B27" s="278" t="s">
        <v>664</v>
      </c>
      <c r="C27" s="279">
        <v>181.5</v>
      </c>
    </row>
    <row r="28" spans="1:3" ht="15.75">
      <c r="A28" s="277">
        <v>11</v>
      </c>
      <c r="B28" s="278" t="s">
        <v>665</v>
      </c>
      <c r="C28" s="279">
        <v>145.6</v>
      </c>
    </row>
    <row r="29" spans="1:3" ht="19.5" customHeight="1">
      <c r="A29" s="277">
        <v>12</v>
      </c>
      <c r="B29" s="278" t="s">
        <v>666</v>
      </c>
      <c r="C29" s="279">
        <v>164.2</v>
      </c>
    </row>
    <row r="30" spans="1:3" ht="15.75">
      <c r="A30" s="277">
        <v>13</v>
      </c>
      <c r="B30" s="278" t="s">
        <v>667</v>
      </c>
      <c r="C30" s="279">
        <v>163.9</v>
      </c>
    </row>
    <row r="31" spans="1:3" ht="20.25" customHeight="1">
      <c r="A31" s="277">
        <v>14</v>
      </c>
      <c r="B31" s="278" t="s">
        <v>668</v>
      </c>
      <c r="C31" s="279">
        <v>176.6</v>
      </c>
    </row>
    <row r="32" spans="1:3" ht="15.75">
      <c r="A32" s="277">
        <v>15</v>
      </c>
      <c r="B32" s="278" t="s">
        <v>669</v>
      </c>
      <c r="C32" s="279">
        <v>119.2</v>
      </c>
    </row>
    <row r="33" spans="1:3" ht="23.25" customHeight="1">
      <c r="A33" s="277">
        <v>16</v>
      </c>
      <c r="B33" s="278" t="s">
        <v>670</v>
      </c>
      <c r="C33" s="279">
        <v>118.2</v>
      </c>
    </row>
    <row r="34" spans="1:3" ht="15.75">
      <c r="A34" s="277"/>
      <c r="B34" s="280" t="s">
        <v>154</v>
      </c>
      <c r="C34" s="281">
        <f>C33+C32+C31+C30+C29+C28+C27+C26+C25+C24+C23+C22+C21+C20+C19+C18</f>
        <v>2490.2999999999993</v>
      </c>
    </row>
    <row r="35" ht="19.5" customHeight="1"/>
    <row r="36" spans="1:5" ht="31.5" customHeight="1">
      <c r="A36" s="373" t="s">
        <v>1070</v>
      </c>
      <c r="B36" s="381"/>
      <c r="C36" s="381"/>
      <c r="E36" s="282"/>
    </row>
  </sheetData>
  <sheetProtection/>
  <mergeCells count="14">
    <mergeCell ref="A1:C1"/>
    <mergeCell ref="A2:C2"/>
    <mergeCell ref="A3:C3"/>
    <mergeCell ref="A4:C4"/>
    <mergeCell ref="A5:C5"/>
    <mergeCell ref="A6:C6"/>
    <mergeCell ref="A7:C7"/>
    <mergeCell ref="A8:C8"/>
    <mergeCell ref="A9:C9"/>
    <mergeCell ref="A10:C10"/>
    <mergeCell ref="A15:C15"/>
    <mergeCell ref="A36:C36"/>
    <mergeCell ref="A11:C11"/>
    <mergeCell ref="A12:C1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G783"/>
  <sheetViews>
    <sheetView tabSelected="1" zoomScalePageLayoutView="0" workbookViewId="0" topLeftCell="A310">
      <selection activeCell="H316" sqref="H316"/>
    </sheetView>
  </sheetViews>
  <sheetFormatPr defaultColWidth="9.00390625" defaultRowHeight="12.75"/>
  <cols>
    <col min="1" max="1" width="78.375" style="33" customWidth="1"/>
    <col min="2" max="2" width="6.125" style="54" customWidth="1"/>
    <col min="3" max="3" width="14.375" style="54" customWidth="1"/>
    <col min="4" max="4" width="5.00390625" style="54" customWidth="1"/>
    <col min="5" max="5" width="14.375" style="55" customWidth="1"/>
    <col min="6" max="6" width="15.625" style="36" customWidth="1"/>
    <col min="7" max="7" width="10.75390625" style="36" bestFit="1" customWidth="1"/>
    <col min="8" max="8" width="9.125" style="36" customWidth="1"/>
    <col min="9" max="9" width="15.375" style="36" customWidth="1"/>
    <col min="10" max="16384" width="9.125" style="36" customWidth="1"/>
  </cols>
  <sheetData>
    <row r="1" spans="1:5" s="52" customFormat="1" ht="15">
      <c r="A1" s="51"/>
      <c r="B1" s="290" t="s">
        <v>155</v>
      </c>
      <c r="C1" s="290"/>
      <c r="D1" s="290"/>
      <c r="E1" s="290"/>
    </row>
    <row r="2" spans="1:5" s="52" customFormat="1" ht="15">
      <c r="A2" s="51"/>
      <c r="B2" s="290" t="s">
        <v>509</v>
      </c>
      <c r="C2" s="290"/>
      <c r="D2" s="290"/>
      <c r="E2" s="290"/>
    </row>
    <row r="3" spans="1:5" s="52" customFormat="1" ht="15">
      <c r="A3" s="51"/>
      <c r="B3" s="290" t="s">
        <v>511</v>
      </c>
      <c r="C3" s="290"/>
      <c r="D3" s="290"/>
      <c r="E3" s="290"/>
    </row>
    <row r="4" spans="1:5" s="52" customFormat="1" ht="15">
      <c r="A4" s="51"/>
      <c r="B4" s="290" t="s">
        <v>460</v>
      </c>
      <c r="C4" s="290"/>
      <c r="D4" s="290"/>
      <c r="E4" s="290"/>
    </row>
    <row r="5" spans="1:5" s="52" customFormat="1" ht="15">
      <c r="A5" s="51"/>
      <c r="B5" s="290" t="s">
        <v>782</v>
      </c>
      <c r="C5" s="291"/>
      <c r="D5" s="291"/>
      <c r="E5" s="291"/>
    </row>
    <row r="6" spans="1:5" s="52" customFormat="1" ht="15">
      <c r="A6" s="51"/>
      <c r="B6" s="288" t="s">
        <v>891</v>
      </c>
      <c r="C6" s="288"/>
      <c r="D6" s="288"/>
      <c r="E6" s="288"/>
    </row>
    <row r="7" spans="1:5" s="52" customFormat="1" ht="15.75" customHeight="1">
      <c r="A7" s="51"/>
      <c r="B7" s="288" t="s">
        <v>934</v>
      </c>
      <c r="C7" s="289"/>
      <c r="D7" s="289"/>
      <c r="E7" s="289"/>
    </row>
    <row r="8" spans="1:5" s="52" customFormat="1" ht="15.75" customHeight="1">
      <c r="A8" s="51"/>
      <c r="B8" s="288" t="s">
        <v>994</v>
      </c>
      <c r="C8" s="289"/>
      <c r="D8" s="289"/>
      <c r="E8" s="289"/>
    </row>
    <row r="9" spans="1:5" s="52" customFormat="1" ht="15.75" customHeight="1">
      <c r="A9" s="51"/>
      <c r="B9" s="288" t="s">
        <v>1027</v>
      </c>
      <c r="C9" s="289"/>
      <c r="D9" s="289"/>
      <c r="E9" s="289"/>
    </row>
    <row r="10" spans="1:5" s="52" customFormat="1" ht="15.75" customHeight="1">
      <c r="A10" s="51"/>
      <c r="B10" s="288" t="s">
        <v>1076</v>
      </c>
      <c r="C10" s="289"/>
      <c r="D10" s="289"/>
      <c r="E10" s="289"/>
    </row>
    <row r="12" spans="1:5" ht="66.75" customHeight="1">
      <c r="A12" s="293" t="s">
        <v>680</v>
      </c>
      <c r="B12" s="293"/>
      <c r="C12" s="293"/>
      <c r="D12" s="293"/>
      <c r="E12" s="293"/>
    </row>
    <row r="13" spans="1:5" ht="15.75">
      <c r="A13" s="293"/>
      <c r="B13" s="293"/>
      <c r="C13" s="293"/>
      <c r="D13" s="293"/>
      <c r="E13" s="293"/>
    </row>
    <row r="14" spans="4:5" ht="15.75">
      <c r="D14" s="294" t="s">
        <v>532</v>
      </c>
      <c r="E14" s="294"/>
    </row>
    <row r="15" spans="1:5" s="35" customFormat="1" ht="63" customHeight="1">
      <c r="A15" s="34" t="s">
        <v>478</v>
      </c>
      <c r="B15" s="41" t="s">
        <v>14</v>
      </c>
      <c r="C15" s="41" t="s">
        <v>427</v>
      </c>
      <c r="D15" s="41" t="s">
        <v>15</v>
      </c>
      <c r="E15" s="57" t="s">
        <v>463</v>
      </c>
    </row>
    <row r="16" spans="1:5" s="35" customFormat="1" ht="15.75">
      <c r="A16" s="34">
        <v>1</v>
      </c>
      <c r="B16" s="58">
        <v>2</v>
      </c>
      <c r="C16" s="41">
        <v>3</v>
      </c>
      <c r="D16" s="41">
        <v>4</v>
      </c>
      <c r="E16" s="57">
        <v>5</v>
      </c>
    </row>
    <row r="17" spans="1:5" s="77" customFormat="1" ht="15.75">
      <c r="A17" s="49" t="s">
        <v>16</v>
      </c>
      <c r="B17" s="59" t="s">
        <v>467</v>
      </c>
      <c r="C17" s="59"/>
      <c r="D17" s="59"/>
      <c r="E17" s="60">
        <f>E18+E25+E54+E59+E48</f>
        <v>135328.325</v>
      </c>
    </row>
    <row r="18" spans="1:5" s="77" customFormat="1" ht="50.25" customHeight="1">
      <c r="A18" s="24" t="s">
        <v>612</v>
      </c>
      <c r="B18" s="61" t="s">
        <v>36</v>
      </c>
      <c r="C18" s="59"/>
      <c r="D18" s="59"/>
      <c r="E18" s="62">
        <f>E21</f>
        <v>4947</v>
      </c>
    </row>
    <row r="19" spans="1:5" s="77" customFormat="1" ht="31.5">
      <c r="A19" s="24" t="s">
        <v>139</v>
      </c>
      <c r="B19" s="61" t="s">
        <v>36</v>
      </c>
      <c r="C19" s="61" t="s">
        <v>279</v>
      </c>
      <c r="D19" s="59"/>
      <c r="E19" s="62">
        <f>E20</f>
        <v>4947</v>
      </c>
    </row>
    <row r="20" spans="1:5" s="77" customFormat="1" ht="31.5">
      <c r="A20" s="24" t="s">
        <v>280</v>
      </c>
      <c r="B20" s="61" t="s">
        <v>36</v>
      </c>
      <c r="C20" s="61" t="s">
        <v>281</v>
      </c>
      <c r="D20" s="59"/>
      <c r="E20" s="62">
        <f>E21</f>
        <v>4947</v>
      </c>
    </row>
    <row r="21" spans="1:5" s="77" customFormat="1" ht="15.75">
      <c r="A21" s="24" t="s">
        <v>614</v>
      </c>
      <c r="B21" s="61" t="s">
        <v>36</v>
      </c>
      <c r="C21" s="61" t="s">
        <v>282</v>
      </c>
      <c r="D21" s="61"/>
      <c r="E21" s="62">
        <f>E22+E23+E24</f>
        <v>4947</v>
      </c>
    </row>
    <row r="22" spans="1:5" s="77" customFormat="1" ht="47.25">
      <c r="A22" s="24" t="s">
        <v>583</v>
      </c>
      <c r="B22" s="61" t="s">
        <v>36</v>
      </c>
      <c r="C22" s="61" t="s">
        <v>282</v>
      </c>
      <c r="D22" s="61" t="s">
        <v>584</v>
      </c>
      <c r="E22" s="62">
        <v>4141</v>
      </c>
    </row>
    <row r="23" spans="1:5" s="77" customFormat="1" ht="31.5">
      <c r="A23" s="24" t="s">
        <v>613</v>
      </c>
      <c r="B23" s="61" t="s">
        <v>36</v>
      </c>
      <c r="C23" s="61" t="s">
        <v>282</v>
      </c>
      <c r="D23" s="61" t="s">
        <v>585</v>
      </c>
      <c r="E23" s="62">
        <v>545</v>
      </c>
    </row>
    <row r="24" spans="1:5" s="77" customFormat="1" ht="15.75">
      <c r="A24" s="24" t="s">
        <v>586</v>
      </c>
      <c r="B24" s="61" t="s">
        <v>36</v>
      </c>
      <c r="C24" s="61" t="s">
        <v>282</v>
      </c>
      <c r="D24" s="61" t="s">
        <v>587</v>
      </c>
      <c r="E24" s="62">
        <v>261</v>
      </c>
    </row>
    <row r="25" spans="1:5" ht="47.25">
      <c r="A25" s="24" t="s">
        <v>519</v>
      </c>
      <c r="B25" s="61" t="s">
        <v>17</v>
      </c>
      <c r="C25" s="61"/>
      <c r="D25" s="61"/>
      <c r="E25" s="62">
        <f>E26+E32+E39</f>
        <v>99903</v>
      </c>
    </row>
    <row r="26" spans="1:5" ht="47.25">
      <c r="A26" s="24" t="s">
        <v>130</v>
      </c>
      <c r="B26" s="61" t="s">
        <v>17</v>
      </c>
      <c r="C26" s="61" t="s">
        <v>247</v>
      </c>
      <c r="D26" s="61"/>
      <c r="E26" s="62">
        <f>E27</f>
        <v>19551</v>
      </c>
    </row>
    <row r="27" spans="1:5" ht="63">
      <c r="A27" s="24" t="s">
        <v>615</v>
      </c>
      <c r="B27" s="61" t="s">
        <v>17</v>
      </c>
      <c r="C27" s="61" t="s">
        <v>249</v>
      </c>
      <c r="D27" s="61"/>
      <c r="E27" s="62">
        <f>E28</f>
        <v>19551</v>
      </c>
    </row>
    <row r="28" spans="1:5" ht="15.75">
      <c r="A28" s="24" t="s">
        <v>614</v>
      </c>
      <c r="B28" s="61" t="s">
        <v>17</v>
      </c>
      <c r="C28" s="61" t="s">
        <v>398</v>
      </c>
      <c r="D28" s="61"/>
      <c r="E28" s="62">
        <f>E29+E30+E31</f>
        <v>19551</v>
      </c>
    </row>
    <row r="29" spans="1:5" ht="47.25">
      <c r="A29" s="24" t="s">
        <v>583</v>
      </c>
      <c r="B29" s="61" t="s">
        <v>17</v>
      </c>
      <c r="C29" s="61" t="s">
        <v>398</v>
      </c>
      <c r="D29" s="61" t="s">
        <v>584</v>
      </c>
      <c r="E29" s="62">
        <v>17558</v>
      </c>
    </row>
    <row r="30" spans="1:5" s="195" customFormat="1" ht="31.5">
      <c r="A30" s="2" t="s">
        <v>613</v>
      </c>
      <c r="B30" s="216" t="s">
        <v>17</v>
      </c>
      <c r="C30" s="216" t="s">
        <v>398</v>
      </c>
      <c r="D30" s="216" t="s">
        <v>585</v>
      </c>
      <c r="E30" s="228">
        <v>1990</v>
      </c>
    </row>
    <row r="31" spans="1:5" s="195" customFormat="1" ht="15.75">
      <c r="A31" s="2" t="s">
        <v>586</v>
      </c>
      <c r="B31" s="216" t="s">
        <v>17</v>
      </c>
      <c r="C31" s="216" t="s">
        <v>398</v>
      </c>
      <c r="D31" s="216" t="s">
        <v>587</v>
      </c>
      <c r="E31" s="228">
        <v>3</v>
      </c>
    </row>
    <row r="32" spans="1:5" s="195" customFormat="1" ht="47.25">
      <c r="A32" s="2" t="s">
        <v>1</v>
      </c>
      <c r="B32" s="216" t="s">
        <v>17</v>
      </c>
      <c r="C32" s="216" t="s">
        <v>265</v>
      </c>
      <c r="D32" s="216"/>
      <c r="E32" s="228">
        <f>E33</f>
        <v>3388.5130000000004</v>
      </c>
    </row>
    <row r="33" spans="1:5" s="195" customFormat="1" ht="31.5">
      <c r="A33" s="2" t="s">
        <v>381</v>
      </c>
      <c r="B33" s="216" t="s">
        <v>17</v>
      </c>
      <c r="C33" s="216" t="s">
        <v>370</v>
      </c>
      <c r="D33" s="216"/>
      <c r="E33" s="228">
        <f>E34</f>
        <v>3388.5130000000004</v>
      </c>
    </row>
    <row r="34" spans="1:5" s="195" customFormat="1" ht="63">
      <c r="A34" s="2" t="s">
        <v>66</v>
      </c>
      <c r="B34" s="216" t="s">
        <v>17</v>
      </c>
      <c r="C34" s="216" t="s">
        <v>384</v>
      </c>
      <c r="D34" s="216"/>
      <c r="E34" s="228">
        <f>E35</f>
        <v>3388.5130000000004</v>
      </c>
    </row>
    <row r="35" spans="1:5" s="195" customFormat="1" ht="15.75">
      <c r="A35" s="2" t="s">
        <v>614</v>
      </c>
      <c r="B35" s="216" t="s">
        <v>17</v>
      </c>
      <c r="C35" s="216" t="s">
        <v>385</v>
      </c>
      <c r="D35" s="216"/>
      <c r="E35" s="228">
        <f>E36+E37+E38</f>
        <v>3388.5130000000004</v>
      </c>
    </row>
    <row r="36" spans="1:5" s="195" customFormat="1" ht="47.25">
      <c r="A36" s="2" t="s">
        <v>583</v>
      </c>
      <c r="B36" s="216" t="s">
        <v>17</v>
      </c>
      <c r="C36" s="216" t="s">
        <v>385</v>
      </c>
      <c r="D36" s="216" t="s">
        <v>584</v>
      </c>
      <c r="E36" s="228">
        <v>2301.628</v>
      </c>
    </row>
    <row r="37" spans="1:5" s="195" customFormat="1" ht="31.5">
      <c r="A37" s="2" t="s">
        <v>613</v>
      </c>
      <c r="B37" s="216" t="s">
        <v>17</v>
      </c>
      <c r="C37" s="216" t="s">
        <v>385</v>
      </c>
      <c r="D37" s="216" t="s">
        <v>585</v>
      </c>
      <c r="E37" s="228">
        <v>1005.525</v>
      </c>
    </row>
    <row r="38" spans="1:5" s="195" customFormat="1" ht="15.75">
      <c r="A38" s="2" t="s">
        <v>586</v>
      </c>
      <c r="B38" s="216" t="s">
        <v>17</v>
      </c>
      <c r="C38" s="216" t="s">
        <v>385</v>
      </c>
      <c r="D38" s="216" t="s">
        <v>587</v>
      </c>
      <c r="E38" s="228">
        <v>81.36</v>
      </c>
    </row>
    <row r="39" spans="1:5" s="195" customFormat="1" ht="31.5">
      <c r="A39" s="2" t="s">
        <v>139</v>
      </c>
      <c r="B39" s="216" t="s">
        <v>17</v>
      </c>
      <c r="C39" s="216" t="s">
        <v>279</v>
      </c>
      <c r="D39" s="216"/>
      <c r="E39" s="228">
        <f>E40</f>
        <v>76963.487</v>
      </c>
    </row>
    <row r="40" spans="1:5" s="195" customFormat="1" ht="47.25">
      <c r="A40" s="2" t="s">
        <v>616</v>
      </c>
      <c r="B40" s="216" t="s">
        <v>17</v>
      </c>
      <c r="C40" s="216" t="s">
        <v>283</v>
      </c>
      <c r="D40" s="216"/>
      <c r="E40" s="228">
        <f>E41+E46</f>
        <v>76963.487</v>
      </c>
    </row>
    <row r="41" spans="1:5" s="195" customFormat="1" ht="15.75">
      <c r="A41" s="2" t="s">
        <v>614</v>
      </c>
      <c r="B41" s="216" t="s">
        <v>17</v>
      </c>
      <c r="C41" s="216" t="s">
        <v>284</v>
      </c>
      <c r="D41" s="216"/>
      <c r="E41" s="228">
        <f>E42+E43+E45+E44</f>
        <v>73162.487</v>
      </c>
    </row>
    <row r="42" spans="1:5" s="195" customFormat="1" ht="47.25">
      <c r="A42" s="2" t="s">
        <v>583</v>
      </c>
      <c r="B42" s="216" t="s">
        <v>17</v>
      </c>
      <c r="C42" s="216" t="s">
        <v>284</v>
      </c>
      <c r="D42" s="216" t="s">
        <v>584</v>
      </c>
      <c r="E42" s="228">
        <v>54805.372</v>
      </c>
    </row>
    <row r="43" spans="1:5" s="195" customFormat="1" ht="31.5">
      <c r="A43" s="2" t="s">
        <v>613</v>
      </c>
      <c r="B43" s="216" t="s">
        <v>17</v>
      </c>
      <c r="C43" s="216" t="s">
        <v>284</v>
      </c>
      <c r="D43" s="216" t="s">
        <v>585</v>
      </c>
      <c r="E43" s="228">
        <v>17689.786</v>
      </c>
    </row>
    <row r="44" spans="1:5" s="195" customFormat="1" ht="15.75">
      <c r="A44" s="2" t="s">
        <v>596</v>
      </c>
      <c r="B44" s="216" t="s">
        <v>17</v>
      </c>
      <c r="C44" s="216" t="s">
        <v>284</v>
      </c>
      <c r="D44" s="216" t="s">
        <v>595</v>
      </c>
      <c r="E44" s="228">
        <v>6.689</v>
      </c>
    </row>
    <row r="45" spans="1:5" s="195" customFormat="1" ht="15.75">
      <c r="A45" s="2" t="s">
        <v>586</v>
      </c>
      <c r="B45" s="216" t="s">
        <v>17</v>
      </c>
      <c r="C45" s="216" t="s">
        <v>284</v>
      </c>
      <c r="D45" s="216" t="s">
        <v>587</v>
      </c>
      <c r="E45" s="228">
        <v>660.64</v>
      </c>
    </row>
    <row r="46" spans="1:5" s="195" customFormat="1" ht="31.5">
      <c r="A46" s="2" t="s">
        <v>37</v>
      </c>
      <c r="B46" s="216" t="s">
        <v>17</v>
      </c>
      <c r="C46" s="216" t="s">
        <v>285</v>
      </c>
      <c r="D46" s="216"/>
      <c r="E46" s="228">
        <f>E47</f>
        <v>3801</v>
      </c>
    </row>
    <row r="47" spans="1:5" s="195" customFormat="1" ht="47.25">
      <c r="A47" s="2" t="s">
        <v>583</v>
      </c>
      <c r="B47" s="216" t="s">
        <v>17</v>
      </c>
      <c r="C47" s="216" t="s">
        <v>285</v>
      </c>
      <c r="D47" s="216" t="s">
        <v>584</v>
      </c>
      <c r="E47" s="228">
        <v>3801</v>
      </c>
    </row>
    <row r="48" spans="1:5" s="195" customFormat="1" ht="15.75">
      <c r="A48" s="2" t="s">
        <v>783</v>
      </c>
      <c r="B48" s="216" t="s">
        <v>784</v>
      </c>
      <c r="C48" s="216"/>
      <c r="D48" s="216"/>
      <c r="E48" s="228">
        <f>E49</f>
        <v>275</v>
      </c>
    </row>
    <row r="49" spans="1:5" s="195" customFormat="1" ht="31.5">
      <c r="A49" s="2" t="s">
        <v>139</v>
      </c>
      <c r="B49" s="216" t="s">
        <v>784</v>
      </c>
      <c r="C49" s="216" t="s">
        <v>279</v>
      </c>
      <c r="D49" s="216"/>
      <c r="E49" s="228">
        <f>E50</f>
        <v>275</v>
      </c>
    </row>
    <row r="50" spans="1:5" s="195" customFormat="1" ht="31.5">
      <c r="A50" s="2" t="s">
        <v>785</v>
      </c>
      <c r="B50" s="216" t="s">
        <v>784</v>
      </c>
      <c r="C50" s="216" t="s">
        <v>786</v>
      </c>
      <c r="D50" s="216"/>
      <c r="E50" s="228">
        <f>E51</f>
        <v>275</v>
      </c>
    </row>
    <row r="51" spans="1:5" s="195" customFormat="1" ht="31.5">
      <c r="A51" s="2" t="s">
        <v>787</v>
      </c>
      <c r="B51" s="216" t="s">
        <v>784</v>
      </c>
      <c r="C51" s="216" t="s">
        <v>788</v>
      </c>
      <c r="D51" s="216"/>
      <c r="E51" s="228">
        <f>E52+E53</f>
        <v>275</v>
      </c>
    </row>
    <row r="52" spans="1:5" s="195" customFormat="1" ht="31.5">
      <c r="A52" s="2" t="s">
        <v>613</v>
      </c>
      <c r="B52" s="216" t="s">
        <v>784</v>
      </c>
      <c r="C52" s="216" t="s">
        <v>788</v>
      </c>
      <c r="D52" s="216" t="s">
        <v>585</v>
      </c>
      <c r="E52" s="228">
        <v>0</v>
      </c>
    </row>
    <row r="53" spans="1:5" s="195" customFormat="1" ht="15.75">
      <c r="A53" s="2" t="s">
        <v>586</v>
      </c>
      <c r="B53" s="216" t="s">
        <v>784</v>
      </c>
      <c r="C53" s="216" t="s">
        <v>788</v>
      </c>
      <c r="D53" s="216" t="s">
        <v>587</v>
      </c>
      <c r="E53" s="228">
        <v>275</v>
      </c>
    </row>
    <row r="54" spans="1:5" s="195" customFormat="1" ht="15.75">
      <c r="A54" s="2" t="s">
        <v>476</v>
      </c>
      <c r="B54" s="216" t="s">
        <v>142</v>
      </c>
      <c r="C54" s="216"/>
      <c r="D54" s="216"/>
      <c r="E54" s="228">
        <f>E55</f>
        <v>800</v>
      </c>
    </row>
    <row r="55" spans="1:5" s="195" customFormat="1" ht="47.25">
      <c r="A55" s="2" t="s">
        <v>310</v>
      </c>
      <c r="B55" s="216" t="s">
        <v>142</v>
      </c>
      <c r="C55" s="216" t="s">
        <v>311</v>
      </c>
      <c r="D55" s="216"/>
      <c r="E55" s="228">
        <f>E56</f>
        <v>800</v>
      </c>
    </row>
    <row r="56" spans="1:5" s="195" customFormat="1" ht="47.25">
      <c r="A56" s="2" t="s">
        <v>69</v>
      </c>
      <c r="B56" s="216" t="s">
        <v>142</v>
      </c>
      <c r="C56" s="216" t="s">
        <v>312</v>
      </c>
      <c r="D56" s="216"/>
      <c r="E56" s="228">
        <f>E57</f>
        <v>800</v>
      </c>
    </row>
    <row r="57" spans="1:5" s="195" customFormat="1" ht="15.75">
      <c r="A57" s="2" t="s">
        <v>156</v>
      </c>
      <c r="B57" s="216" t="s">
        <v>142</v>
      </c>
      <c r="C57" s="216" t="s">
        <v>313</v>
      </c>
      <c r="D57" s="216"/>
      <c r="E57" s="228">
        <f>E58</f>
        <v>800</v>
      </c>
    </row>
    <row r="58" spans="1:5" s="195" customFormat="1" ht="15.75">
      <c r="A58" s="2" t="s">
        <v>586</v>
      </c>
      <c r="B58" s="216" t="s">
        <v>142</v>
      </c>
      <c r="C58" s="216" t="s">
        <v>313</v>
      </c>
      <c r="D58" s="216" t="s">
        <v>587</v>
      </c>
      <c r="E58" s="228">
        <v>800</v>
      </c>
    </row>
    <row r="59" spans="1:5" s="195" customFormat="1" ht="15.75">
      <c r="A59" s="2" t="s">
        <v>127</v>
      </c>
      <c r="B59" s="216" t="s">
        <v>143</v>
      </c>
      <c r="C59" s="216"/>
      <c r="D59" s="216"/>
      <c r="E59" s="228">
        <f>E83+E70+E64+E60</f>
        <v>29403.325</v>
      </c>
    </row>
    <row r="60" spans="1:5" s="195" customFormat="1" ht="31.5">
      <c r="A60" s="2" t="s">
        <v>129</v>
      </c>
      <c r="B60" s="216" t="s">
        <v>143</v>
      </c>
      <c r="C60" s="216" t="s">
        <v>84</v>
      </c>
      <c r="D60" s="216"/>
      <c r="E60" s="228">
        <f>E61</f>
        <v>144</v>
      </c>
    </row>
    <row r="61" spans="1:5" s="195" customFormat="1" ht="47.25">
      <c r="A61" s="2" t="s">
        <v>98</v>
      </c>
      <c r="B61" s="216" t="s">
        <v>143</v>
      </c>
      <c r="C61" s="216" t="s">
        <v>246</v>
      </c>
      <c r="D61" s="216"/>
      <c r="E61" s="228">
        <f>E62</f>
        <v>144</v>
      </c>
    </row>
    <row r="62" spans="1:5" s="195" customFormat="1" ht="31.5">
      <c r="A62" s="2" t="s">
        <v>617</v>
      </c>
      <c r="B62" s="216" t="s">
        <v>143</v>
      </c>
      <c r="C62" s="216" t="s">
        <v>88</v>
      </c>
      <c r="D62" s="216"/>
      <c r="E62" s="228">
        <f>E63</f>
        <v>144</v>
      </c>
    </row>
    <row r="63" spans="1:5" s="195" customFormat="1" ht="31.5">
      <c r="A63" s="2" t="s">
        <v>613</v>
      </c>
      <c r="B63" s="216" t="s">
        <v>143</v>
      </c>
      <c r="C63" s="216" t="s">
        <v>88</v>
      </c>
      <c r="D63" s="216" t="s">
        <v>585</v>
      </c>
      <c r="E63" s="228">
        <v>144</v>
      </c>
    </row>
    <row r="64" spans="1:5" s="195" customFormat="1" ht="47.25">
      <c r="A64" s="2" t="s">
        <v>130</v>
      </c>
      <c r="B64" s="216" t="s">
        <v>143</v>
      </c>
      <c r="C64" s="216" t="s">
        <v>247</v>
      </c>
      <c r="D64" s="216"/>
      <c r="E64" s="228">
        <f>E65</f>
        <v>11855</v>
      </c>
    </row>
    <row r="65" spans="1:5" s="195" customFormat="1" ht="31.5">
      <c r="A65" s="2" t="s">
        <v>250</v>
      </c>
      <c r="B65" s="216" t="s">
        <v>143</v>
      </c>
      <c r="C65" s="216" t="s">
        <v>400</v>
      </c>
      <c r="D65" s="216"/>
      <c r="E65" s="228">
        <f>E66</f>
        <v>11855</v>
      </c>
    </row>
    <row r="66" spans="1:5" s="195" customFormat="1" ht="15.75">
      <c r="A66" s="2" t="s">
        <v>214</v>
      </c>
      <c r="B66" s="216" t="s">
        <v>143</v>
      </c>
      <c r="C66" s="216" t="s">
        <v>401</v>
      </c>
      <c r="D66" s="216"/>
      <c r="E66" s="228">
        <f>E67+E68+E69</f>
        <v>11855</v>
      </c>
    </row>
    <row r="67" spans="1:5" s="195" customFormat="1" ht="47.25">
      <c r="A67" s="2" t="s">
        <v>583</v>
      </c>
      <c r="B67" s="216" t="s">
        <v>143</v>
      </c>
      <c r="C67" s="216" t="s">
        <v>401</v>
      </c>
      <c r="D67" s="216" t="s">
        <v>584</v>
      </c>
      <c r="E67" s="228">
        <v>10991</v>
      </c>
    </row>
    <row r="68" spans="1:5" s="195" customFormat="1" ht="31.5">
      <c r="A68" s="2" t="s">
        <v>613</v>
      </c>
      <c r="B68" s="216" t="s">
        <v>143</v>
      </c>
      <c r="C68" s="216" t="s">
        <v>401</v>
      </c>
      <c r="D68" s="216" t="s">
        <v>585</v>
      </c>
      <c r="E68" s="228">
        <v>863</v>
      </c>
    </row>
    <row r="69" spans="1:5" s="195" customFormat="1" ht="15.75">
      <c r="A69" s="2" t="s">
        <v>586</v>
      </c>
      <c r="B69" s="216" t="s">
        <v>143</v>
      </c>
      <c r="C69" s="216" t="s">
        <v>401</v>
      </c>
      <c r="D69" s="216" t="s">
        <v>587</v>
      </c>
      <c r="E69" s="228">
        <v>1</v>
      </c>
    </row>
    <row r="70" spans="1:5" s="195" customFormat="1" ht="31.5">
      <c r="A70" s="2" t="s">
        <v>139</v>
      </c>
      <c r="B70" s="216" t="s">
        <v>143</v>
      </c>
      <c r="C70" s="216" t="s">
        <v>279</v>
      </c>
      <c r="D70" s="216"/>
      <c r="E70" s="228">
        <f>E74+E71</f>
        <v>7601.51</v>
      </c>
    </row>
    <row r="71" spans="1:5" s="195" customFormat="1" ht="47.25">
      <c r="A71" s="2" t="s">
        <v>616</v>
      </c>
      <c r="B71" s="216" t="s">
        <v>143</v>
      </c>
      <c r="C71" s="216" t="s">
        <v>283</v>
      </c>
      <c r="D71" s="216"/>
      <c r="E71" s="228">
        <f>E72</f>
        <v>8.31</v>
      </c>
    </row>
    <row r="72" spans="1:5" s="195" customFormat="1" ht="15.75">
      <c r="A72" s="2" t="s">
        <v>1017</v>
      </c>
      <c r="B72" s="216" t="s">
        <v>143</v>
      </c>
      <c r="C72" s="216" t="s">
        <v>1018</v>
      </c>
      <c r="D72" s="216"/>
      <c r="E72" s="228">
        <f>E73</f>
        <v>8.31</v>
      </c>
    </row>
    <row r="73" spans="1:5" s="195" customFormat="1" ht="15.75">
      <c r="A73" s="2" t="s">
        <v>586</v>
      </c>
      <c r="B73" s="216" t="s">
        <v>143</v>
      </c>
      <c r="C73" s="216" t="s">
        <v>1018</v>
      </c>
      <c r="D73" s="216" t="s">
        <v>587</v>
      </c>
      <c r="E73" s="228">
        <v>8.31</v>
      </c>
    </row>
    <row r="74" spans="1:5" s="195" customFormat="1" ht="47.25">
      <c r="A74" s="2" t="s">
        <v>618</v>
      </c>
      <c r="B74" s="216" t="s">
        <v>143</v>
      </c>
      <c r="C74" s="216" t="s">
        <v>286</v>
      </c>
      <c r="D74" s="216"/>
      <c r="E74" s="228">
        <f>E75+E78+E80</f>
        <v>7593.2</v>
      </c>
    </row>
    <row r="75" spans="1:5" s="195" customFormat="1" ht="31.5">
      <c r="A75" s="2" t="s">
        <v>617</v>
      </c>
      <c r="B75" s="216" t="s">
        <v>143</v>
      </c>
      <c r="C75" s="216" t="s">
        <v>290</v>
      </c>
      <c r="D75" s="216"/>
      <c r="E75" s="228">
        <f>E76+E77</f>
        <v>4688.7</v>
      </c>
    </row>
    <row r="76" spans="1:5" s="195" customFormat="1" ht="47.25">
      <c r="A76" s="2" t="s">
        <v>583</v>
      </c>
      <c r="B76" s="216" t="s">
        <v>143</v>
      </c>
      <c r="C76" s="216" t="s">
        <v>290</v>
      </c>
      <c r="D76" s="216" t="s">
        <v>584</v>
      </c>
      <c r="E76" s="228">
        <v>4037.7</v>
      </c>
    </row>
    <row r="77" spans="1:5" s="195" customFormat="1" ht="31.5">
      <c r="A77" s="2" t="s">
        <v>613</v>
      </c>
      <c r="B77" s="216" t="s">
        <v>143</v>
      </c>
      <c r="C77" s="216" t="s">
        <v>290</v>
      </c>
      <c r="D77" s="216" t="s">
        <v>585</v>
      </c>
      <c r="E77" s="228">
        <v>651</v>
      </c>
    </row>
    <row r="78" spans="1:5" s="195" customFormat="1" ht="47.25">
      <c r="A78" s="2" t="s">
        <v>619</v>
      </c>
      <c r="B78" s="216" t="s">
        <v>143</v>
      </c>
      <c r="C78" s="216" t="s">
        <v>288</v>
      </c>
      <c r="D78" s="216"/>
      <c r="E78" s="228">
        <f>E79</f>
        <v>1287.2</v>
      </c>
    </row>
    <row r="79" spans="1:5" s="195" customFormat="1" ht="47.25">
      <c r="A79" s="2" t="s">
        <v>583</v>
      </c>
      <c r="B79" s="216" t="s">
        <v>143</v>
      </c>
      <c r="C79" s="216" t="s">
        <v>288</v>
      </c>
      <c r="D79" s="216" t="s">
        <v>584</v>
      </c>
      <c r="E79" s="228">
        <v>1287.2</v>
      </c>
    </row>
    <row r="80" spans="1:5" s="195" customFormat="1" ht="31.5">
      <c r="A80" s="2" t="s">
        <v>620</v>
      </c>
      <c r="B80" s="216" t="s">
        <v>143</v>
      </c>
      <c r="C80" s="216" t="s">
        <v>289</v>
      </c>
      <c r="D80" s="216"/>
      <c r="E80" s="228">
        <f>E81+E82</f>
        <v>1617.3</v>
      </c>
    </row>
    <row r="81" spans="1:5" s="195" customFormat="1" ht="47.25">
      <c r="A81" s="2" t="s">
        <v>583</v>
      </c>
      <c r="B81" s="216" t="s">
        <v>143</v>
      </c>
      <c r="C81" s="216" t="s">
        <v>289</v>
      </c>
      <c r="D81" s="216" t="s">
        <v>584</v>
      </c>
      <c r="E81" s="228">
        <v>1325</v>
      </c>
    </row>
    <row r="82" spans="1:5" s="195" customFormat="1" ht="31.5" customHeight="1">
      <c r="A82" s="2" t="s">
        <v>613</v>
      </c>
      <c r="B82" s="216" t="s">
        <v>143</v>
      </c>
      <c r="C82" s="216" t="s">
        <v>289</v>
      </c>
      <c r="D82" s="216" t="s">
        <v>585</v>
      </c>
      <c r="E82" s="228">
        <v>292.3</v>
      </c>
    </row>
    <row r="83" spans="1:5" s="195" customFormat="1" ht="66" customHeight="1">
      <c r="A83" s="2" t="s">
        <v>291</v>
      </c>
      <c r="B83" s="216" t="s">
        <v>143</v>
      </c>
      <c r="C83" s="216" t="s">
        <v>292</v>
      </c>
      <c r="D83" s="216"/>
      <c r="E83" s="228">
        <f>E87+E84</f>
        <v>9802.815</v>
      </c>
    </row>
    <row r="84" spans="1:5" s="195" customFormat="1" ht="18" customHeight="1">
      <c r="A84" s="2" t="s">
        <v>910</v>
      </c>
      <c r="B84" s="216" t="s">
        <v>143</v>
      </c>
      <c r="C84" s="216" t="s">
        <v>911</v>
      </c>
      <c r="D84" s="216"/>
      <c r="E84" s="228">
        <f>E85</f>
        <v>6000</v>
      </c>
    </row>
    <row r="85" spans="1:5" s="195" customFormat="1" ht="34.5" customHeight="1">
      <c r="A85" s="2" t="s">
        <v>391</v>
      </c>
      <c r="B85" s="216" t="s">
        <v>143</v>
      </c>
      <c r="C85" s="216" t="s">
        <v>912</v>
      </c>
      <c r="D85" s="216"/>
      <c r="E85" s="228">
        <f>E86</f>
        <v>6000</v>
      </c>
    </row>
    <row r="86" spans="1:5" s="195" customFormat="1" ht="33.75" customHeight="1">
      <c r="A86" s="2" t="s">
        <v>215</v>
      </c>
      <c r="B86" s="216" t="s">
        <v>143</v>
      </c>
      <c r="C86" s="216" t="s">
        <v>912</v>
      </c>
      <c r="D86" s="216" t="s">
        <v>598</v>
      </c>
      <c r="E86" s="228">
        <v>6000</v>
      </c>
    </row>
    <row r="87" spans="1:5" s="195" customFormat="1" ht="31.5">
      <c r="A87" s="2" t="s">
        <v>324</v>
      </c>
      <c r="B87" s="216" t="s">
        <v>143</v>
      </c>
      <c r="C87" s="216" t="s">
        <v>325</v>
      </c>
      <c r="D87" s="216"/>
      <c r="E87" s="228">
        <f>E88+E90+E93</f>
        <v>3802.815</v>
      </c>
    </row>
    <row r="88" spans="1:5" s="195" customFormat="1" ht="31.5">
      <c r="A88" s="2" t="s">
        <v>128</v>
      </c>
      <c r="B88" s="216" t="s">
        <v>143</v>
      </c>
      <c r="C88" s="216" t="s">
        <v>62</v>
      </c>
      <c r="D88" s="216"/>
      <c r="E88" s="228">
        <f>E89</f>
        <v>570</v>
      </c>
    </row>
    <row r="89" spans="1:5" s="195" customFormat="1" ht="31.5">
      <c r="A89" s="2" t="s">
        <v>613</v>
      </c>
      <c r="B89" s="216" t="s">
        <v>143</v>
      </c>
      <c r="C89" s="216" t="s">
        <v>62</v>
      </c>
      <c r="D89" s="216" t="s">
        <v>585</v>
      </c>
      <c r="E89" s="228">
        <v>570</v>
      </c>
    </row>
    <row r="90" spans="1:5" s="195" customFormat="1" ht="15.75">
      <c r="A90" s="2" t="s">
        <v>343</v>
      </c>
      <c r="B90" s="216" t="s">
        <v>143</v>
      </c>
      <c r="C90" s="216" t="s">
        <v>63</v>
      </c>
      <c r="D90" s="216"/>
      <c r="E90" s="228">
        <f>E91+E92</f>
        <v>3052.815</v>
      </c>
    </row>
    <row r="91" spans="1:5" s="195" customFormat="1" ht="31.5">
      <c r="A91" s="2" t="s">
        <v>613</v>
      </c>
      <c r="B91" s="216" t="s">
        <v>143</v>
      </c>
      <c r="C91" s="216" t="s">
        <v>63</v>
      </c>
      <c r="D91" s="216" t="s">
        <v>585</v>
      </c>
      <c r="E91" s="228">
        <v>2241.125</v>
      </c>
    </row>
    <row r="92" spans="1:5" s="195" customFormat="1" ht="15.75">
      <c r="A92" s="2" t="s">
        <v>586</v>
      </c>
      <c r="B92" s="216" t="s">
        <v>143</v>
      </c>
      <c r="C92" s="216" t="s">
        <v>63</v>
      </c>
      <c r="D92" s="216" t="s">
        <v>587</v>
      </c>
      <c r="E92" s="228">
        <v>811.69</v>
      </c>
    </row>
    <row r="93" spans="1:5" s="195" customFormat="1" ht="15.75">
      <c r="A93" s="2" t="s">
        <v>1017</v>
      </c>
      <c r="B93" s="216" t="s">
        <v>143</v>
      </c>
      <c r="C93" s="216" t="s">
        <v>1064</v>
      </c>
      <c r="D93" s="216"/>
      <c r="E93" s="228">
        <f>E94</f>
        <v>180</v>
      </c>
    </row>
    <row r="94" spans="1:5" s="195" customFormat="1" ht="15.75">
      <c r="A94" s="2" t="s">
        <v>586</v>
      </c>
      <c r="B94" s="216" t="s">
        <v>143</v>
      </c>
      <c r="C94" s="216" t="s">
        <v>1064</v>
      </c>
      <c r="D94" s="216" t="s">
        <v>587</v>
      </c>
      <c r="E94" s="228">
        <v>180</v>
      </c>
    </row>
    <row r="95" spans="1:5" s="215" customFormat="1" ht="15.75">
      <c r="A95" s="213" t="s">
        <v>527</v>
      </c>
      <c r="B95" s="214" t="s">
        <v>528</v>
      </c>
      <c r="C95" s="214"/>
      <c r="D95" s="214"/>
      <c r="E95" s="8">
        <f>E96</f>
        <v>1853.5</v>
      </c>
    </row>
    <row r="96" spans="1:5" s="195" customFormat="1" ht="15.75">
      <c r="A96" s="2" t="s">
        <v>530</v>
      </c>
      <c r="B96" s="216" t="s">
        <v>529</v>
      </c>
      <c r="C96" s="216"/>
      <c r="D96" s="216"/>
      <c r="E96" s="228">
        <f>E97</f>
        <v>1853.5</v>
      </c>
    </row>
    <row r="97" spans="1:5" s="195" customFormat="1" ht="31.5">
      <c r="A97" s="2" t="s">
        <v>139</v>
      </c>
      <c r="B97" s="216" t="s">
        <v>529</v>
      </c>
      <c r="C97" s="216" t="s">
        <v>279</v>
      </c>
      <c r="D97" s="216"/>
      <c r="E97" s="228">
        <f>E98</f>
        <v>1853.5</v>
      </c>
    </row>
    <row r="98" spans="1:5" s="195" customFormat="1" ht="47.25">
      <c r="A98" s="2" t="s">
        <v>618</v>
      </c>
      <c r="B98" s="216" t="s">
        <v>529</v>
      </c>
      <c r="C98" s="216" t="s">
        <v>286</v>
      </c>
      <c r="D98" s="216"/>
      <c r="E98" s="228">
        <f>E99</f>
        <v>1853.5</v>
      </c>
    </row>
    <row r="99" spans="1:5" s="195" customFormat="1" ht="31.5">
      <c r="A99" s="2" t="s">
        <v>621</v>
      </c>
      <c r="B99" s="216" t="s">
        <v>529</v>
      </c>
      <c r="C99" s="216" t="s">
        <v>287</v>
      </c>
      <c r="D99" s="216"/>
      <c r="E99" s="228">
        <f>E100</f>
        <v>1853.5</v>
      </c>
    </row>
    <row r="100" spans="1:5" s="195" customFormat="1" ht="15.75">
      <c r="A100" s="2" t="s">
        <v>445</v>
      </c>
      <c r="B100" s="216" t="s">
        <v>529</v>
      </c>
      <c r="C100" s="216" t="s">
        <v>287</v>
      </c>
      <c r="D100" s="216" t="s">
        <v>594</v>
      </c>
      <c r="E100" s="228">
        <v>1853.5</v>
      </c>
    </row>
    <row r="101" spans="1:5" s="215" customFormat="1" ht="31.5">
      <c r="A101" s="213" t="s">
        <v>18</v>
      </c>
      <c r="B101" s="214" t="s">
        <v>19</v>
      </c>
      <c r="C101" s="214"/>
      <c r="D101" s="214"/>
      <c r="E101" s="8">
        <f>E102</f>
        <v>3244</v>
      </c>
    </row>
    <row r="102" spans="1:5" s="195" customFormat="1" ht="31.5">
      <c r="A102" s="2" t="s">
        <v>336</v>
      </c>
      <c r="B102" s="216" t="s">
        <v>522</v>
      </c>
      <c r="C102" s="216"/>
      <c r="D102" s="216"/>
      <c r="E102" s="228">
        <f>E103+E112</f>
        <v>3244</v>
      </c>
    </row>
    <row r="103" spans="1:5" s="195" customFormat="1" ht="47.25">
      <c r="A103" s="2" t="s">
        <v>310</v>
      </c>
      <c r="B103" s="216" t="s">
        <v>522</v>
      </c>
      <c r="C103" s="216" t="s">
        <v>311</v>
      </c>
      <c r="D103" s="216"/>
      <c r="E103" s="228">
        <f>E104+E109</f>
        <v>2684</v>
      </c>
    </row>
    <row r="104" spans="1:5" s="195" customFormat="1" ht="63">
      <c r="A104" s="2" t="s">
        <v>622</v>
      </c>
      <c r="B104" s="216" t="s">
        <v>522</v>
      </c>
      <c r="C104" s="216" t="s">
        <v>314</v>
      </c>
      <c r="D104" s="216"/>
      <c r="E104" s="228">
        <f>E105</f>
        <v>2585</v>
      </c>
    </row>
    <row r="105" spans="1:5" s="195" customFormat="1" ht="15.75">
      <c r="A105" s="2" t="s">
        <v>513</v>
      </c>
      <c r="B105" s="216" t="s">
        <v>522</v>
      </c>
      <c r="C105" s="216" t="s">
        <v>315</v>
      </c>
      <c r="D105" s="216"/>
      <c r="E105" s="228">
        <f>E106+E107+E108</f>
        <v>2585</v>
      </c>
    </row>
    <row r="106" spans="1:5" s="195" customFormat="1" ht="47.25">
      <c r="A106" s="2" t="s">
        <v>583</v>
      </c>
      <c r="B106" s="216" t="s">
        <v>522</v>
      </c>
      <c r="C106" s="216" t="s">
        <v>315</v>
      </c>
      <c r="D106" s="216" t="s">
        <v>584</v>
      </c>
      <c r="E106" s="228">
        <v>2102</v>
      </c>
    </row>
    <row r="107" spans="1:5" s="195" customFormat="1" ht="31.5">
      <c r="A107" s="2" t="s">
        <v>613</v>
      </c>
      <c r="B107" s="216" t="s">
        <v>522</v>
      </c>
      <c r="C107" s="216" t="s">
        <v>315</v>
      </c>
      <c r="D107" s="216" t="s">
        <v>585</v>
      </c>
      <c r="E107" s="228">
        <v>447.167</v>
      </c>
    </row>
    <row r="108" spans="1:5" s="195" customFormat="1" ht="15.75">
      <c r="A108" s="2" t="s">
        <v>586</v>
      </c>
      <c r="B108" s="216" t="s">
        <v>522</v>
      </c>
      <c r="C108" s="216" t="s">
        <v>315</v>
      </c>
      <c r="D108" s="216" t="s">
        <v>587</v>
      </c>
      <c r="E108" s="228">
        <v>35.833</v>
      </c>
    </row>
    <row r="109" spans="1:5" s="195" customFormat="1" ht="51" customHeight="1">
      <c r="A109" s="2" t="s">
        <v>985</v>
      </c>
      <c r="B109" s="216" t="s">
        <v>522</v>
      </c>
      <c r="C109" s="216" t="s">
        <v>986</v>
      </c>
      <c r="D109" s="216"/>
      <c r="E109" s="228">
        <f>E110</f>
        <v>99</v>
      </c>
    </row>
    <row r="110" spans="1:5" s="195" customFormat="1" ht="31.5">
      <c r="A110" s="2" t="s">
        <v>1019</v>
      </c>
      <c r="B110" s="216" t="s">
        <v>522</v>
      </c>
      <c r="C110" s="216" t="s">
        <v>1020</v>
      </c>
      <c r="D110" s="216"/>
      <c r="E110" s="228">
        <f>E111</f>
        <v>99</v>
      </c>
    </row>
    <row r="111" spans="1:5" s="195" customFormat="1" ht="31.5">
      <c r="A111" s="2" t="s">
        <v>613</v>
      </c>
      <c r="B111" s="216" t="s">
        <v>522</v>
      </c>
      <c r="C111" s="216" t="s">
        <v>1020</v>
      </c>
      <c r="D111" s="216" t="s">
        <v>585</v>
      </c>
      <c r="E111" s="228">
        <v>99</v>
      </c>
    </row>
    <row r="112" spans="1:5" s="195" customFormat="1" ht="31.5">
      <c r="A112" s="2" t="s">
        <v>316</v>
      </c>
      <c r="B112" s="216" t="s">
        <v>522</v>
      </c>
      <c r="C112" s="216" t="s">
        <v>317</v>
      </c>
      <c r="D112" s="216"/>
      <c r="E112" s="228">
        <f>E113</f>
        <v>560</v>
      </c>
    </row>
    <row r="113" spans="1:5" s="195" customFormat="1" ht="47.25">
      <c r="A113" s="2" t="s">
        <v>70</v>
      </c>
      <c r="B113" s="216" t="s">
        <v>522</v>
      </c>
      <c r="C113" s="216" t="s">
        <v>318</v>
      </c>
      <c r="D113" s="216"/>
      <c r="E113" s="228">
        <f>E114</f>
        <v>560</v>
      </c>
    </row>
    <row r="114" spans="1:5" s="195" customFormat="1" ht="15.75">
      <c r="A114" s="2" t="s">
        <v>513</v>
      </c>
      <c r="B114" s="216" t="s">
        <v>522</v>
      </c>
      <c r="C114" s="216" t="s">
        <v>319</v>
      </c>
      <c r="D114" s="216"/>
      <c r="E114" s="228">
        <f>E115</f>
        <v>560</v>
      </c>
    </row>
    <row r="115" spans="1:5" s="195" customFormat="1" ht="31.5">
      <c r="A115" s="2" t="s">
        <v>613</v>
      </c>
      <c r="B115" s="216" t="s">
        <v>522</v>
      </c>
      <c r="C115" s="216" t="s">
        <v>319</v>
      </c>
      <c r="D115" s="216" t="s">
        <v>585</v>
      </c>
      <c r="E115" s="228">
        <v>560</v>
      </c>
    </row>
    <row r="116" spans="1:5" s="215" customFormat="1" ht="15.75">
      <c r="A116" s="213" t="s">
        <v>20</v>
      </c>
      <c r="B116" s="214" t="s">
        <v>21</v>
      </c>
      <c r="C116" s="214"/>
      <c r="D116" s="214"/>
      <c r="E116" s="8">
        <f>E117+E144+E149+E160</f>
        <v>153416.834</v>
      </c>
    </row>
    <row r="117" spans="1:5" s="195" customFormat="1" ht="15.75">
      <c r="A117" s="2" t="s">
        <v>135</v>
      </c>
      <c r="B117" s="216" t="s">
        <v>134</v>
      </c>
      <c r="C117" s="216"/>
      <c r="D117" s="216"/>
      <c r="E117" s="228">
        <f>E118+E140</f>
        <v>8741.6</v>
      </c>
    </row>
    <row r="118" spans="1:5" s="195" customFormat="1" ht="47.25">
      <c r="A118" s="2" t="s">
        <v>1</v>
      </c>
      <c r="B118" s="216" t="s">
        <v>134</v>
      </c>
      <c r="C118" s="216" t="s">
        <v>265</v>
      </c>
      <c r="D118" s="216"/>
      <c r="E118" s="228">
        <f>E119+E130+E134</f>
        <v>8741.6</v>
      </c>
    </row>
    <row r="119" spans="1:5" s="195" customFormat="1" ht="31.5">
      <c r="A119" s="219" t="s">
        <v>381</v>
      </c>
      <c r="B119" s="216" t="s">
        <v>134</v>
      </c>
      <c r="C119" s="220" t="s">
        <v>370</v>
      </c>
      <c r="D119" s="220"/>
      <c r="E119" s="238">
        <f>E120+E123+E126</f>
        <v>6431</v>
      </c>
    </row>
    <row r="120" spans="1:5" s="195" customFormat="1" ht="31.5">
      <c r="A120" s="2" t="s">
        <v>623</v>
      </c>
      <c r="B120" s="216" t="s">
        <v>134</v>
      </c>
      <c r="C120" s="216" t="s">
        <v>371</v>
      </c>
      <c r="D120" s="216"/>
      <c r="E120" s="228">
        <f>E121</f>
        <v>2600</v>
      </c>
    </row>
    <row r="121" spans="1:5" s="195" customFormat="1" ht="15.75">
      <c r="A121" s="2" t="s">
        <v>136</v>
      </c>
      <c r="B121" s="216" t="s">
        <v>134</v>
      </c>
      <c r="C121" s="216" t="s">
        <v>372</v>
      </c>
      <c r="D121" s="216"/>
      <c r="E121" s="228">
        <f>E122</f>
        <v>2600</v>
      </c>
    </row>
    <row r="122" spans="1:5" s="195" customFormat="1" ht="15.75">
      <c r="A122" s="2" t="s">
        <v>586</v>
      </c>
      <c r="B122" s="216" t="s">
        <v>134</v>
      </c>
      <c r="C122" s="216" t="s">
        <v>372</v>
      </c>
      <c r="D122" s="216" t="s">
        <v>587</v>
      </c>
      <c r="E122" s="228">
        <v>2600</v>
      </c>
    </row>
    <row r="123" spans="1:5" s="195" customFormat="1" ht="31.5">
      <c r="A123" s="2" t="s">
        <v>65</v>
      </c>
      <c r="B123" s="216" t="s">
        <v>134</v>
      </c>
      <c r="C123" s="216" t="s">
        <v>382</v>
      </c>
      <c r="D123" s="216"/>
      <c r="E123" s="228">
        <f>E124</f>
        <v>2831</v>
      </c>
    </row>
    <row r="124" spans="1:5" s="195" customFormat="1" ht="31.5">
      <c r="A124" s="2" t="s">
        <v>588</v>
      </c>
      <c r="B124" s="216" t="s">
        <v>134</v>
      </c>
      <c r="C124" s="216" t="s">
        <v>383</v>
      </c>
      <c r="D124" s="216"/>
      <c r="E124" s="228">
        <f>E125</f>
        <v>2831</v>
      </c>
    </row>
    <row r="125" spans="1:5" s="195" customFormat="1" ht="31.5">
      <c r="A125" s="2" t="s">
        <v>591</v>
      </c>
      <c r="B125" s="216" t="s">
        <v>134</v>
      </c>
      <c r="C125" s="216" t="s">
        <v>383</v>
      </c>
      <c r="D125" s="216" t="s">
        <v>592</v>
      </c>
      <c r="E125" s="228">
        <v>2831</v>
      </c>
    </row>
    <row r="126" spans="1:5" s="195" customFormat="1" ht="63">
      <c r="A126" s="2" t="s">
        <v>66</v>
      </c>
      <c r="B126" s="216" t="s">
        <v>134</v>
      </c>
      <c r="C126" s="216" t="s">
        <v>384</v>
      </c>
      <c r="D126" s="216"/>
      <c r="E126" s="228">
        <f>E127</f>
        <v>1000</v>
      </c>
    </row>
    <row r="127" spans="1:5" s="195" customFormat="1" ht="15.75">
      <c r="A127" s="2" t="s">
        <v>136</v>
      </c>
      <c r="B127" s="216" t="s">
        <v>134</v>
      </c>
      <c r="C127" s="216" t="s">
        <v>388</v>
      </c>
      <c r="D127" s="216"/>
      <c r="E127" s="228">
        <f>E128+E129</f>
        <v>1000</v>
      </c>
    </row>
    <row r="128" spans="1:5" s="195" customFormat="1" ht="32.25" customHeight="1">
      <c r="A128" s="2" t="s">
        <v>613</v>
      </c>
      <c r="B128" s="216" t="s">
        <v>134</v>
      </c>
      <c r="C128" s="216" t="s">
        <v>388</v>
      </c>
      <c r="D128" s="216" t="s">
        <v>585</v>
      </c>
      <c r="E128" s="228">
        <v>587.726</v>
      </c>
    </row>
    <row r="129" spans="1:5" s="195" customFormat="1" ht="18.75" customHeight="1">
      <c r="A129" s="2" t="s">
        <v>586</v>
      </c>
      <c r="B129" s="216" t="s">
        <v>134</v>
      </c>
      <c r="C129" s="216" t="s">
        <v>388</v>
      </c>
      <c r="D129" s="216" t="s">
        <v>587</v>
      </c>
      <c r="E129" s="228">
        <v>412.274</v>
      </c>
    </row>
    <row r="130" spans="1:5" s="195" customFormat="1" ht="15.75">
      <c r="A130" s="2" t="s">
        <v>376</v>
      </c>
      <c r="B130" s="216" t="s">
        <v>134</v>
      </c>
      <c r="C130" s="216" t="s">
        <v>373</v>
      </c>
      <c r="D130" s="216"/>
      <c r="E130" s="228">
        <f>E131</f>
        <v>500</v>
      </c>
    </row>
    <row r="131" spans="1:5" s="195" customFormat="1" ht="31.5">
      <c r="A131" s="2" t="s">
        <v>379</v>
      </c>
      <c r="B131" s="216" t="s">
        <v>134</v>
      </c>
      <c r="C131" s="216" t="s">
        <v>374</v>
      </c>
      <c r="D131" s="216"/>
      <c r="E131" s="228">
        <f>E132</f>
        <v>500</v>
      </c>
    </row>
    <row r="132" spans="1:5" s="195" customFormat="1" ht="15.75">
      <c r="A132" s="2" t="s">
        <v>136</v>
      </c>
      <c r="B132" s="216" t="s">
        <v>134</v>
      </c>
      <c r="C132" s="216" t="s">
        <v>375</v>
      </c>
      <c r="D132" s="216"/>
      <c r="E132" s="228">
        <f>E133</f>
        <v>500</v>
      </c>
    </row>
    <row r="133" spans="1:5" s="195" customFormat="1" ht="15.75">
      <c r="A133" s="2" t="s">
        <v>586</v>
      </c>
      <c r="B133" s="216" t="s">
        <v>134</v>
      </c>
      <c r="C133" s="216" t="s">
        <v>375</v>
      </c>
      <c r="D133" s="216" t="s">
        <v>587</v>
      </c>
      <c r="E133" s="228">
        <v>500</v>
      </c>
    </row>
    <row r="134" spans="1:5" s="195" customFormat="1" ht="24.75" customHeight="1">
      <c r="A134" s="219" t="s">
        <v>380</v>
      </c>
      <c r="B134" s="216" t="s">
        <v>134</v>
      </c>
      <c r="C134" s="220" t="s">
        <v>377</v>
      </c>
      <c r="D134" s="220"/>
      <c r="E134" s="238">
        <f>E135</f>
        <v>1810.6</v>
      </c>
    </row>
    <row r="135" spans="1:5" s="195" customFormat="1" ht="31.5">
      <c r="A135" s="2" t="s">
        <v>99</v>
      </c>
      <c r="B135" s="216" t="s">
        <v>134</v>
      </c>
      <c r="C135" s="216" t="s">
        <v>378</v>
      </c>
      <c r="D135" s="216"/>
      <c r="E135" s="228">
        <f>E136+E138</f>
        <v>1810.6</v>
      </c>
    </row>
    <row r="136" spans="1:5" s="195" customFormat="1" ht="47.25">
      <c r="A136" s="2" t="s">
        <v>624</v>
      </c>
      <c r="B136" s="216" t="s">
        <v>134</v>
      </c>
      <c r="C136" s="216" t="s">
        <v>386</v>
      </c>
      <c r="D136" s="216"/>
      <c r="E136" s="228">
        <f>E137</f>
        <v>672.4</v>
      </c>
    </row>
    <row r="137" spans="1:5" s="195" customFormat="1" ht="31.5">
      <c r="A137" s="2" t="s">
        <v>613</v>
      </c>
      <c r="B137" s="216" t="s">
        <v>134</v>
      </c>
      <c r="C137" s="216" t="s">
        <v>386</v>
      </c>
      <c r="D137" s="216" t="s">
        <v>585</v>
      </c>
      <c r="E137" s="228">
        <v>672.4</v>
      </c>
    </row>
    <row r="138" spans="1:5" s="195" customFormat="1" ht="31.5">
      <c r="A138" s="2" t="s">
        <v>625</v>
      </c>
      <c r="B138" s="216" t="s">
        <v>134</v>
      </c>
      <c r="C138" s="216" t="s">
        <v>387</v>
      </c>
      <c r="D138" s="216"/>
      <c r="E138" s="228">
        <f>E139</f>
        <v>1138.2</v>
      </c>
    </row>
    <row r="139" spans="1:5" s="195" customFormat="1" ht="31.5">
      <c r="A139" s="2" t="s">
        <v>613</v>
      </c>
      <c r="B139" s="216" t="s">
        <v>134</v>
      </c>
      <c r="C139" s="216" t="s">
        <v>387</v>
      </c>
      <c r="D139" s="216" t="s">
        <v>585</v>
      </c>
      <c r="E139" s="228">
        <v>1138.2</v>
      </c>
    </row>
    <row r="140" spans="1:5" s="195" customFormat="1" ht="63">
      <c r="A140" s="2" t="s">
        <v>291</v>
      </c>
      <c r="B140" s="216" t="s">
        <v>134</v>
      </c>
      <c r="C140" s="216" t="s">
        <v>292</v>
      </c>
      <c r="D140" s="216"/>
      <c r="E140" s="228">
        <f>E141</f>
        <v>0</v>
      </c>
    </row>
    <row r="141" spans="1:5" s="195" customFormat="1" ht="63">
      <c r="A141" s="2" t="s">
        <v>789</v>
      </c>
      <c r="B141" s="216" t="s">
        <v>134</v>
      </c>
      <c r="C141" s="216" t="s">
        <v>294</v>
      </c>
      <c r="D141" s="216"/>
      <c r="E141" s="228">
        <f>E142</f>
        <v>0</v>
      </c>
    </row>
    <row r="142" spans="1:5" s="195" customFormat="1" ht="31.5">
      <c r="A142" s="2" t="s">
        <v>391</v>
      </c>
      <c r="B142" s="216" t="s">
        <v>134</v>
      </c>
      <c r="C142" s="216" t="s">
        <v>392</v>
      </c>
      <c r="D142" s="216"/>
      <c r="E142" s="228">
        <f>E143</f>
        <v>0</v>
      </c>
    </row>
    <row r="143" spans="1:5" s="195" customFormat="1" ht="31.5">
      <c r="A143" s="2" t="s">
        <v>215</v>
      </c>
      <c r="B143" s="216" t="s">
        <v>134</v>
      </c>
      <c r="C143" s="216" t="s">
        <v>392</v>
      </c>
      <c r="D143" s="216" t="s">
        <v>598</v>
      </c>
      <c r="E143" s="228">
        <v>0</v>
      </c>
    </row>
    <row r="144" spans="1:5" s="195" customFormat="1" ht="15.75">
      <c r="A144" s="2" t="s">
        <v>602</v>
      </c>
      <c r="B144" s="216" t="s">
        <v>601</v>
      </c>
      <c r="C144" s="227"/>
      <c r="D144" s="227"/>
      <c r="E144" s="228">
        <f>E145</f>
        <v>270</v>
      </c>
    </row>
    <row r="145" spans="1:5" s="195" customFormat="1" ht="47.25">
      <c r="A145" s="2" t="s">
        <v>3</v>
      </c>
      <c r="B145" s="216" t="s">
        <v>601</v>
      </c>
      <c r="C145" s="198" t="s">
        <v>302</v>
      </c>
      <c r="D145" s="198"/>
      <c r="E145" s="228">
        <f>E146</f>
        <v>270</v>
      </c>
    </row>
    <row r="146" spans="1:5" s="195" customFormat="1" ht="31.5">
      <c r="A146" s="2" t="s">
        <v>305</v>
      </c>
      <c r="B146" s="216" t="s">
        <v>601</v>
      </c>
      <c r="C146" s="198" t="s">
        <v>306</v>
      </c>
      <c r="D146" s="198"/>
      <c r="E146" s="228">
        <f>E147</f>
        <v>270</v>
      </c>
    </row>
    <row r="147" spans="1:5" s="195" customFormat="1" ht="15.75">
      <c r="A147" s="2" t="s">
        <v>603</v>
      </c>
      <c r="B147" s="216" t="s">
        <v>601</v>
      </c>
      <c r="C147" s="198" t="s">
        <v>307</v>
      </c>
      <c r="D147" s="227"/>
      <c r="E147" s="228">
        <f>E148</f>
        <v>270</v>
      </c>
    </row>
    <row r="148" spans="1:5" s="195" customFormat="1" ht="31.5">
      <c r="A148" s="2" t="s">
        <v>613</v>
      </c>
      <c r="B148" s="216" t="s">
        <v>601</v>
      </c>
      <c r="C148" s="198" t="s">
        <v>307</v>
      </c>
      <c r="D148" s="198">
        <v>200</v>
      </c>
      <c r="E148" s="228">
        <v>270</v>
      </c>
    </row>
    <row r="149" spans="1:5" s="195" customFormat="1" ht="15.75">
      <c r="A149" s="2" t="s">
        <v>444</v>
      </c>
      <c r="B149" s="216" t="s">
        <v>29</v>
      </c>
      <c r="C149" s="198"/>
      <c r="D149" s="216"/>
      <c r="E149" s="228">
        <f>E150</f>
        <v>114929.434</v>
      </c>
    </row>
    <row r="150" spans="1:5" s="195" customFormat="1" ht="47.25">
      <c r="A150" s="2" t="s">
        <v>3</v>
      </c>
      <c r="B150" s="216" t="s">
        <v>29</v>
      </c>
      <c r="C150" s="198" t="s">
        <v>302</v>
      </c>
      <c r="D150" s="216"/>
      <c r="E150" s="228">
        <f>E151</f>
        <v>114929.434</v>
      </c>
    </row>
    <row r="151" spans="1:5" s="195" customFormat="1" ht="31.5">
      <c r="A151" s="2" t="s">
        <v>627</v>
      </c>
      <c r="B151" s="216" t="s">
        <v>29</v>
      </c>
      <c r="C151" s="198" t="s">
        <v>303</v>
      </c>
      <c r="D151" s="216"/>
      <c r="E151" s="228">
        <f>E152+E157+E155</f>
        <v>114929.434</v>
      </c>
    </row>
    <row r="152" spans="1:5" s="195" customFormat="1" ht="15.75">
      <c r="A152" s="2" t="s">
        <v>512</v>
      </c>
      <c r="B152" s="216" t="s">
        <v>29</v>
      </c>
      <c r="C152" s="216" t="s">
        <v>304</v>
      </c>
      <c r="D152" s="216"/>
      <c r="E152" s="228">
        <f>E153+E154</f>
        <v>39023.416</v>
      </c>
    </row>
    <row r="153" spans="1:5" s="195" customFormat="1" ht="31.5">
      <c r="A153" s="2" t="s">
        <v>613</v>
      </c>
      <c r="B153" s="216" t="s">
        <v>29</v>
      </c>
      <c r="C153" s="216" t="s">
        <v>304</v>
      </c>
      <c r="D153" s="216" t="s">
        <v>585</v>
      </c>
      <c r="E153" s="228">
        <v>32018.416</v>
      </c>
    </row>
    <row r="154" spans="1:5" s="195" customFormat="1" ht="15.75">
      <c r="A154" s="2" t="s">
        <v>445</v>
      </c>
      <c r="B154" s="216" t="s">
        <v>29</v>
      </c>
      <c r="C154" s="216" t="s">
        <v>304</v>
      </c>
      <c r="D154" s="216" t="s">
        <v>594</v>
      </c>
      <c r="E154" s="228">
        <v>7005</v>
      </c>
    </row>
    <row r="155" spans="1:5" s="195" customFormat="1" ht="67.5" customHeight="1">
      <c r="A155" s="2" t="s">
        <v>982</v>
      </c>
      <c r="B155" s="216" t="s">
        <v>29</v>
      </c>
      <c r="C155" s="216" t="s">
        <v>862</v>
      </c>
      <c r="D155" s="216"/>
      <c r="E155" s="228">
        <f>E156</f>
        <v>1828.734</v>
      </c>
    </row>
    <row r="156" spans="1:5" s="195" customFormat="1" ht="15.75">
      <c r="A156" s="2" t="s">
        <v>445</v>
      </c>
      <c r="B156" s="216" t="s">
        <v>29</v>
      </c>
      <c r="C156" s="216" t="s">
        <v>862</v>
      </c>
      <c r="D156" s="216" t="s">
        <v>594</v>
      </c>
      <c r="E156" s="228">
        <v>1828.734</v>
      </c>
    </row>
    <row r="157" spans="1:5" s="195" customFormat="1" ht="30.75" customHeight="1">
      <c r="A157" s="2" t="s">
        <v>641</v>
      </c>
      <c r="B157" s="216" t="s">
        <v>29</v>
      </c>
      <c r="C157" s="216" t="s">
        <v>642</v>
      </c>
      <c r="D157" s="216"/>
      <c r="E157" s="228">
        <f>E158+E159</f>
        <v>74077.284</v>
      </c>
    </row>
    <row r="158" spans="1:5" s="195" customFormat="1" ht="31.5">
      <c r="A158" s="2" t="s">
        <v>613</v>
      </c>
      <c r="B158" s="216" t="s">
        <v>29</v>
      </c>
      <c r="C158" s="216" t="s">
        <v>642</v>
      </c>
      <c r="D158" s="216" t="s">
        <v>585</v>
      </c>
      <c r="E158" s="228">
        <v>59077.284</v>
      </c>
    </row>
    <row r="159" spans="1:5" s="195" customFormat="1" ht="15.75">
      <c r="A159" s="2" t="s">
        <v>445</v>
      </c>
      <c r="B159" s="216" t="s">
        <v>29</v>
      </c>
      <c r="C159" s="216" t="s">
        <v>642</v>
      </c>
      <c r="D159" s="216" t="s">
        <v>594</v>
      </c>
      <c r="E159" s="228">
        <v>15000</v>
      </c>
    </row>
    <row r="160" spans="1:5" s="195" customFormat="1" ht="15.75">
      <c r="A160" s="2" t="s">
        <v>22</v>
      </c>
      <c r="B160" s="216" t="s">
        <v>604</v>
      </c>
      <c r="C160" s="216"/>
      <c r="D160" s="216"/>
      <c r="E160" s="228">
        <f>E161+E167</f>
        <v>29475.8</v>
      </c>
    </row>
    <row r="161" spans="1:5" s="195" customFormat="1" ht="47.25">
      <c r="A161" s="2" t="s">
        <v>0</v>
      </c>
      <c r="B161" s="216" t="s">
        <v>604</v>
      </c>
      <c r="C161" s="216" t="s">
        <v>262</v>
      </c>
      <c r="D161" s="216"/>
      <c r="E161" s="228">
        <f>E162</f>
        <v>5544.8</v>
      </c>
    </row>
    <row r="162" spans="1:5" s="195" customFormat="1" ht="37.5" customHeight="1">
      <c r="A162" s="2" t="s">
        <v>629</v>
      </c>
      <c r="B162" s="216" t="s">
        <v>604</v>
      </c>
      <c r="C162" s="216" t="s">
        <v>263</v>
      </c>
      <c r="D162" s="216"/>
      <c r="E162" s="228">
        <f>E163+E165</f>
        <v>5544.8</v>
      </c>
    </row>
    <row r="163" spans="1:5" s="195" customFormat="1" ht="15.75">
      <c r="A163" s="2" t="s">
        <v>439</v>
      </c>
      <c r="B163" s="216" t="s">
        <v>604</v>
      </c>
      <c r="C163" s="216" t="s">
        <v>73</v>
      </c>
      <c r="D163" s="216"/>
      <c r="E163" s="228">
        <f>E164</f>
        <v>2200</v>
      </c>
    </row>
    <row r="164" spans="1:5" s="195" customFormat="1" ht="15.75">
      <c r="A164" s="2" t="s">
        <v>586</v>
      </c>
      <c r="B164" s="216" t="s">
        <v>604</v>
      </c>
      <c r="C164" s="216" t="s">
        <v>73</v>
      </c>
      <c r="D164" s="216" t="s">
        <v>587</v>
      </c>
      <c r="E164" s="228">
        <v>2200</v>
      </c>
    </row>
    <row r="165" spans="1:5" s="195" customFormat="1" ht="31.5">
      <c r="A165" s="2" t="s">
        <v>1074</v>
      </c>
      <c r="B165" s="216" t="s">
        <v>604</v>
      </c>
      <c r="C165" s="216" t="s">
        <v>1075</v>
      </c>
      <c r="D165" s="216"/>
      <c r="E165" s="228">
        <f>E166</f>
        <v>3344.8</v>
      </c>
    </row>
    <row r="166" spans="1:5" s="195" customFormat="1" ht="15.75">
      <c r="A166" s="2" t="s">
        <v>586</v>
      </c>
      <c r="B166" s="216" t="s">
        <v>604</v>
      </c>
      <c r="C166" s="216" t="s">
        <v>1075</v>
      </c>
      <c r="D166" s="216" t="s">
        <v>587</v>
      </c>
      <c r="E166" s="228">
        <v>3344.8</v>
      </c>
    </row>
    <row r="167" spans="1:5" s="195" customFormat="1" ht="69.75" customHeight="1">
      <c r="A167" s="2" t="s">
        <v>291</v>
      </c>
      <c r="B167" s="216" t="s">
        <v>604</v>
      </c>
      <c r="C167" s="216" t="s">
        <v>292</v>
      </c>
      <c r="D167" s="3"/>
      <c r="E167" s="228">
        <f>E171+E176+E168</f>
        <v>23931</v>
      </c>
    </row>
    <row r="168" spans="1:5" s="195" customFormat="1" ht="33.75" customHeight="1">
      <c r="A168" s="2" t="s">
        <v>324</v>
      </c>
      <c r="B168" s="216" t="s">
        <v>604</v>
      </c>
      <c r="C168" s="216" t="s">
        <v>325</v>
      </c>
      <c r="D168" s="3"/>
      <c r="E168" s="228">
        <f>E169</f>
        <v>6000</v>
      </c>
    </row>
    <row r="169" spans="1:5" s="195" customFormat="1" ht="17.25" customHeight="1">
      <c r="A169" s="2" t="s">
        <v>946</v>
      </c>
      <c r="B169" s="216" t="s">
        <v>604</v>
      </c>
      <c r="C169" s="216" t="s">
        <v>947</v>
      </c>
      <c r="D169" s="3"/>
      <c r="E169" s="228">
        <f>E170</f>
        <v>6000</v>
      </c>
    </row>
    <row r="170" spans="1:5" s="195" customFormat="1" ht="20.25" customHeight="1">
      <c r="A170" s="2" t="s">
        <v>586</v>
      </c>
      <c r="B170" s="216" t="s">
        <v>604</v>
      </c>
      <c r="C170" s="216" t="s">
        <v>947</v>
      </c>
      <c r="D170" s="3">
        <v>800</v>
      </c>
      <c r="E170" s="228">
        <v>6000</v>
      </c>
    </row>
    <row r="171" spans="1:5" s="195" customFormat="1" ht="31.5">
      <c r="A171" s="2" t="s">
        <v>60</v>
      </c>
      <c r="B171" s="216" t="s">
        <v>604</v>
      </c>
      <c r="C171" s="216" t="s">
        <v>64</v>
      </c>
      <c r="D171" s="3"/>
      <c r="E171" s="228">
        <f>E174+E172</f>
        <v>2305</v>
      </c>
    </row>
    <row r="172" spans="1:5" s="195" customFormat="1" ht="15.75">
      <c r="A172" s="2" t="s">
        <v>393</v>
      </c>
      <c r="B172" s="216" t="s">
        <v>604</v>
      </c>
      <c r="C172" s="216" t="s">
        <v>394</v>
      </c>
      <c r="D172" s="216"/>
      <c r="E172" s="228">
        <f>E173</f>
        <v>1985</v>
      </c>
    </row>
    <row r="173" spans="1:5" s="195" customFormat="1" ht="31.5">
      <c r="A173" s="2" t="s">
        <v>613</v>
      </c>
      <c r="B173" s="216" t="s">
        <v>604</v>
      </c>
      <c r="C173" s="216" t="s">
        <v>394</v>
      </c>
      <c r="D173" s="216" t="s">
        <v>585</v>
      </c>
      <c r="E173" s="228">
        <v>1985</v>
      </c>
    </row>
    <row r="174" spans="1:5" s="195" customFormat="1" ht="47.25">
      <c r="A174" s="2" t="s">
        <v>103</v>
      </c>
      <c r="B174" s="216" t="s">
        <v>604</v>
      </c>
      <c r="C174" s="216" t="s">
        <v>397</v>
      </c>
      <c r="D174" s="216"/>
      <c r="E174" s="228">
        <f>E175</f>
        <v>320</v>
      </c>
    </row>
    <row r="175" spans="1:5" s="195" customFormat="1" ht="31.5">
      <c r="A175" s="2" t="s">
        <v>613</v>
      </c>
      <c r="B175" s="216" t="s">
        <v>604</v>
      </c>
      <c r="C175" s="216" t="s">
        <v>397</v>
      </c>
      <c r="D175" s="216" t="s">
        <v>585</v>
      </c>
      <c r="E175" s="228">
        <v>320</v>
      </c>
    </row>
    <row r="176" spans="1:5" s="195" customFormat="1" ht="31.5">
      <c r="A176" s="2" t="s">
        <v>108</v>
      </c>
      <c r="B176" s="216" t="s">
        <v>604</v>
      </c>
      <c r="C176" s="216" t="s">
        <v>109</v>
      </c>
      <c r="D176" s="216"/>
      <c r="E176" s="228">
        <f>E177</f>
        <v>15626</v>
      </c>
    </row>
    <row r="177" spans="1:5" s="195" customFormat="1" ht="15.75">
      <c r="A177" s="2" t="s">
        <v>110</v>
      </c>
      <c r="B177" s="216" t="s">
        <v>604</v>
      </c>
      <c r="C177" s="216" t="s">
        <v>111</v>
      </c>
      <c r="D177" s="216"/>
      <c r="E177" s="228">
        <f>E178+E179</f>
        <v>15626</v>
      </c>
    </row>
    <row r="178" spans="1:5" s="195" customFormat="1" ht="31.5">
      <c r="A178" s="2" t="s">
        <v>613</v>
      </c>
      <c r="B178" s="216" t="s">
        <v>604</v>
      </c>
      <c r="C178" s="216" t="s">
        <v>111</v>
      </c>
      <c r="D178" s="216" t="s">
        <v>585</v>
      </c>
      <c r="E178" s="228">
        <v>15611</v>
      </c>
    </row>
    <row r="179" spans="1:5" s="195" customFormat="1" ht="15.75">
      <c r="A179" s="2" t="s">
        <v>586</v>
      </c>
      <c r="B179" s="216" t="s">
        <v>604</v>
      </c>
      <c r="C179" s="216" t="s">
        <v>111</v>
      </c>
      <c r="D179" s="216" t="s">
        <v>587</v>
      </c>
      <c r="E179" s="228">
        <v>15</v>
      </c>
    </row>
    <row r="180" spans="1:5" s="215" customFormat="1" ht="15.75">
      <c r="A180" s="213" t="s">
        <v>516</v>
      </c>
      <c r="B180" s="214" t="s">
        <v>514</v>
      </c>
      <c r="C180" s="214"/>
      <c r="D180" s="214"/>
      <c r="E180" s="8">
        <f>E181+E190+E238+E220</f>
        <v>238426.28599999996</v>
      </c>
    </row>
    <row r="181" spans="1:5" s="215" customFormat="1" ht="15.75">
      <c r="A181" s="2" t="s">
        <v>550</v>
      </c>
      <c r="B181" s="216" t="s">
        <v>549</v>
      </c>
      <c r="C181" s="216"/>
      <c r="D181" s="216"/>
      <c r="E181" s="228">
        <f>E182</f>
        <v>4340.264999999999</v>
      </c>
    </row>
    <row r="182" spans="1:5" s="215" customFormat="1" ht="63">
      <c r="A182" s="2" t="s">
        <v>291</v>
      </c>
      <c r="B182" s="216" t="s">
        <v>549</v>
      </c>
      <c r="C182" s="216" t="s">
        <v>292</v>
      </c>
      <c r="D182" s="216"/>
      <c r="E182" s="228">
        <f>E187+E183</f>
        <v>4340.264999999999</v>
      </c>
    </row>
    <row r="183" spans="1:5" s="215" customFormat="1" ht="21.75" customHeight="1">
      <c r="A183" s="2" t="s">
        <v>910</v>
      </c>
      <c r="B183" s="216" t="s">
        <v>549</v>
      </c>
      <c r="C183" s="216" t="s">
        <v>911</v>
      </c>
      <c r="D183" s="216"/>
      <c r="E183" s="228">
        <f>E184</f>
        <v>3290.265</v>
      </c>
    </row>
    <row r="184" spans="1:5" s="215" customFormat="1" ht="15.75">
      <c r="A184" s="2" t="s">
        <v>948</v>
      </c>
      <c r="B184" s="216" t="s">
        <v>549</v>
      </c>
      <c r="C184" s="216" t="s">
        <v>949</v>
      </c>
      <c r="D184" s="216"/>
      <c r="E184" s="228">
        <f>E186+E185</f>
        <v>3290.265</v>
      </c>
    </row>
    <row r="185" spans="1:5" s="215" customFormat="1" ht="15.75">
      <c r="A185" s="2" t="s">
        <v>445</v>
      </c>
      <c r="B185" s="216" t="s">
        <v>549</v>
      </c>
      <c r="C185" s="216" t="s">
        <v>949</v>
      </c>
      <c r="D185" s="216" t="s">
        <v>594</v>
      </c>
      <c r="E185" s="228">
        <v>0</v>
      </c>
    </row>
    <row r="186" spans="1:5" s="215" customFormat="1" ht="15.75">
      <c r="A186" s="2" t="s">
        <v>586</v>
      </c>
      <c r="B186" s="216" t="s">
        <v>549</v>
      </c>
      <c r="C186" s="216" t="s">
        <v>949</v>
      </c>
      <c r="D186" s="216" t="s">
        <v>587</v>
      </c>
      <c r="E186" s="228">
        <v>3290.265</v>
      </c>
    </row>
    <row r="187" spans="1:5" s="215" customFormat="1" ht="31.5">
      <c r="A187" s="2" t="s">
        <v>324</v>
      </c>
      <c r="B187" s="216" t="s">
        <v>549</v>
      </c>
      <c r="C187" s="216" t="s">
        <v>325</v>
      </c>
      <c r="D187" s="216"/>
      <c r="E187" s="228">
        <f>E188</f>
        <v>1050</v>
      </c>
    </row>
    <row r="188" spans="1:5" s="215" customFormat="1" ht="31.5">
      <c r="A188" s="2" t="s">
        <v>551</v>
      </c>
      <c r="B188" s="216" t="s">
        <v>549</v>
      </c>
      <c r="C188" s="216" t="s">
        <v>61</v>
      </c>
      <c r="D188" s="216"/>
      <c r="E188" s="228">
        <f>E189</f>
        <v>1050</v>
      </c>
    </row>
    <row r="189" spans="1:5" s="215" customFormat="1" ht="31.5">
      <c r="A189" s="2" t="s">
        <v>613</v>
      </c>
      <c r="B189" s="216" t="s">
        <v>549</v>
      </c>
      <c r="C189" s="216" t="s">
        <v>61</v>
      </c>
      <c r="D189" s="216" t="s">
        <v>585</v>
      </c>
      <c r="E189" s="228">
        <v>1050</v>
      </c>
    </row>
    <row r="190" spans="1:5" s="195" customFormat="1" ht="15.75">
      <c r="A190" s="2" t="s">
        <v>517</v>
      </c>
      <c r="B190" s="216" t="s">
        <v>515</v>
      </c>
      <c r="C190" s="216"/>
      <c r="D190" s="216"/>
      <c r="E190" s="228">
        <f>E191</f>
        <v>129088.22199999998</v>
      </c>
    </row>
    <row r="191" spans="1:5" s="215" customFormat="1" ht="48.75" customHeight="1">
      <c r="A191" s="2" t="s">
        <v>291</v>
      </c>
      <c r="B191" s="216" t="s">
        <v>515</v>
      </c>
      <c r="C191" s="216" t="s">
        <v>292</v>
      </c>
      <c r="D191" s="216"/>
      <c r="E191" s="228">
        <f>E197+E210+E192+E200</f>
        <v>129088.22199999998</v>
      </c>
    </row>
    <row r="192" spans="1:5" s="215" customFormat="1" ht="33.75" customHeight="1">
      <c r="A192" s="2" t="s">
        <v>630</v>
      </c>
      <c r="B192" s="216" t="s">
        <v>515</v>
      </c>
      <c r="C192" s="216" t="s">
        <v>293</v>
      </c>
      <c r="D192" s="216"/>
      <c r="E192" s="228">
        <f>E193+E195</f>
        <v>4225.632</v>
      </c>
    </row>
    <row r="193" spans="1:5" s="215" customFormat="1" ht="19.5" customHeight="1">
      <c r="A193" s="2" t="s">
        <v>648</v>
      </c>
      <c r="B193" s="216" t="s">
        <v>515</v>
      </c>
      <c r="C193" s="216" t="s">
        <v>647</v>
      </c>
      <c r="D193" s="216"/>
      <c r="E193" s="228">
        <f>E194</f>
        <v>4225.632</v>
      </c>
    </row>
    <row r="194" spans="1:5" s="215" customFormat="1" ht="30.75" customHeight="1">
      <c r="A194" s="2" t="s">
        <v>391</v>
      </c>
      <c r="B194" s="216" t="s">
        <v>515</v>
      </c>
      <c r="C194" s="216" t="s">
        <v>647</v>
      </c>
      <c r="D194" s="216" t="s">
        <v>598</v>
      </c>
      <c r="E194" s="228">
        <v>4225.632</v>
      </c>
    </row>
    <row r="195" spans="1:5" s="215" customFormat="1" ht="31.5" customHeight="1">
      <c r="A195" s="2" t="s">
        <v>391</v>
      </c>
      <c r="B195" s="216" t="s">
        <v>515</v>
      </c>
      <c r="C195" s="216" t="s">
        <v>792</v>
      </c>
      <c r="D195" s="216"/>
      <c r="E195" s="228">
        <f>E196</f>
        <v>0</v>
      </c>
    </row>
    <row r="196" spans="1:5" s="215" customFormat="1" ht="28.5" customHeight="1">
      <c r="A196" s="2" t="s">
        <v>215</v>
      </c>
      <c r="B196" s="216" t="s">
        <v>515</v>
      </c>
      <c r="C196" s="216" t="s">
        <v>792</v>
      </c>
      <c r="D196" s="216" t="s">
        <v>598</v>
      </c>
      <c r="E196" s="228">
        <v>0</v>
      </c>
    </row>
    <row r="197" spans="1:5" s="215" customFormat="1" ht="63">
      <c r="A197" s="2" t="s">
        <v>626</v>
      </c>
      <c r="B197" s="216" t="s">
        <v>515</v>
      </c>
      <c r="C197" s="216" t="s">
        <v>294</v>
      </c>
      <c r="D197" s="216"/>
      <c r="E197" s="228">
        <f>E198</f>
        <v>13830.412</v>
      </c>
    </row>
    <row r="198" spans="1:5" s="215" customFormat="1" ht="31.5">
      <c r="A198" s="2" t="s">
        <v>391</v>
      </c>
      <c r="B198" s="216" t="s">
        <v>515</v>
      </c>
      <c r="C198" s="216" t="s">
        <v>392</v>
      </c>
      <c r="D198" s="216"/>
      <c r="E198" s="228">
        <f>E199</f>
        <v>13830.412</v>
      </c>
    </row>
    <row r="199" spans="1:5" s="215" customFormat="1" ht="31.5">
      <c r="A199" s="2" t="s">
        <v>215</v>
      </c>
      <c r="B199" s="216" t="s">
        <v>515</v>
      </c>
      <c r="C199" s="216" t="s">
        <v>392</v>
      </c>
      <c r="D199" s="216" t="s">
        <v>598</v>
      </c>
      <c r="E199" s="228">
        <v>13830.412</v>
      </c>
    </row>
    <row r="200" spans="1:5" s="215" customFormat="1" ht="31.5">
      <c r="A200" s="2" t="s">
        <v>297</v>
      </c>
      <c r="B200" s="216" t="s">
        <v>515</v>
      </c>
      <c r="C200" s="216" t="s">
        <v>298</v>
      </c>
      <c r="D200" s="216"/>
      <c r="E200" s="228">
        <f>E207+E203+E201+E205</f>
        <v>106045.17799999999</v>
      </c>
    </row>
    <row r="201" spans="1:5" s="215" customFormat="1" ht="15.75">
      <c r="A201" s="2" t="s">
        <v>47</v>
      </c>
      <c r="B201" s="216" t="s">
        <v>515</v>
      </c>
      <c r="C201" s="216" t="s">
        <v>793</v>
      </c>
      <c r="D201" s="216"/>
      <c r="E201" s="228">
        <f>E202</f>
        <v>530.893</v>
      </c>
    </row>
    <row r="202" spans="1:5" s="215" customFormat="1" ht="15.75">
      <c r="A202" s="2" t="s">
        <v>586</v>
      </c>
      <c r="B202" s="216" t="s">
        <v>515</v>
      </c>
      <c r="C202" s="216" t="s">
        <v>793</v>
      </c>
      <c r="D202" s="216" t="s">
        <v>587</v>
      </c>
      <c r="E202" s="228">
        <v>530.893</v>
      </c>
    </row>
    <row r="203" spans="1:5" s="215" customFormat="1" ht="31.5">
      <c r="A203" s="2" t="s">
        <v>391</v>
      </c>
      <c r="B203" s="216" t="s">
        <v>515</v>
      </c>
      <c r="C203" s="216" t="s">
        <v>794</v>
      </c>
      <c r="D203" s="216"/>
      <c r="E203" s="228">
        <f>E204</f>
        <v>9352.431</v>
      </c>
    </row>
    <row r="204" spans="1:5" s="215" customFormat="1" ht="31.5">
      <c r="A204" s="2" t="s">
        <v>215</v>
      </c>
      <c r="B204" s="216" t="s">
        <v>515</v>
      </c>
      <c r="C204" s="216" t="s">
        <v>794</v>
      </c>
      <c r="D204" s="216" t="s">
        <v>598</v>
      </c>
      <c r="E204" s="228">
        <v>9352.431</v>
      </c>
    </row>
    <row r="205" spans="1:5" s="215" customFormat="1" ht="78.75">
      <c r="A205" s="2" t="s">
        <v>1066</v>
      </c>
      <c r="B205" s="216" t="s">
        <v>515</v>
      </c>
      <c r="C205" s="216" t="s">
        <v>1067</v>
      </c>
      <c r="D205" s="216"/>
      <c r="E205" s="197">
        <f>E206</f>
        <v>2500</v>
      </c>
    </row>
    <row r="206" spans="1:5" s="215" customFormat="1" ht="15.75">
      <c r="A206" s="2" t="s">
        <v>586</v>
      </c>
      <c r="B206" s="216" t="s">
        <v>515</v>
      </c>
      <c r="C206" s="216" t="s">
        <v>1067</v>
      </c>
      <c r="D206" s="216" t="s">
        <v>587</v>
      </c>
      <c r="E206" s="197">
        <v>2500</v>
      </c>
    </row>
    <row r="207" spans="1:5" s="215" customFormat="1" ht="31.5">
      <c r="A207" s="2" t="s">
        <v>46</v>
      </c>
      <c r="B207" s="216" t="s">
        <v>515</v>
      </c>
      <c r="C207" s="216" t="s">
        <v>43</v>
      </c>
      <c r="D207" s="216"/>
      <c r="E207" s="228">
        <f>E209+E208</f>
        <v>93661.85399999999</v>
      </c>
    </row>
    <row r="208" spans="1:5" s="215" customFormat="1" ht="31.5">
      <c r="A208" s="2" t="s">
        <v>613</v>
      </c>
      <c r="B208" s="216" t="s">
        <v>515</v>
      </c>
      <c r="C208" s="216" t="s">
        <v>43</v>
      </c>
      <c r="D208" s="216" t="s">
        <v>585</v>
      </c>
      <c r="E208" s="228">
        <v>35998.861</v>
      </c>
    </row>
    <row r="209" spans="1:5" s="215" customFormat="1" ht="31.5">
      <c r="A209" s="2" t="s">
        <v>215</v>
      </c>
      <c r="B209" s="216" t="s">
        <v>515</v>
      </c>
      <c r="C209" s="216" t="s">
        <v>43</v>
      </c>
      <c r="D209" s="216" t="s">
        <v>598</v>
      </c>
      <c r="E209" s="228">
        <v>57662.993</v>
      </c>
    </row>
    <row r="210" spans="1:5" s="215" customFormat="1" ht="31.5">
      <c r="A210" s="2" t="s">
        <v>324</v>
      </c>
      <c r="B210" s="216" t="s">
        <v>515</v>
      </c>
      <c r="C210" s="216" t="s">
        <v>325</v>
      </c>
      <c r="D210" s="216"/>
      <c r="E210" s="228">
        <f>E211+E214+E216+E218</f>
        <v>4987</v>
      </c>
    </row>
    <row r="211" spans="1:5" s="215" customFormat="1" ht="15.75">
      <c r="A211" s="2" t="s">
        <v>47</v>
      </c>
      <c r="B211" s="216" t="s">
        <v>515</v>
      </c>
      <c r="C211" s="216" t="s">
        <v>44</v>
      </c>
      <c r="D211" s="216"/>
      <c r="E211" s="228">
        <f>E212+E213</f>
        <v>3479.14</v>
      </c>
    </row>
    <row r="212" spans="1:5" s="215" customFormat="1" ht="31.5">
      <c r="A212" s="2" t="s">
        <v>613</v>
      </c>
      <c r="B212" s="216" t="s">
        <v>515</v>
      </c>
      <c r="C212" s="216" t="s">
        <v>44</v>
      </c>
      <c r="D212" s="216" t="s">
        <v>585</v>
      </c>
      <c r="E212" s="228">
        <v>2819.14</v>
      </c>
    </row>
    <row r="213" spans="1:5" s="215" customFormat="1" ht="15.75">
      <c r="A213" s="2" t="s">
        <v>445</v>
      </c>
      <c r="B213" s="216" t="s">
        <v>515</v>
      </c>
      <c r="C213" s="216" t="s">
        <v>44</v>
      </c>
      <c r="D213" s="216" t="s">
        <v>594</v>
      </c>
      <c r="E213" s="228">
        <v>660</v>
      </c>
    </row>
    <row r="214" spans="1:5" s="215" customFormat="1" ht="31.5">
      <c r="A214" s="2" t="s">
        <v>795</v>
      </c>
      <c r="B214" s="216" t="s">
        <v>515</v>
      </c>
      <c r="C214" s="216" t="s">
        <v>796</v>
      </c>
      <c r="D214" s="216"/>
      <c r="E214" s="228">
        <f>E215</f>
        <v>1207.86</v>
      </c>
    </row>
    <row r="215" spans="1:5" s="215" customFormat="1" ht="31.5">
      <c r="A215" s="2" t="s">
        <v>613</v>
      </c>
      <c r="B215" s="216" t="s">
        <v>515</v>
      </c>
      <c r="C215" s="216" t="s">
        <v>796</v>
      </c>
      <c r="D215" s="216" t="s">
        <v>585</v>
      </c>
      <c r="E215" s="228">
        <v>1207.86</v>
      </c>
    </row>
    <row r="216" spans="1:5" s="215" customFormat="1" ht="31.5">
      <c r="A216" s="2" t="s">
        <v>797</v>
      </c>
      <c r="B216" s="216" t="s">
        <v>515</v>
      </c>
      <c r="C216" s="216" t="s">
        <v>798</v>
      </c>
      <c r="D216" s="216"/>
      <c r="E216" s="228">
        <f>E217</f>
        <v>150</v>
      </c>
    </row>
    <row r="217" spans="1:5" s="215" customFormat="1" ht="31.5">
      <c r="A217" s="2" t="s">
        <v>613</v>
      </c>
      <c r="B217" s="216" t="s">
        <v>515</v>
      </c>
      <c r="C217" s="216" t="s">
        <v>798</v>
      </c>
      <c r="D217" s="216" t="s">
        <v>585</v>
      </c>
      <c r="E217" s="228">
        <v>150</v>
      </c>
    </row>
    <row r="218" spans="1:5" s="215" customFormat="1" ht="31.5">
      <c r="A218" s="2" t="s">
        <v>799</v>
      </c>
      <c r="B218" s="216" t="s">
        <v>515</v>
      </c>
      <c r="C218" s="216" t="s">
        <v>800</v>
      </c>
      <c r="D218" s="216"/>
      <c r="E218" s="228">
        <f>E219</f>
        <v>150</v>
      </c>
    </row>
    <row r="219" spans="1:5" s="215" customFormat="1" ht="31.5">
      <c r="A219" s="2" t="s">
        <v>613</v>
      </c>
      <c r="B219" s="216" t="s">
        <v>515</v>
      </c>
      <c r="C219" s="216" t="s">
        <v>800</v>
      </c>
      <c r="D219" s="216" t="s">
        <v>585</v>
      </c>
      <c r="E219" s="228">
        <v>150</v>
      </c>
    </row>
    <row r="220" spans="1:5" s="215" customFormat="1" ht="15.75">
      <c r="A220" s="2" t="s">
        <v>545</v>
      </c>
      <c r="B220" s="216" t="s">
        <v>544</v>
      </c>
      <c r="C220" s="216"/>
      <c r="D220" s="216"/>
      <c r="E220" s="228">
        <f>E221</f>
        <v>98726.53300000001</v>
      </c>
    </row>
    <row r="221" spans="1:5" s="215" customFormat="1" ht="63">
      <c r="A221" s="2" t="s">
        <v>291</v>
      </c>
      <c r="B221" s="216" t="s">
        <v>544</v>
      </c>
      <c r="C221" s="216" t="s">
        <v>292</v>
      </c>
      <c r="D221" s="216"/>
      <c r="E221" s="228">
        <f>E222+E225</f>
        <v>98726.53300000001</v>
      </c>
    </row>
    <row r="222" spans="1:5" s="215" customFormat="1" ht="15.75">
      <c r="A222" s="2" t="s">
        <v>863</v>
      </c>
      <c r="B222" s="216" t="s">
        <v>544</v>
      </c>
      <c r="C222" s="216" t="s">
        <v>864</v>
      </c>
      <c r="D222" s="216"/>
      <c r="E222" s="228">
        <f>E223</f>
        <v>34393.135</v>
      </c>
    </row>
    <row r="223" spans="1:5" s="215" customFormat="1" ht="15.75">
      <c r="A223" s="2" t="s">
        <v>865</v>
      </c>
      <c r="B223" s="216" t="s">
        <v>544</v>
      </c>
      <c r="C223" s="216" t="s">
        <v>866</v>
      </c>
      <c r="D223" s="216"/>
      <c r="E223" s="228">
        <f>E224</f>
        <v>34393.135</v>
      </c>
    </row>
    <row r="224" spans="1:5" s="215" customFormat="1" ht="15.75">
      <c r="A224" s="2" t="s">
        <v>445</v>
      </c>
      <c r="B224" s="216" t="s">
        <v>544</v>
      </c>
      <c r="C224" s="216" t="s">
        <v>866</v>
      </c>
      <c r="D224" s="216" t="s">
        <v>594</v>
      </c>
      <c r="E224" s="228">
        <v>34393.135</v>
      </c>
    </row>
    <row r="225" spans="1:5" s="215" customFormat="1" ht="47.25">
      <c r="A225" s="2" t="s">
        <v>68</v>
      </c>
      <c r="B225" s="216" t="s">
        <v>544</v>
      </c>
      <c r="C225" s="216" t="s">
        <v>295</v>
      </c>
      <c r="D225" s="216"/>
      <c r="E225" s="228">
        <f>E226+E230+E234+E228+E236+E232</f>
        <v>64333.39800000001</v>
      </c>
    </row>
    <row r="226" spans="1:5" s="215" customFormat="1" ht="47.25">
      <c r="A226" s="2" t="s">
        <v>652</v>
      </c>
      <c r="B226" s="216" t="s">
        <v>544</v>
      </c>
      <c r="C226" s="216" t="s">
        <v>801</v>
      </c>
      <c r="D226" s="216"/>
      <c r="E226" s="228">
        <f>E227</f>
        <v>559</v>
      </c>
    </row>
    <row r="227" spans="1:5" s="215" customFormat="1" ht="15.75">
      <c r="A227" s="2" t="s">
        <v>445</v>
      </c>
      <c r="B227" s="216" t="s">
        <v>544</v>
      </c>
      <c r="C227" s="216" t="s">
        <v>801</v>
      </c>
      <c r="D227" s="216" t="s">
        <v>594</v>
      </c>
      <c r="E227" s="228">
        <v>559</v>
      </c>
    </row>
    <row r="228" spans="1:5" s="215" customFormat="1" ht="24" customHeight="1">
      <c r="A228" s="2" t="s">
        <v>867</v>
      </c>
      <c r="B228" s="216" t="s">
        <v>544</v>
      </c>
      <c r="C228" s="216" t="s">
        <v>868</v>
      </c>
      <c r="D228" s="216"/>
      <c r="E228" s="228">
        <f>E229</f>
        <v>11279.815</v>
      </c>
    </row>
    <row r="229" spans="1:5" s="215" customFormat="1" ht="31.5">
      <c r="A229" s="2" t="s">
        <v>215</v>
      </c>
      <c r="B229" s="216" t="s">
        <v>544</v>
      </c>
      <c r="C229" s="216" t="s">
        <v>868</v>
      </c>
      <c r="D229" s="216" t="s">
        <v>598</v>
      </c>
      <c r="E229" s="228">
        <v>11279.815</v>
      </c>
    </row>
    <row r="230" spans="1:5" s="215" customFormat="1" ht="31.5">
      <c r="A230" s="2" t="s">
        <v>869</v>
      </c>
      <c r="B230" s="216" t="s">
        <v>544</v>
      </c>
      <c r="C230" s="216" t="s">
        <v>870</v>
      </c>
      <c r="D230" s="216"/>
      <c r="E230" s="228">
        <f>E231</f>
        <v>12145.056</v>
      </c>
    </row>
    <row r="231" spans="1:5" s="215" customFormat="1" ht="15.75">
      <c r="A231" s="2" t="s">
        <v>445</v>
      </c>
      <c r="B231" s="216" t="s">
        <v>544</v>
      </c>
      <c r="C231" s="216" t="s">
        <v>870</v>
      </c>
      <c r="D231" s="216" t="s">
        <v>594</v>
      </c>
      <c r="E231" s="228">
        <v>12145.056</v>
      </c>
    </row>
    <row r="232" spans="1:5" s="215" customFormat="1" ht="31.5">
      <c r="A232" s="2" t="s">
        <v>795</v>
      </c>
      <c r="B232" s="216" t="s">
        <v>544</v>
      </c>
      <c r="C232" s="216" t="s">
        <v>980</v>
      </c>
      <c r="D232" s="216"/>
      <c r="E232" s="228">
        <f>E233</f>
        <v>3581.025</v>
      </c>
    </row>
    <row r="233" spans="1:5" s="215" customFormat="1" ht="15.75">
      <c r="A233" s="2" t="s">
        <v>445</v>
      </c>
      <c r="B233" s="216" t="s">
        <v>544</v>
      </c>
      <c r="C233" s="216" t="s">
        <v>980</v>
      </c>
      <c r="D233" s="216" t="s">
        <v>594</v>
      </c>
      <c r="E233" s="228">
        <v>3581.025</v>
      </c>
    </row>
    <row r="234" spans="1:5" s="215" customFormat="1" ht="47.25">
      <c r="A234" s="2" t="s">
        <v>981</v>
      </c>
      <c r="B234" s="216" t="s">
        <v>544</v>
      </c>
      <c r="C234" s="216" t="s">
        <v>871</v>
      </c>
      <c r="D234" s="216"/>
      <c r="E234" s="228">
        <f>E235</f>
        <v>31668.502</v>
      </c>
    </row>
    <row r="235" spans="1:5" s="215" customFormat="1" ht="15.75">
      <c r="A235" s="2" t="s">
        <v>445</v>
      </c>
      <c r="B235" s="216" t="s">
        <v>544</v>
      </c>
      <c r="C235" s="216" t="s">
        <v>871</v>
      </c>
      <c r="D235" s="216" t="s">
        <v>594</v>
      </c>
      <c r="E235" s="228">
        <v>31668.502</v>
      </c>
    </row>
    <row r="236" spans="1:5" s="215" customFormat="1" ht="15.75">
      <c r="A236" s="2" t="s">
        <v>922</v>
      </c>
      <c r="B236" s="216" t="s">
        <v>544</v>
      </c>
      <c r="C236" s="216" t="s">
        <v>923</v>
      </c>
      <c r="D236" s="216"/>
      <c r="E236" s="228">
        <f>E237</f>
        <v>5100</v>
      </c>
    </row>
    <row r="237" spans="1:5" s="215" customFormat="1" ht="15.75">
      <c r="A237" s="2" t="s">
        <v>445</v>
      </c>
      <c r="B237" s="216" t="s">
        <v>544</v>
      </c>
      <c r="C237" s="216" t="s">
        <v>923</v>
      </c>
      <c r="D237" s="216" t="s">
        <v>594</v>
      </c>
      <c r="E237" s="228">
        <v>5100</v>
      </c>
    </row>
    <row r="238" spans="1:5" s="195" customFormat="1" ht="15.75">
      <c r="A238" s="2" t="s">
        <v>608</v>
      </c>
      <c r="B238" s="216" t="s">
        <v>607</v>
      </c>
      <c r="C238" s="216"/>
      <c r="D238" s="216"/>
      <c r="E238" s="228">
        <f>E239</f>
        <v>6271.266</v>
      </c>
    </row>
    <row r="239" spans="1:5" s="195" customFormat="1" ht="63">
      <c r="A239" s="2" t="s">
        <v>291</v>
      </c>
      <c r="B239" s="216" t="s">
        <v>607</v>
      </c>
      <c r="C239" s="216" t="s">
        <v>292</v>
      </c>
      <c r="D239" s="216"/>
      <c r="E239" s="228">
        <f>E240</f>
        <v>6271.266</v>
      </c>
    </row>
    <row r="240" spans="1:5" s="195" customFormat="1" ht="50.25" customHeight="1">
      <c r="A240" s="2" t="s">
        <v>68</v>
      </c>
      <c r="B240" s="216" t="s">
        <v>607</v>
      </c>
      <c r="C240" s="216" t="s">
        <v>295</v>
      </c>
      <c r="D240" s="216"/>
      <c r="E240" s="228">
        <f>E241</f>
        <v>6271.266</v>
      </c>
    </row>
    <row r="241" spans="1:5" s="195" customFormat="1" ht="68.25" customHeight="1">
      <c r="A241" s="2" t="s">
        <v>982</v>
      </c>
      <c r="B241" s="216" t="s">
        <v>607</v>
      </c>
      <c r="C241" s="216" t="s">
        <v>296</v>
      </c>
      <c r="D241" s="216"/>
      <c r="E241" s="228">
        <f>E242</f>
        <v>6271.266</v>
      </c>
    </row>
    <row r="242" spans="1:5" s="195" customFormat="1" ht="15.75">
      <c r="A242" s="2" t="s">
        <v>445</v>
      </c>
      <c r="B242" s="216" t="s">
        <v>607</v>
      </c>
      <c r="C242" s="216" t="s">
        <v>296</v>
      </c>
      <c r="D242" s="216" t="s">
        <v>594</v>
      </c>
      <c r="E242" s="228">
        <v>6271.266</v>
      </c>
    </row>
    <row r="243" spans="1:5" s="195" customFormat="1" ht="15.75">
      <c r="A243" s="213" t="s">
        <v>802</v>
      </c>
      <c r="B243" s="214" t="s">
        <v>803</v>
      </c>
      <c r="C243" s="216"/>
      <c r="D243" s="216"/>
      <c r="E243" s="8">
        <f>E244</f>
        <v>9740</v>
      </c>
    </row>
    <row r="244" spans="1:5" s="195" customFormat="1" ht="15.75">
      <c r="A244" s="2" t="s">
        <v>804</v>
      </c>
      <c r="B244" s="216" t="s">
        <v>805</v>
      </c>
      <c r="C244" s="216"/>
      <c r="D244" s="216"/>
      <c r="E244" s="228">
        <f>E245</f>
        <v>9740</v>
      </c>
    </row>
    <row r="245" spans="1:5" s="195" customFormat="1" ht="51.75" customHeight="1">
      <c r="A245" s="2" t="s">
        <v>291</v>
      </c>
      <c r="B245" s="216" t="s">
        <v>805</v>
      </c>
      <c r="C245" s="216" t="s">
        <v>292</v>
      </c>
      <c r="D245" s="216"/>
      <c r="E245" s="228">
        <f>E246</f>
        <v>9740</v>
      </c>
    </row>
    <row r="246" spans="1:5" s="195" customFormat="1" ht="47.25">
      <c r="A246" s="2" t="s">
        <v>68</v>
      </c>
      <c r="B246" s="216" t="s">
        <v>805</v>
      </c>
      <c r="C246" s="216" t="s">
        <v>295</v>
      </c>
      <c r="D246" s="216"/>
      <c r="E246" s="228">
        <f>E247+E250</f>
        <v>9740</v>
      </c>
    </row>
    <row r="247" spans="1:5" s="195" customFormat="1" ht="15.75">
      <c r="A247" s="2" t="s">
        <v>806</v>
      </c>
      <c r="B247" s="216" t="s">
        <v>805</v>
      </c>
      <c r="C247" s="216" t="s">
        <v>807</v>
      </c>
      <c r="D247" s="216"/>
      <c r="E247" s="228">
        <f>E248+E249</f>
        <v>6440</v>
      </c>
    </row>
    <row r="248" spans="1:5" s="195" customFormat="1" ht="31.5">
      <c r="A248" s="2" t="s">
        <v>613</v>
      </c>
      <c r="B248" s="216" t="s">
        <v>805</v>
      </c>
      <c r="C248" s="216" t="s">
        <v>807</v>
      </c>
      <c r="D248" s="216" t="s">
        <v>585</v>
      </c>
      <c r="E248" s="228">
        <v>5000</v>
      </c>
    </row>
    <row r="249" spans="1:5" s="195" customFormat="1" ht="15.75">
      <c r="A249" s="2" t="s">
        <v>445</v>
      </c>
      <c r="B249" s="216" t="s">
        <v>805</v>
      </c>
      <c r="C249" s="216" t="s">
        <v>807</v>
      </c>
      <c r="D249" s="216" t="s">
        <v>594</v>
      </c>
      <c r="E249" s="228">
        <v>1440</v>
      </c>
    </row>
    <row r="250" spans="1:5" s="195" customFormat="1" ht="63">
      <c r="A250" s="2" t="s">
        <v>403</v>
      </c>
      <c r="B250" s="216" t="s">
        <v>805</v>
      </c>
      <c r="C250" s="216" t="s">
        <v>296</v>
      </c>
      <c r="D250" s="216"/>
      <c r="E250" s="228">
        <f>E251</f>
        <v>3300</v>
      </c>
    </row>
    <row r="251" spans="1:5" s="195" customFormat="1" ht="15.75">
      <c r="A251" s="2" t="s">
        <v>445</v>
      </c>
      <c r="B251" s="216" t="s">
        <v>805</v>
      </c>
      <c r="C251" s="216" t="s">
        <v>296</v>
      </c>
      <c r="D251" s="216" t="s">
        <v>594</v>
      </c>
      <c r="E251" s="228">
        <v>3300</v>
      </c>
    </row>
    <row r="252" spans="1:5" s="195" customFormat="1" ht="15.75">
      <c r="A252" s="213" t="s">
        <v>23</v>
      </c>
      <c r="B252" s="214" t="s">
        <v>468</v>
      </c>
      <c r="C252" s="214"/>
      <c r="D252" s="214"/>
      <c r="E252" s="8">
        <f>E253+E277+E347+E328+E308</f>
        <v>1154037.859</v>
      </c>
    </row>
    <row r="253" spans="1:5" s="195" customFormat="1" ht="15.75">
      <c r="A253" s="2" t="s">
        <v>472</v>
      </c>
      <c r="B253" s="216" t="s">
        <v>469</v>
      </c>
      <c r="C253" s="216"/>
      <c r="D253" s="216"/>
      <c r="E253" s="228">
        <f>E254</f>
        <v>392687.53400000004</v>
      </c>
    </row>
    <row r="254" spans="1:5" s="195" customFormat="1" ht="31.5">
      <c r="A254" s="2" t="s">
        <v>129</v>
      </c>
      <c r="B254" s="216" t="s">
        <v>469</v>
      </c>
      <c r="C254" s="216" t="s">
        <v>84</v>
      </c>
      <c r="D254" s="216"/>
      <c r="E254" s="228">
        <f>E255+E274</f>
        <v>392687.53400000004</v>
      </c>
    </row>
    <row r="255" spans="1:5" s="195" customFormat="1" ht="31.5">
      <c r="A255" s="2" t="s">
        <v>224</v>
      </c>
      <c r="B255" s="216" t="s">
        <v>469</v>
      </c>
      <c r="C255" s="216" t="s">
        <v>85</v>
      </c>
      <c r="D255" s="216"/>
      <c r="E255" s="228">
        <f>E256+E258+E260+E262+E266+E268+E270+E264+E272</f>
        <v>391346.53400000004</v>
      </c>
    </row>
    <row r="256" spans="1:5" s="195" customFormat="1" ht="15.75">
      <c r="A256" s="2" t="s">
        <v>219</v>
      </c>
      <c r="B256" s="216" t="s">
        <v>469</v>
      </c>
      <c r="C256" s="216" t="s">
        <v>228</v>
      </c>
      <c r="D256" s="216"/>
      <c r="E256" s="228">
        <f>E257</f>
        <v>112560.675</v>
      </c>
    </row>
    <row r="257" spans="1:5" s="195" customFormat="1" ht="31.5">
      <c r="A257" s="2" t="s">
        <v>591</v>
      </c>
      <c r="B257" s="216" t="s">
        <v>469</v>
      </c>
      <c r="C257" s="216" t="s">
        <v>228</v>
      </c>
      <c r="D257" s="216" t="s">
        <v>592</v>
      </c>
      <c r="E257" s="228">
        <v>112560.675</v>
      </c>
    </row>
    <row r="258" spans="1:5" s="195" customFormat="1" ht="161.25" customHeight="1">
      <c r="A258" s="2" t="s">
        <v>631</v>
      </c>
      <c r="B258" s="216" t="s">
        <v>469</v>
      </c>
      <c r="C258" s="216" t="s">
        <v>225</v>
      </c>
      <c r="D258" s="216"/>
      <c r="E258" s="228">
        <f>E259</f>
        <v>195303.7</v>
      </c>
    </row>
    <row r="259" spans="1:5" s="195" customFormat="1" ht="31.5">
      <c r="A259" s="2" t="s">
        <v>591</v>
      </c>
      <c r="B259" s="216" t="s">
        <v>469</v>
      </c>
      <c r="C259" s="216" t="s">
        <v>225</v>
      </c>
      <c r="D259" s="216" t="s">
        <v>592</v>
      </c>
      <c r="E259" s="228">
        <v>195303.7</v>
      </c>
    </row>
    <row r="260" spans="1:5" s="195" customFormat="1" ht="189">
      <c r="A260" s="2" t="s">
        <v>7</v>
      </c>
      <c r="B260" s="216" t="s">
        <v>469</v>
      </c>
      <c r="C260" s="216" t="s">
        <v>226</v>
      </c>
      <c r="D260" s="216"/>
      <c r="E260" s="228">
        <f>E261</f>
        <v>2650</v>
      </c>
    </row>
    <row r="261" spans="1:5" s="195" customFormat="1" ht="31.5">
      <c r="A261" s="2" t="s">
        <v>591</v>
      </c>
      <c r="B261" s="216" t="s">
        <v>469</v>
      </c>
      <c r="C261" s="216" t="s">
        <v>226</v>
      </c>
      <c r="D261" s="216" t="s">
        <v>592</v>
      </c>
      <c r="E261" s="228">
        <v>2650</v>
      </c>
    </row>
    <row r="262" spans="1:5" s="195" customFormat="1" ht="177.75" customHeight="1">
      <c r="A262" s="2" t="s">
        <v>632</v>
      </c>
      <c r="B262" s="216" t="s">
        <v>469</v>
      </c>
      <c r="C262" s="216" t="s">
        <v>227</v>
      </c>
      <c r="D262" s="216"/>
      <c r="E262" s="228">
        <f>E263</f>
        <v>71777.2</v>
      </c>
    </row>
    <row r="263" spans="1:5" s="195" customFormat="1" ht="31.5">
      <c r="A263" s="2" t="s">
        <v>591</v>
      </c>
      <c r="B263" s="216" t="s">
        <v>469</v>
      </c>
      <c r="C263" s="216" t="s">
        <v>227</v>
      </c>
      <c r="D263" s="216" t="s">
        <v>592</v>
      </c>
      <c r="E263" s="228">
        <v>71777.2</v>
      </c>
    </row>
    <row r="264" spans="1:5" s="195" customFormat="1" ht="47.25">
      <c r="A264" s="2" t="s">
        <v>652</v>
      </c>
      <c r="B264" s="216" t="s">
        <v>469</v>
      </c>
      <c r="C264" s="216" t="s">
        <v>808</v>
      </c>
      <c r="D264" s="216"/>
      <c r="E264" s="228">
        <f>E265</f>
        <v>478.5</v>
      </c>
    </row>
    <row r="265" spans="1:5" s="195" customFormat="1" ht="31.5">
      <c r="A265" s="2" t="s">
        <v>591</v>
      </c>
      <c r="B265" s="216" t="s">
        <v>469</v>
      </c>
      <c r="C265" s="216" t="s">
        <v>808</v>
      </c>
      <c r="D265" s="216" t="s">
        <v>592</v>
      </c>
      <c r="E265" s="228">
        <v>478.5</v>
      </c>
    </row>
    <row r="266" spans="1:5" s="195" customFormat="1" ht="31.5">
      <c r="A266" s="2" t="s">
        <v>795</v>
      </c>
      <c r="B266" s="216" t="s">
        <v>469</v>
      </c>
      <c r="C266" s="216" t="s">
        <v>809</v>
      </c>
      <c r="D266" s="216"/>
      <c r="E266" s="228">
        <f>E267</f>
        <v>5157.83</v>
      </c>
    </row>
    <row r="267" spans="1:5" s="195" customFormat="1" ht="31.5">
      <c r="A267" s="2" t="s">
        <v>591</v>
      </c>
      <c r="B267" s="216" t="s">
        <v>469</v>
      </c>
      <c r="C267" s="216" t="s">
        <v>809</v>
      </c>
      <c r="D267" s="216" t="s">
        <v>592</v>
      </c>
      <c r="E267" s="228">
        <v>5157.83</v>
      </c>
    </row>
    <row r="268" spans="1:5" s="195" customFormat="1" ht="31.5">
      <c r="A268" s="2" t="s">
        <v>797</v>
      </c>
      <c r="B268" s="216" t="s">
        <v>469</v>
      </c>
      <c r="C268" s="216" t="s">
        <v>810</v>
      </c>
      <c r="D268" s="216"/>
      <c r="E268" s="228">
        <f>E269</f>
        <v>216.63</v>
      </c>
    </row>
    <row r="269" spans="1:5" s="195" customFormat="1" ht="31.5">
      <c r="A269" s="2" t="s">
        <v>591</v>
      </c>
      <c r="B269" s="216" t="s">
        <v>469</v>
      </c>
      <c r="C269" s="216" t="s">
        <v>810</v>
      </c>
      <c r="D269" s="216" t="s">
        <v>592</v>
      </c>
      <c r="E269" s="228">
        <v>216.63</v>
      </c>
    </row>
    <row r="270" spans="1:5" s="195" customFormat="1" ht="31.5">
      <c r="A270" s="2" t="s">
        <v>799</v>
      </c>
      <c r="B270" s="216" t="s">
        <v>469</v>
      </c>
      <c r="C270" s="216" t="s">
        <v>811</v>
      </c>
      <c r="D270" s="216"/>
      <c r="E270" s="228">
        <f>E271</f>
        <v>216.63</v>
      </c>
    </row>
    <row r="271" spans="1:5" s="195" customFormat="1" ht="31.5">
      <c r="A271" s="2" t="s">
        <v>591</v>
      </c>
      <c r="B271" s="216" t="s">
        <v>469</v>
      </c>
      <c r="C271" s="216" t="s">
        <v>811</v>
      </c>
      <c r="D271" s="216" t="s">
        <v>592</v>
      </c>
      <c r="E271" s="228">
        <v>216.63</v>
      </c>
    </row>
    <row r="272" spans="1:5" s="195" customFormat="1" ht="15.75">
      <c r="A272" s="2" t="s">
        <v>965</v>
      </c>
      <c r="B272" s="216" t="s">
        <v>469</v>
      </c>
      <c r="C272" s="216" t="s">
        <v>966</v>
      </c>
      <c r="D272" s="216"/>
      <c r="E272" s="228">
        <f>E273</f>
        <v>2985.369</v>
      </c>
    </row>
    <row r="273" spans="1:5" s="195" customFormat="1" ht="31.5">
      <c r="A273" s="2" t="s">
        <v>591</v>
      </c>
      <c r="B273" s="216" t="s">
        <v>469</v>
      </c>
      <c r="C273" s="216" t="s">
        <v>966</v>
      </c>
      <c r="D273" s="216" t="s">
        <v>592</v>
      </c>
      <c r="E273" s="228">
        <v>2985.369</v>
      </c>
    </row>
    <row r="274" spans="1:5" s="195" customFormat="1" ht="47.25">
      <c r="A274" s="2" t="s">
        <v>97</v>
      </c>
      <c r="B274" s="216" t="s">
        <v>469</v>
      </c>
      <c r="C274" s="216" t="s">
        <v>244</v>
      </c>
      <c r="D274" s="216"/>
      <c r="E274" s="228">
        <f>E275</f>
        <v>1341</v>
      </c>
    </row>
    <row r="275" spans="1:5" s="195" customFormat="1" ht="15.75">
      <c r="A275" s="2" t="s">
        <v>219</v>
      </c>
      <c r="B275" s="216" t="s">
        <v>469</v>
      </c>
      <c r="C275" s="216" t="s">
        <v>395</v>
      </c>
      <c r="D275" s="216"/>
      <c r="E275" s="228">
        <f>E276</f>
        <v>1341</v>
      </c>
    </row>
    <row r="276" spans="1:5" s="195" customFormat="1" ht="31.5">
      <c r="A276" s="2" t="s">
        <v>591</v>
      </c>
      <c r="B276" s="216" t="s">
        <v>469</v>
      </c>
      <c r="C276" s="216" t="s">
        <v>395</v>
      </c>
      <c r="D276" s="216" t="s">
        <v>592</v>
      </c>
      <c r="E276" s="228">
        <v>1341</v>
      </c>
    </row>
    <row r="277" spans="1:5" s="195" customFormat="1" ht="15.75">
      <c r="A277" s="2" t="s">
        <v>473</v>
      </c>
      <c r="B277" s="216" t="s">
        <v>24</v>
      </c>
      <c r="C277" s="216"/>
      <c r="D277" s="216"/>
      <c r="E277" s="228">
        <f>E278</f>
        <v>587490.425</v>
      </c>
    </row>
    <row r="278" spans="1:5" s="195" customFormat="1" ht="38.25" customHeight="1">
      <c r="A278" s="2" t="s">
        <v>129</v>
      </c>
      <c r="B278" s="216" t="s">
        <v>24</v>
      </c>
      <c r="C278" s="216" t="s">
        <v>84</v>
      </c>
      <c r="D278" s="216"/>
      <c r="E278" s="228">
        <f>E290+E303+E284+E279+E287</f>
        <v>587490.425</v>
      </c>
    </row>
    <row r="279" spans="1:5" s="195" customFormat="1" ht="18" customHeight="1">
      <c r="A279" s="2" t="s">
        <v>872</v>
      </c>
      <c r="B279" s="216" t="s">
        <v>24</v>
      </c>
      <c r="C279" s="216" t="s">
        <v>873</v>
      </c>
      <c r="D279" s="216"/>
      <c r="E279" s="228">
        <f>E282+E280</f>
        <v>5946.753</v>
      </c>
    </row>
    <row r="280" spans="1:5" s="195" customFormat="1" ht="33" customHeight="1">
      <c r="A280" s="2" t="s">
        <v>874</v>
      </c>
      <c r="B280" s="216" t="s">
        <v>24</v>
      </c>
      <c r="C280" s="216" t="s">
        <v>875</v>
      </c>
      <c r="D280" s="216"/>
      <c r="E280" s="228">
        <f>E281</f>
        <v>4846.248</v>
      </c>
    </row>
    <row r="281" spans="1:5" s="195" customFormat="1" ht="36" customHeight="1">
      <c r="A281" s="2" t="s">
        <v>591</v>
      </c>
      <c r="B281" s="216" t="s">
        <v>24</v>
      </c>
      <c r="C281" s="216" t="s">
        <v>875</v>
      </c>
      <c r="D281" s="216" t="s">
        <v>592</v>
      </c>
      <c r="E281" s="228">
        <v>4846.248</v>
      </c>
    </row>
    <row r="282" spans="1:5" s="195" customFormat="1" ht="50.25" customHeight="1">
      <c r="A282" s="2" t="s">
        <v>876</v>
      </c>
      <c r="B282" s="216" t="s">
        <v>24</v>
      </c>
      <c r="C282" s="216" t="s">
        <v>877</v>
      </c>
      <c r="D282" s="216"/>
      <c r="E282" s="228">
        <f>E283</f>
        <v>1100.505</v>
      </c>
    </row>
    <row r="283" spans="1:5" s="195" customFormat="1" ht="38.25" customHeight="1">
      <c r="A283" s="2" t="s">
        <v>591</v>
      </c>
      <c r="B283" s="216" t="s">
        <v>24</v>
      </c>
      <c r="C283" s="216" t="s">
        <v>877</v>
      </c>
      <c r="D283" s="216" t="s">
        <v>592</v>
      </c>
      <c r="E283" s="228">
        <v>1100.505</v>
      </c>
    </row>
    <row r="284" spans="1:5" s="195" customFormat="1" ht="15.75">
      <c r="A284" s="2" t="s">
        <v>878</v>
      </c>
      <c r="B284" s="216" t="s">
        <v>24</v>
      </c>
      <c r="C284" s="216" t="s">
        <v>879</v>
      </c>
      <c r="D284" s="216"/>
      <c r="E284" s="228">
        <f>E285</f>
        <v>600.99</v>
      </c>
    </row>
    <row r="285" spans="1:5" s="195" customFormat="1" ht="35.25" customHeight="1">
      <c r="A285" s="2" t="s">
        <v>104</v>
      </c>
      <c r="B285" s="216" t="s">
        <v>24</v>
      </c>
      <c r="C285" s="216" t="s">
        <v>880</v>
      </c>
      <c r="D285" s="216"/>
      <c r="E285" s="228">
        <f>E286</f>
        <v>600.99</v>
      </c>
    </row>
    <row r="286" spans="1:5" s="195" customFormat="1" ht="31.5">
      <c r="A286" s="2" t="s">
        <v>591</v>
      </c>
      <c r="B286" s="216" t="s">
        <v>24</v>
      </c>
      <c r="C286" s="216" t="s">
        <v>880</v>
      </c>
      <c r="D286" s="216" t="s">
        <v>592</v>
      </c>
      <c r="E286" s="228">
        <v>600.99</v>
      </c>
    </row>
    <row r="287" spans="1:5" s="195" customFormat="1" ht="15.75">
      <c r="A287" s="2" t="s">
        <v>881</v>
      </c>
      <c r="B287" s="216" t="s">
        <v>24</v>
      </c>
      <c r="C287" s="216" t="s">
        <v>882</v>
      </c>
      <c r="D287" s="216"/>
      <c r="E287" s="228">
        <f>E288</f>
        <v>2102.153</v>
      </c>
    </row>
    <row r="288" spans="1:5" s="195" customFormat="1" ht="47.25">
      <c r="A288" s="2" t="s">
        <v>883</v>
      </c>
      <c r="B288" s="216" t="s">
        <v>24</v>
      </c>
      <c r="C288" s="216" t="s">
        <v>884</v>
      </c>
      <c r="D288" s="216"/>
      <c r="E288" s="228">
        <f>E289</f>
        <v>2102.153</v>
      </c>
    </row>
    <row r="289" spans="1:5" s="195" customFormat="1" ht="31.5">
      <c r="A289" s="2" t="s">
        <v>591</v>
      </c>
      <c r="B289" s="216" t="s">
        <v>24</v>
      </c>
      <c r="C289" s="216" t="s">
        <v>884</v>
      </c>
      <c r="D289" s="216" t="s">
        <v>592</v>
      </c>
      <c r="E289" s="228">
        <v>2102.153</v>
      </c>
    </row>
    <row r="290" spans="1:5" s="195" customFormat="1" ht="31.5">
      <c r="A290" s="2" t="s">
        <v>95</v>
      </c>
      <c r="B290" s="216" t="s">
        <v>24</v>
      </c>
      <c r="C290" s="216" t="s">
        <v>230</v>
      </c>
      <c r="D290" s="216"/>
      <c r="E290" s="228">
        <f>E291+E293+E295+E297+E299+E301</f>
        <v>558161.429</v>
      </c>
    </row>
    <row r="291" spans="1:5" s="195" customFormat="1" ht="31.5">
      <c r="A291" s="2" t="s">
        <v>220</v>
      </c>
      <c r="B291" s="216" t="s">
        <v>24</v>
      </c>
      <c r="C291" s="216" t="s">
        <v>234</v>
      </c>
      <c r="D291" s="216"/>
      <c r="E291" s="228">
        <f>E292</f>
        <v>164682.53</v>
      </c>
    </row>
    <row r="292" spans="1:5" s="195" customFormat="1" ht="31.5">
      <c r="A292" s="2" t="s">
        <v>591</v>
      </c>
      <c r="B292" s="216" t="s">
        <v>24</v>
      </c>
      <c r="C292" s="216" t="s">
        <v>234</v>
      </c>
      <c r="D292" s="216" t="s">
        <v>592</v>
      </c>
      <c r="E292" s="228">
        <v>164682.53</v>
      </c>
    </row>
    <row r="293" spans="1:5" s="195" customFormat="1" ht="160.5" customHeight="1">
      <c r="A293" s="2" t="s">
        <v>633</v>
      </c>
      <c r="B293" s="216" t="s">
        <v>24</v>
      </c>
      <c r="C293" s="216" t="s">
        <v>231</v>
      </c>
      <c r="D293" s="216"/>
      <c r="E293" s="228">
        <f>E294</f>
        <v>339707.7</v>
      </c>
    </row>
    <row r="294" spans="1:5" s="195" customFormat="1" ht="31.5">
      <c r="A294" s="2" t="s">
        <v>591</v>
      </c>
      <c r="B294" s="216" t="s">
        <v>24</v>
      </c>
      <c r="C294" s="216" t="s">
        <v>231</v>
      </c>
      <c r="D294" s="216" t="s">
        <v>592</v>
      </c>
      <c r="E294" s="228">
        <v>339707.7</v>
      </c>
    </row>
    <row r="295" spans="1:5" s="195" customFormat="1" ht="165" customHeight="1">
      <c r="A295" s="2" t="s">
        <v>634</v>
      </c>
      <c r="B295" s="216" t="s">
        <v>24</v>
      </c>
      <c r="C295" s="216" t="s">
        <v>232</v>
      </c>
      <c r="D295" s="216"/>
      <c r="E295" s="228">
        <f>E296</f>
        <v>12152.4</v>
      </c>
    </row>
    <row r="296" spans="1:5" s="195" customFormat="1" ht="31.5">
      <c r="A296" s="2" t="s">
        <v>591</v>
      </c>
      <c r="B296" s="216" t="s">
        <v>24</v>
      </c>
      <c r="C296" s="216" t="s">
        <v>232</v>
      </c>
      <c r="D296" s="216" t="s">
        <v>592</v>
      </c>
      <c r="E296" s="228">
        <v>12152.4</v>
      </c>
    </row>
    <row r="297" spans="1:5" s="195" customFormat="1" ht="174.75" customHeight="1">
      <c r="A297" s="2" t="s">
        <v>635</v>
      </c>
      <c r="B297" s="216" t="s">
        <v>24</v>
      </c>
      <c r="C297" s="216" t="s">
        <v>233</v>
      </c>
      <c r="D297" s="216"/>
      <c r="E297" s="228">
        <f>E298</f>
        <v>36421.2</v>
      </c>
    </row>
    <row r="298" spans="1:5" s="195" customFormat="1" ht="31.5">
      <c r="A298" s="2" t="s">
        <v>591</v>
      </c>
      <c r="B298" s="216" t="s">
        <v>24</v>
      </c>
      <c r="C298" s="216" t="s">
        <v>233</v>
      </c>
      <c r="D298" s="216" t="s">
        <v>592</v>
      </c>
      <c r="E298" s="228">
        <v>36421.2</v>
      </c>
    </row>
    <row r="299" spans="1:5" s="195" customFormat="1" ht="47.25">
      <c r="A299" s="2" t="s">
        <v>652</v>
      </c>
      <c r="B299" s="216" t="s">
        <v>24</v>
      </c>
      <c r="C299" s="216" t="s">
        <v>812</v>
      </c>
      <c r="D299" s="216"/>
      <c r="E299" s="228">
        <f>E300</f>
        <v>1031.5</v>
      </c>
    </row>
    <row r="300" spans="1:5" s="195" customFormat="1" ht="31.5">
      <c r="A300" s="2" t="s">
        <v>591</v>
      </c>
      <c r="B300" s="216" t="s">
        <v>24</v>
      </c>
      <c r="C300" s="216" t="s">
        <v>812</v>
      </c>
      <c r="D300" s="216" t="s">
        <v>592</v>
      </c>
      <c r="E300" s="228">
        <v>1031.5</v>
      </c>
    </row>
    <row r="301" spans="1:5" s="195" customFormat="1" ht="15.75">
      <c r="A301" s="2" t="s">
        <v>965</v>
      </c>
      <c r="B301" s="216" t="s">
        <v>24</v>
      </c>
      <c r="C301" s="216" t="s">
        <v>967</v>
      </c>
      <c r="D301" s="216"/>
      <c r="E301" s="228">
        <f>E302</f>
        <v>4166.099</v>
      </c>
    </row>
    <row r="302" spans="1:5" s="195" customFormat="1" ht="31.5">
      <c r="A302" s="2" t="s">
        <v>591</v>
      </c>
      <c r="B302" s="216" t="s">
        <v>24</v>
      </c>
      <c r="C302" s="216" t="s">
        <v>967</v>
      </c>
      <c r="D302" s="216" t="s">
        <v>592</v>
      </c>
      <c r="E302" s="228">
        <v>4166.099</v>
      </c>
    </row>
    <row r="303" spans="1:5" s="195" customFormat="1" ht="47.25">
      <c r="A303" s="2" t="s">
        <v>97</v>
      </c>
      <c r="B303" s="216" t="s">
        <v>24</v>
      </c>
      <c r="C303" s="216" t="s">
        <v>244</v>
      </c>
      <c r="D303" s="216"/>
      <c r="E303" s="228">
        <f>E304+E306</f>
        <v>20679.1</v>
      </c>
    </row>
    <row r="304" spans="1:5" s="195" customFormat="1" ht="31.5">
      <c r="A304" s="2" t="s">
        <v>220</v>
      </c>
      <c r="B304" s="216" t="s">
        <v>24</v>
      </c>
      <c r="C304" s="216" t="s">
        <v>396</v>
      </c>
      <c r="D304" s="216"/>
      <c r="E304" s="228">
        <f>E305</f>
        <v>11353</v>
      </c>
    </row>
    <row r="305" spans="1:5" s="195" customFormat="1" ht="31.5">
      <c r="A305" s="2" t="s">
        <v>591</v>
      </c>
      <c r="B305" s="216" t="s">
        <v>24</v>
      </c>
      <c r="C305" s="216" t="s">
        <v>396</v>
      </c>
      <c r="D305" s="216" t="s">
        <v>592</v>
      </c>
      <c r="E305" s="228">
        <v>11353</v>
      </c>
    </row>
    <row r="306" spans="1:5" s="195" customFormat="1" ht="47.25">
      <c r="A306" s="2" t="s">
        <v>48</v>
      </c>
      <c r="B306" s="216" t="s">
        <v>24</v>
      </c>
      <c r="C306" s="216" t="s">
        <v>45</v>
      </c>
      <c r="D306" s="216"/>
      <c r="E306" s="228">
        <f>E307</f>
        <v>9326.1</v>
      </c>
    </row>
    <row r="307" spans="1:5" s="195" customFormat="1" ht="31.5">
      <c r="A307" s="2" t="s">
        <v>591</v>
      </c>
      <c r="B307" s="216" t="s">
        <v>24</v>
      </c>
      <c r="C307" s="216" t="s">
        <v>45</v>
      </c>
      <c r="D307" s="216" t="s">
        <v>592</v>
      </c>
      <c r="E307" s="228">
        <v>9326.1</v>
      </c>
    </row>
    <row r="308" spans="1:5" s="195" customFormat="1" ht="15.75">
      <c r="A308" s="2" t="s">
        <v>438</v>
      </c>
      <c r="B308" s="216" t="s">
        <v>437</v>
      </c>
      <c r="C308" s="216"/>
      <c r="D308" s="216"/>
      <c r="E308" s="228">
        <f>E322+E309</f>
        <v>102680.20000000001</v>
      </c>
    </row>
    <row r="309" spans="1:5" s="195" customFormat="1" ht="31.5">
      <c r="A309" s="2" t="s">
        <v>129</v>
      </c>
      <c r="B309" s="216" t="s">
        <v>437</v>
      </c>
      <c r="C309" s="216" t="s">
        <v>84</v>
      </c>
      <c r="D309" s="216"/>
      <c r="E309" s="228">
        <f>E310+E319</f>
        <v>66486.3</v>
      </c>
    </row>
    <row r="310" spans="1:5" s="195" customFormat="1" ht="31.5">
      <c r="A310" s="2" t="s">
        <v>235</v>
      </c>
      <c r="B310" s="216" t="s">
        <v>437</v>
      </c>
      <c r="C310" s="216" t="s">
        <v>236</v>
      </c>
      <c r="D310" s="216"/>
      <c r="E310" s="228">
        <f>E311+E315+E313+E317</f>
        <v>63372.3</v>
      </c>
    </row>
    <row r="311" spans="1:5" s="195" customFormat="1" ht="15.75">
      <c r="A311" s="2" t="s">
        <v>221</v>
      </c>
      <c r="B311" s="216" t="s">
        <v>437</v>
      </c>
      <c r="C311" s="216" t="s">
        <v>237</v>
      </c>
      <c r="D311" s="216"/>
      <c r="E311" s="228">
        <f>E312</f>
        <v>50839.421</v>
      </c>
    </row>
    <row r="312" spans="1:5" s="195" customFormat="1" ht="31.5">
      <c r="A312" s="2" t="s">
        <v>591</v>
      </c>
      <c r="B312" s="216" t="s">
        <v>437</v>
      </c>
      <c r="C312" s="216" t="s">
        <v>237</v>
      </c>
      <c r="D312" s="216" t="s">
        <v>592</v>
      </c>
      <c r="E312" s="228">
        <v>50839.421</v>
      </c>
    </row>
    <row r="313" spans="1:5" s="195" customFormat="1" ht="47.25">
      <c r="A313" s="2" t="s">
        <v>652</v>
      </c>
      <c r="B313" s="216" t="s">
        <v>437</v>
      </c>
      <c r="C313" s="216" t="s">
        <v>813</v>
      </c>
      <c r="D313" s="216"/>
      <c r="E313" s="228">
        <f>E314</f>
        <v>160</v>
      </c>
    </row>
    <row r="314" spans="1:5" s="195" customFormat="1" ht="31.5">
      <c r="A314" s="2" t="s">
        <v>591</v>
      </c>
      <c r="B314" s="216" t="s">
        <v>437</v>
      </c>
      <c r="C314" s="216" t="s">
        <v>813</v>
      </c>
      <c r="D314" s="216" t="s">
        <v>592</v>
      </c>
      <c r="E314" s="228">
        <v>160</v>
      </c>
    </row>
    <row r="315" spans="1:5" s="195" customFormat="1" ht="47.25">
      <c r="A315" s="2" t="s">
        <v>719</v>
      </c>
      <c r="B315" s="216" t="s">
        <v>437</v>
      </c>
      <c r="C315" s="216" t="s">
        <v>49</v>
      </c>
      <c r="D315" s="216"/>
      <c r="E315" s="228">
        <f>E316</f>
        <v>11741.3</v>
      </c>
    </row>
    <row r="316" spans="1:5" s="195" customFormat="1" ht="31.5">
      <c r="A316" s="2" t="s">
        <v>591</v>
      </c>
      <c r="B316" s="216" t="s">
        <v>437</v>
      </c>
      <c r="C316" s="216" t="s">
        <v>49</v>
      </c>
      <c r="D316" s="216" t="s">
        <v>592</v>
      </c>
      <c r="E316" s="228">
        <v>11741.3</v>
      </c>
    </row>
    <row r="317" spans="1:5" s="195" customFormat="1" ht="15.75">
      <c r="A317" s="2" t="s">
        <v>965</v>
      </c>
      <c r="B317" s="216" t="s">
        <v>437</v>
      </c>
      <c r="C317" s="216" t="s">
        <v>968</v>
      </c>
      <c r="D317" s="216"/>
      <c r="E317" s="228">
        <f>E318</f>
        <v>631.579</v>
      </c>
    </row>
    <row r="318" spans="1:5" s="195" customFormat="1" ht="31.5">
      <c r="A318" s="2" t="s">
        <v>591</v>
      </c>
      <c r="B318" s="216" t="s">
        <v>437</v>
      </c>
      <c r="C318" s="216" t="s">
        <v>968</v>
      </c>
      <c r="D318" s="216" t="s">
        <v>592</v>
      </c>
      <c r="E318" s="228">
        <v>631.579</v>
      </c>
    </row>
    <row r="319" spans="1:5" s="195" customFormat="1" ht="36" customHeight="1">
      <c r="A319" s="2" t="s">
        <v>1057</v>
      </c>
      <c r="B319" s="216" t="s">
        <v>437</v>
      </c>
      <c r="C319" s="216" t="s">
        <v>1056</v>
      </c>
      <c r="D319" s="216"/>
      <c r="E319" s="228">
        <f>E320</f>
        <v>3114</v>
      </c>
    </row>
    <row r="320" spans="1:5" s="195" customFormat="1" ht="15.75">
      <c r="A320" s="2" t="s">
        <v>221</v>
      </c>
      <c r="B320" s="216" t="s">
        <v>437</v>
      </c>
      <c r="C320" s="216" t="s">
        <v>1055</v>
      </c>
      <c r="D320" s="216"/>
      <c r="E320" s="228">
        <f>E321</f>
        <v>3114</v>
      </c>
    </row>
    <row r="321" spans="1:5" s="195" customFormat="1" ht="31.5">
      <c r="A321" s="2" t="s">
        <v>591</v>
      </c>
      <c r="B321" s="216" t="s">
        <v>437</v>
      </c>
      <c r="C321" s="216" t="s">
        <v>1055</v>
      </c>
      <c r="D321" s="216" t="s">
        <v>592</v>
      </c>
      <c r="E321" s="228">
        <v>3114</v>
      </c>
    </row>
    <row r="322" spans="1:5" s="195" customFormat="1" ht="31.5">
      <c r="A322" s="2" t="s">
        <v>2</v>
      </c>
      <c r="B322" s="216" t="s">
        <v>437</v>
      </c>
      <c r="C322" s="216" t="s">
        <v>266</v>
      </c>
      <c r="D322" s="216"/>
      <c r="E322" s="228">
        <f>E323</f>
        <v>36193.9</v>
      </c>
    </row>
    <row r="323" spans="1:5" s="195" customFormat="1" ht="31.5">
      <c r="A323" s="2" t="s">
        <v>4</v>
      </c>
      <c r="B323" s="216" t="s">
        <v>437</v>
      </c>
      <c r="C323" s="216" t="s">
        <v>272</v>
      </c>
      <c r="D323" s="216"/>
      <c r="E323" s="228">
        <f>E324+E326</f>
        <v>36193.9</v>
      </c>
    </row>
    <row r="324" spans="1:5" s="195" customFormat="1" ht="15.75">
      <c r="A324" s="2" t="s">
        <v>221</v>
      </c>
      <c r="B324" s="216" t="s">
        <v>437</v>
      </c>
      <c r="C324" s="216" t="s">
        <v>273</v>
      </c>
      <c r="D324" s="216"/>
      <c r="E324" s="228">
        <f>E325</f>
        <v>26293.665</v>
      </c>
    </row>
    <row r="325" spans="1:5" s="195" customFormat="1" ht="31.5">
      <c r="A325" s="2" t="s">
        <v>591</v>
      </c>
      <c r="B325" s="216" t="s">
        <v>437</v>
      </c>
      <c r="C325" s="216" t="s">
        <v>273</v>
      </c>
      <c r="D325" s="216" t="s">
        <v>592</v>
      </c>
      <c r="E325" s="228">
        <v>26293.665</v>
      </c>
    </row>
    <row r="326" spans="1:5" s="195" customFormat="1" ht="47.25">
      <c r="A326" s="2" t="s">
        <v>719</v>
      </c>
      <c r="B326" s="216" t="s">
        <v>437</v>
      </c>
      <c r="C326" s="216" t="s">
        <v>50</v>
      </c>
      <c r="D326" s="216"/>
      <c r="E326" s="228">
        <f>E327</f>
        <v>9900.235</v>
      </c>
    </row>
    <row r="327" spans="1:5" s="195" customFormat="1" ht="31.5">
      <c r="A327" s="2" t="s">
        <v>591</v>
      </c>
      <c r="B327" s="216" t="s">
        <v>437</v>
      </c>
      <c r="C327" s="216" t="s">
        <v>50</v>
      </c>
      <c r="D327" s="216" t="s">
        <v>592</v>
      </c>
      <c r="E327" s="228">
        <v>9900.235</v>
      </c>
    </row>
    <row r="328" spans="1:5" s="195" customFormat="1" ht="15.75">
      <c r="A328" s="2" t="s">
        <v>421</v>
      </c>
      <c r="B328" s="216" t="s">
        <v>25</v>
      </c>
      <c r="C328" s="216"/>
      <c r="D328" s="216"/>
      <c r="E328" s="228">
        <f>E329+E339+E343</f>
        <v>34772.2</v>
      </c>
    </row>
    <row r="329" spans="1:5" s="195" customFormat="1" ht="31.5">
      <c r="A329" s="2" t="s">
        <v>129</v>
      </c>
      <c r="B329" s="216" t="s">
        <v>25</v>
      </c>
      <c r="C329" s="216" t="s">
        <v>84</v>
      </c>
      <c r="D329" s="216"/>
      <c r="E329" s="228">
        <f>E330</f>
        <v>22477.2</v>
      </c>
    </row>
    <row r="330" spans="1:5" s="195" customFormat="1" ht="31.5">
      <c r="A330" s="2" t="s">
        <v>368</v>
      </c>
      <c r="B330" s="216" t="s">
        <v>25</v>
      </c>
      <c r="C330" s="216" t="s">
        <v>239</v>
      </c>
      <c r="D330" s="216"/>
      <c r="E330" s="228">
        <f>E331+E336+E334</f>
        <v>22477.2</v>
      </c>
    </row>
    <row r="331" spans="1:5" s="195" customFormat="1" ht="15.75">
      <c r="A331" s="2" t="s">
        <v>523</v>
      </c>
      <c r="B331" s="216" t="s">
        <v>25</v>
      </c>
      <c r="C331" s="216" t="s">
        <v>74</v>
      </c>
      <c r="D331" s="216"/>
      <c r="E331" s="228">
        <f>E332+E333</f>
        <v>2000</v>
      </c>
    </row>
    <row r="332" spans="1:5" s="195" customFormat="1" ht="31.5">
      <c r="A332" s="2" t="s">
        <v>613</v>
      </c>
      <c r="B332" s="216" t="s">
        <v>25</v>
      </c>
      <c r="C332" s="216" t="s">
        <v>74</v>
      </c>
      <c r="D332" s="216" t="s">
        <v>585</v>
      </c>
      <c r="E332" s="228">
        <v>441</v>
      </c>
    </row>
    <row r="333" spans="1:5" s="195" customFormat="1" ht="31.5">
      <c r="A333" s="2" t="s">
        <v>591</v>
      </c>
      <c r="B333" s="216" t="s">
        <v>25</v>
      </c>
      <c r="C333" s="216" t="s">
        <v>74</v>
      </c>
      <c r="D333" s="216" t="s">
        <v>592</v>
      </c>
      <c r="E333" s="228">
        <v>1559</v>
      </c>
    </row>
    <row r="334" spans="1:5" s="195" customFormat="1" ht="15.75">
      <c r="A334" s="2" t="s">
        <v>814</v>
      </c>
      <c r="B334" s="216" t="s">
        <v>25</v>
      </c>
      <c r="C334" s="216" t="s">
        <v>815</v>
      </c>
      <c r="D334" s="216"/>
      <c r="E334" s="228">
        <f>E335</f>
        <v>3118.4</v>
      </c>
    </row>
    <row r="335" spans="1:5" s="195" customFormat="1" ht="31.5">
      <c r="A335" s="2" t="s">
        <v>591</v>
      </c>
      <c r="B335" s="216" t="s">
        <v>25</v>
      </c>
      <c r="C335" s="216" t="s">
        <v>815</v>
      </c>
      <c r="D335" s="216" t="s">
        <v>592</v>
      </c>
      <c r="E335" s="228">
        <v>3118.4</v>
      </c>
    </row>
    <row r="336" spans="1:5" s="195" customFormat="1" ht="47.25">
      <c r="A336" s="2" t="s">
        <v>636</v>
      </c>
      <c r="B336" s="216" t="s">
        <v>25</v>
      </c>
      <c r="C336" s="216" t="s">
        <v>75</v>
      </c>
      <c r="D336" s="216"/>
      <c r="E336" s="228">
        <f>E337+E338</f>
        <v>17358.8</v>
      </c>
    </row>
    <row r="337" spans="1:5" s="195" customFormat="1" ht="15.75">
      <c r="A337" s="2" t="s">
        <v>596</v>
      </c>
      <c r="B337" s="216" t="s">
        <v>25</v>
      </c>
      <c r="C337" s="216" t="s">
        <v>75</v>
      </c>
      <c r="D337" s="216" t="s">
        <v>595</v>
      </c>
      <c r="E337" s="228">
        <v>11008.4</v>
      </c>
    </row>
    <row r="338" spans="1:5" s="195" customFormat="1" ht="31.5">
      <c r="A338" s="2" t="s">
        <v>591</v>
      </c>
      <c r="B338" s="216" t="s">
        <v>25</v>
      </c>
      <c r="C338" s="216" t="s">
        <v>75</v>
      </c>
      <c r="D338" s="216" t="s">
        <v>592</v>
      </c>
      <c r="E338" s="228">
        <v>6350.4</v>
      </c>
    </row>
    <row r="339" spans="1:5" s="195" customFormat="1" ht="47.25">
      <c r="A339" s="2" t="s">
        <v>252</v>
      </c>
      <c r="B339" s="216" t="s">
        <v>25</v>
      </c>
      <c r="C339" s="216" t="s">
        <v>253</v>
      </c>
      <c r="D339" s="216"/>
      <c r="E339" s="228">
        <f>E340</f>
        <v>12085</v>
      </c>
    </row>
    <row r="340" spans="1:5" s="195" customFormat="1" ht="31.5">
      <c r="A340" s="2" t="s">
        <v>254</v>
      </c>
      <c r="B340" s="216" t="s">
        <v>25</v>
      </c>
      <c r="C340" s="216" t="s">
        <v>255</v>
      </c>
      <c r="D340" s="216"/>
      <c r="E340" s="228">
        <f>E341</f>
        <v>12085</v>
      </c>
    </row>
    <row r="341" spans="1:5" s="195" customFormat="1" ht="15.75">
      <c r="A341" s="2" t="s">
        <v>597</v>
      </c>
      <c r="B341" s="216" t="s">
        <v>25</v>
      </c>
      <c r="C341" s="216" t="s">
        <v>256</v>
      </c>
      <c r="D341" s="216"/>
      <c r="E341" s="228">
        <f>E342</f>
        <v>12085</v>
      </c>
    </row>
    <row r="342" spans="1:5" s="195" customFormat="1" ht="31.5">
      <c r="A342" s="2" t="s">
        <v>591</v>
      </c>
      <c r="B342" s="216" t="s">
        <v>25</v>
      </c>
      <c r="C342" s="216" t="s">
        <v>256</v>
      </c>
      <c r="D342" s="216" t="s">
        <v>592</v>
      </c>
      <c r="E342" s="228">
        <v>12085</v>
      </c>
    </row>
    <row r="343" spans="1:5" s="195" customFormat="1" ht="31.5">
      <c r="A343" s="2" t="s">
        <v>316</v>
      </c>
      <c r="B343" s="216" t="s">
        <v>25</v>
      </c>
      <c r="C343" s="216" t="s">
        <v>317</v>
      </c>
      <c r="D343" s="216"/>
      <c r="E343" s="228">
        <f>E344</f>
        <v>210</v>
      </c>
    </row>
    <row r="344" spans="1:5" s="195" customFormat="1" ht="31.5">
      <c r="A344" s="2" t="s">
        <v>321</v>
      </c>
      <c r="B344" s="216" t="s">
        <v>25</v>
      </c>
      <c r="C344" s="216" t="s">
        <v>323</v>
      </c>
      <c r="D344" s="216"/>
      <c r="E344" s="228">
        <f>E345</f>
        <v>210</v>
      </c>
    </row>
    <row r="345" spans="1:5" s="195" customFormat="1" ht="15.75">
      <c r="A345" s="2" t="s">
        <v>523</v>
      </c>
      <c r="B345" s="216" t="s">
        <v>25</v>
      </c>
      <c r="C345" s="216" t="s">
        <v>322</v>
      </c>
      <c r="D345" s="216"/>
      <c r="E345" s="228">
        <f>E346</f>
        <v>210</v>
      </c>
    </row>
    <row r="346" spans="1:5" s="195" customFormat="1" ht="31.5">
      <c r="A346" s="2" t="s">
        <v>591</v>
      </c>
      <c r="B346" s="216" t="s">
        <v>25</v>
      </c>
      <c r="C346" s="216" t="s">
        <v>322</v>
      </c>
      <c r="D346" s="216" t="s">
        <v>592</v>
      </c>
      <c r="E346" s="228">
        <v>210</v>
      </c>
    </row>
    <row r="347" spans="1:5" s="195" customFormat="1" ht="15.75">
      <c r="A347" s="2" t="s">
        <v>26</v>
      </c>
      <c r="B347" s="216" t="s">
        <v>27</v>
      </c>
      <c r="C347" s="216"/>
      <c r="D347" s="216"/>
      <c r="E347" s="228">
        <f>E348</f>
        <v>36407.5</v>
      </c>
    </row>
    <row r="348" spans="1:5" s="195" customFormat="1" ht="31.5">
      <c r="A348" s="2" t="s">
        <v>129</v>
      </c>
      <c r="B348" s="216" t="s">
        <v>27</v>
      </c>
      <c r="C348" s="216" t="s">
        <v>84</v>
      </c>
      <c r="D348" s="216"/>
      <c r="E348" s="228">
        <f>E349+E354</f>
        <v>36407.5</v>
      </c>
    </row>
    <row r="349" spans="1:5" s="195" customFormat="1" ht="31.5">
      <c r="A349" s="2" t="s">
        <v>242</v>
      </c>
      <c r="B349" s="216" t="s">
        <v>27</v>
      </c>
      <c r="C349" s="216" t="s">
        <v>241</v>
      </c>
      <c r="D349" s="216"/>
      <c r="E349" s="228">
        <f>E350</f>
        <v>2495</v>
      </c>
    </row>
    <row r="350" spans="1:5" s="195" customFormat="1" ht="15.75">
      <c r="A350" s="2" t="s">
        <v>222</v>
      </c>
      <c r="B350" s="216" t="s">
        <v>27</v>
      </c>
      <c r="C350" s="216" t="s">
        <v>77</v>
      </c>
      <c r="D350" s="216"/>
      <c r="E350" s="228">
        <f>E351+E352+E353</f>
        <v>2495</v>
      </c>
    </row>
    <row r="351" spans="1:5" s="195" customFormat="1" ht="47.25">
      <c r="A351" s="2" t="s">
        <v>583</v>
      </c>
      <c r="B351" s="216" t="s">
        <v>27</v>
      </c>
      <c r="C351" s="216" t="s">
        <v>77</v>
      </c>
      <c r="D351" s="216" t="s">
        <v>584</v>
      </c>
      <c r="E351" s="228">
        <v>1250</v>
      </c>
    </row>
    <row r="352" spans="1:5" s="195" customFormat="1" ht="31.5">
      <c r="A352" s="2" t="s">
        <v>613</v>
      </c>
      <c r="B352" s="216" t="s">
        <v>27</v>
      </c>
      <c r="C352" s="216" t="s">
        <v>77</v>
      </c>
      <c r="D352" s="216" t="s">
        <v>585</v>
      </c>
      <c r="E352" s="228">
        <v>980</v>
      </c>
    </row>
    <row r="353" spans="1:5" s="195" customFormat="1" ht="31.5">
      <c r="A353" s="2" t="s">
        <v>591</v>
      </c>
      <c r="B353" s="216" t="s">
        <v>27</v>
      </c>
      <c r="C353" s="216" t="s">
        <v>77</v>
      </c>
      <c r="D353" s="216" t="s">
        <v>592</v>
      </c>
      <c r="E353" s="228">
        <v>265</v>
      </c>
    </row>
    <row r="354" spans="1:5" s="195" customFormat="1" ht="31.5">
      <c r="A354" s="2" t="s">
        <v>245</v>
      </c>
      <c r="B354" s="216" t="s">
        <v>27</v>
      </c>
      <c r="C354" s="216" t="s">
        <v>243</v>
      </c>
      <c r="D354" s="216"/>
      <c r="E354" s="228">
        <f>E357+E355</f>
        <v>33912.5</v>
      </c>
    </row>
    <row r="355" spans="1:5" s="195" customFormat="1" ht="15.75">
      <c r="A355" s="2" t="s">
        <v>1021</v>
      </c>
      <c r="B355" s="216" t="s">
        <v>27</v>
      </c>
      <c r="C355" s="216" t="s">
        <v>1022</v>
      </c>
      <c r="D355" s="216"/>
      <c r="E355" s="228">
        <f>E356</f>
        <v>52.5</v>
      </c>
    </row>
    <row r="356" spans="1:5" s="195" customFormat="1" ht="31.5">
      <c r="A356" s="2" t="s">
        <v>613</v>
      </c>
      <c r="B356" s="216" t="s">
        <v>27</v>
      </c>
      <c r="C356" s="216" t="s">
        <v>1022</v>
      </c>
      <c r="D356" s="216" t="s">
        <v>585</v>
      </c>
      <c r="E356" s="228">
        <v>52.5</v>
      </c>
    </row>
    <row r="357" spans="1:5" s="195" customFormat="1" ht="47.25">
      <c r="A357" s="2" t="s">
        <v>521</v>
      </c>
      <c r="B357" s="216" t="s">
        <v>27</v>
      </c>
      <c r="C357" s="216" t="s">
        <v>78</v>
      </c>
      <c r="D357" s="216"/>
      <c r="E357" s="228">
        <f>E358+E359+E360</f>
        <v>33860</v>
      </c>
    </row>
    <row r="358" spans="1:5" s="195" customFormat="1" ht="47.25">
      <c r="A358" s="2" t="s">
        <v>583</v>
      </c>
      <c r="B358" s="216" t="s">
        <v>27</v>
      </c>
      <c r="C358" s="216" t="s">
        <v>78</v>
      </c>
      <c r="D358" s="216" t="s">
        <v>584</v>
      </c>
      <c r="E358" s="228">
        <v>28304</v>
      </c>
    </row>
    <row r="359" spans="1:5" s="195" customFormat="1" ht="31.5">
      <c r="A359" s="2" t="s">
        <v>613</v>
      </c>
      <c r="B359" s="216" t="s">
        <v>27</v>
      </c>
      <c r="C359" s="216" t="s">
        <v>78</v>
      </c>
      <c r="D359" s="216" t="s">
        <v>585</v>
      </c>
      <c r="E359" s="228">
        <v>4944</v>
      </c>
    </row>
    <row r="360" spans="1:5" s="195" customFormat="1" ht="15.75">
      <c r="A360" s="2" t="s">
        <v>586</v>
      </c>
      <c r="B360" s="216" t="s">
        <v>27</v>
      </c>
      <c r="C360" s="216" t="s">
        <v>78</v>
      </c>
      <c r="D360" s="216" t="s">
        <v>587</v>
      </c>
      <c r="E360" s="228">
        <v>612</v>
      </c>
    </row>
    <row r="361" spans="1:5" s="195" customFormat="1" ht="15.75">
      <c r="A361" s="213" t="s">
        <v>216</v>
      </c>
      <c r="B361" s="214" t="s">
        <v>470</v>
      </c>
      <c r="C361" s="214"/>
      <c r="D361" s="214"/>
      <c r="E361" s="8">
        <f>E362</f>
        <v>96210.431</v>
      </c>
    </row>
    <row r="362" spans="1:5" s="195" customFormat="1" ht="15.75">
      <c r="A362" s="2" t="s">
        <v>28</v>
      </c>
      <c r="B362" s="216" t="s">
        <v>471</v>
      </c>
      <c r="C362" s="216"/>
      <c r="D362" s="216"/>
      <c r="E362" s="228">
        <f>E363+E393</f>
        <v>96210.431</v>
      </c>
    </row>
    <row r="363" spans="1:5" s="195" customFormat="1" ht="31.5">
      <c r="A363" s="2" t="s">
        <v>2</v>
      </c>
      <c r="B363" s="216" t="s">
        <v>471</v>
      </c>
      <c r="C363" s="216" t="s">
        <v>266</v>
      </c>
      <c r="D363" s="216"/>
      <c r="E363" s="228">
        <f>E364+E390</f>
        <v>96010.431</v>
      </c>
    </row>
    <row r="364" spans="1:5" s="195" customFormat="1" ht="47.25">
      <c r="A364" s="2" t="s">
        <v>268</v>
      </c>
      <c r="B364" s="216" t="s">
        <v>471</v>
      </c>
      <c r="C364" s="216" t="s">
        <v>267</v>
      </c>
      <c r="D364" s="216"/>
      <c r="E364" s="228">
        <f>E365+E371+E373+E379+E381+E369+E384+E386+E388+E375+E377</f>
        <v>95138.431</v>
      </c>
    </row>
    <row r="365" spans="1:5" s="195" customFormat="1" ht="15.75">
      <c r="A365" s="2" t="s">
        <v>610</v>
      </c>
      <c r="B365" s="216" t="s">
        <v>471</v>
      </c>
      <c r="C365" s="216" t="s">
        <v>269</v>
      </c>
      <c r="D365" s="216"/>
      <c r="E365" s="228">
        <f>E368+E367+E366</f>
        <v>36182.975</v>
      </c>
    </row>
    <row r="366" spans="1:5" s="195" customFormat="1" ht="31.5">
      <c r="A366" s="2" t="s">
        <v>613</v>
      </c>
      <c r="B366" s="216" t="s">
        <v>471</v>
      </c>
      <c r="C366" s="216" t="s">
        <v>269</v>
      </c>
      <c r="D366" s="216" t="s">
        <v>585</v>
      </c>
      <c r="E366" s="228">
        <v>31</v>
      </c>
    </row>
    <row r="367" spans="1:5" s="195" customFormat="1" ht="15.75">
      <c r="A367" s="2" t="s">
        <v>445</v>
      </c>
      <c r="B367" s="216" t="s">
        <v>471</v>
      </c>
      <c r="C367" s="216" t="s">
        <v>269</v>
      </c>
      <c r="D367" s="216" t="s">
        <v>594</v>
      </c>
      <c r="E367" s="228">
        <v>5248.805</v>
      </c>
    </row>
    <row r="368" spans="1:5" s="195" customFormat="1" ht="31.5">
      <c r="A368" s="2" t="s">
        <v>591</v>
      </c>
      <c r="B368" s="216" t="s">
        <v>471</v>
      </c>
      <c r="C368" s="216" t="s">
        <v>269</v>
      </c>
      <c r="D368" s="216" t="s">
        <v>592</v>
      </c>
      <c r="E368" s="228">
        <v>30903.17</v>
      </c>
    </row>
    <row r="369" spans="1:5" s="195" customFormat="1" ht="15.75">
      <c r="A369" s="2" t="s">
        <v>816</v>
      </c>
      <c r="B369" s="216" t="s">
        <v>471</v>
      </c>
      <c r="C369" s="216" t="s">
        <v>817</v>
      </c>
      <c r="D369" s="216"/>
      <c r="E369" s="228">
        <f>E370</f>
        <v>880</v>
      </c>
    </row>
    <row r="370" spans="1:5" s="195" customFormat="1" ht="15.75">
      <c r="A370" s="2" t="s">
        <v>445</v>
      </c>
      <c r="B370" s="216" t="s">
        <v>471</v>
      </c>
      <c r="C370" s="216" t="s">
        <v>817</v>
      </c>
      <c r="D370" s="216" t="s">
        <v>594</v>
      </c>
      <c r="E370" s="228">
        <v>880</v>
      </c>
    </row>
    <row r="371" spans="1:5" s="195" customFormat="1" ht="15.75">
      <c r="A371" s="2" t="s">
        <v>479</v>
      </c>
      <c r="B371" s="216" t="s">
        <v>471</v>
      </c>
      <c r="C371" s="216" t="s">
        <v>270</v>
      </c>
      <c r="D371" s="216"/>
      <c r="E371" s="228">
        <f>E372</f>
        <v>17209.7</v>
      </c>
    </row>
    <row r="372" spans="1:5" s="195" customFormat="1" ht="31.5">
      <c r="A372" s="2" t="s">
        <v>591</v>
      </c>
      <c r="B372" s="216" t="s">
        <v>471</v>
      </c>
      <c r="C372" s="216" t="s">
        <v>270</v>
      </c>
      <c r="D372" s="216" t="s">
        <v>592</v>
      </c>
      <c r="E372" s="228">
        <v>17209.7</v>
      </c>
    </row>
    <row r="373" spans="1:5" s="195" customFormat="1" ht="15.75">
      <c r="A373" s="2" t="s">
        <v>611</v>
      </c>
      <c r="B373" s="216" t="s">
        <v>471</v>
      </c>
      <c r="C373" s="216" t="s">
        <v>271</v>
      </c>
      <c r="D373" s="216"/>
      <c r="E373" s="228">
        <f>E374</f>
        <v>800</v>
      </c>
    </row>
    <row r="374" spans="1:5" s="195" customFormat="1" ht="31.5">
      <c r="A374" s="2" t="s">
        <v>613</v>
      </c>
      <c r="B374" s="216" t="s">
        <v>471</v>
      </c>
      <c r="C374" s="216" t="s">
        <v>271</v>
      </c>
      <c r="D374" s="216" t="s">
        <v>585</v>
      </c>
      <c r="E374" s="228">
        <v>800</v>
      </c>
    </row>
    <row r="375" spans="1:5" s="195" customFormat="1" ht="15.75">
      <c r="A375" s="2" t="s">
        <v>983</v>
      </c>
      <c r="B375" s="216" t="s">
        <v>471</v>
      </c>
      <c r="C375" s="216" t="s">
        <v>984</v>
      </c>
      <c r="D375" s="216"/>
      <c r="E375" s="228">
        <f>E376</f>
        <v>887</v>
      </c>
    </row>
    <row r="376" spans="1:5" s="195" customFormat="1" ht="15.75">
      <c r="A376" s="2" t="s">
        <v>445</v>
      </c>
      <c r="B376" s="216" t="s">
        <v>471</v>
      </c>
      <c r="C376" s="216" t="s">
        <v>984</v>
      </c>
      <c r="D376" s="216" t="s">
        <v>594</v>
      </c>
      <c r="E376" s="228">
        <v>887</v>
      </c>
    </row>
    <row r="377" spans="1:5" s="195" customFormat="1" ht="15.75">
      <c r="A377" s="2" t="s">
        <v>1023</v>
      </c>
      <c r="B377" s="216" t="s">
        <v>471</v>
      </c>
      <c r="C377" s="216" t="s">
        <v>1024</v>
      </c>
      <c r="D377" s="216"/>
      <c r="E377" s="228">
        <f>E378</f>
        <v>160.926</v>
      </c>
    </row>
    <row r="378" spans="1:5" s="195" customFormat="1" ht="31.5">
      <c r="A378" s="2" t="s">
        <v>591</v>
      </c>
      <c r="B378" s="216" t="s">
        <v>471</v>
      </c>
      <c r="C378" s="216" t="s">
        <v>1024</v>
      </c>
      <c r="D378" s="216" t="s">
        <v>592</v>
      </c>
      <c r="E378" s="228">
        <v>160.926</v>
      </c>
    </row>
    <row r="379" spans="1:5" s="195" customFormat="1" ht="47.25">
      <c r="A379" s="2" t="s">
        <v>652</v>
      </c>
      <c r="B379" s="216" t="s">
        <v>471</v>
      </c>
      <c r="C379" s="216" t="s">
        <v>653</v>
      </c>
      <c r="D379" s="216"/>
      <c r="E379" s="228">
        <f>E380</f>
        <v>2022</v>
      </c>
    </row>
    <row r="380" spans="1:5" s="195" customFormat="1" ht="31.5">
      <c r="A380" s="2" t="s">
        <v>591</v>
      </c>
      <c r="B380" s="216" t="s">
        <v>471</v>
      </c>
      <c r="C380" s="216" t="s">
        <v>653</v>
      </c>
      <c r="D380" s="216" t="s">
        <v>592</v>
      </c>
      <c r="E380" s="228">
        <v>2022</v>
      </c>
    </row>
    <row r="381" spans="1:5" s="195" customFormat="1" ht="78.75">
      <c r="A381" s="2" t="s">
        <v>720</v>
      </c>
      <c r="B381" s="216" t="s">
        <v>471</v>
      </c>
      <c r="C381" s="216" t="s">
        <v>51</v>
      </c>
      <c r="D381" s="216"/>
      <c r="E381" s="228">
        <f>E383+E382</f>
        <v>36317.1</v>
      </c>
    </row>
    <row r="382" spans="1:5" s="195" customFormat="1" ht="15.75">
      <c r="A382" s="2" t="s">
        <v>445</v>
      </c>
      <c r="B382" s="216" t="s">
        <v>471</v>
      </c>
      <c r="C382" s="216" t="s">
        <v>51</v>
      </c>
      <c r="D382" s="216" t="s">
        <v>594</v>
      </c>
      <c r="E382" s="228">
        <v>9193</v>
      </c>
    </row>
    <row r="383" spans="1:5" s="195" customFormat="1" ht="31.5">
      <c r="A383" s="2" t="s">
        <v>591</v>
      </c>
      <c r="B383" s="216" t="s">
        <v>471</v>
      </c>
      <c r="C383" s="216" t="s">
        <v>51</v>
      </c>
      <c r="D383" s="216" t="s">
        <v>592</v>
      </c>
      <c r="E383" s="228">
        <v>27124.1</v>
      </c>
    </row>
    <row r="384" spans="1:5" s="195" customFormat="1" ht="31.5">
      <c r="A384" s="2" t="s">
        <v>795</v>
      </c>
      <c r="B384" s="216" t="s">
        <v>471</v>
      </c>
      <c r="C384" s="216" t="s">
        <v>818</v>
      </c>
      <c r="D384" s="216"/>
      <c r="E384" s="228">
        <f>E385</f>
        <v>558.73</v>
      </c>
    </row>
    <row r="385" spans="1:5" s="195" customFormat="1" ht="31.5">
      <c r="A385" s="2" t="s">
        <v>591</v>
      </c>
      <c r="B385" s="216" t="s">
        <v>471</v>
      </c>
      <c r="C385" s="216" t="s">
        <v>818</v>
      </c>
      <c r="D385" s="216" t="s">
        <v>592</v>
      </c>
      <c r="E385" s="228">
        <v>558.73</v>
      </c>
    </row>
    <row r="386" spans="1:5" s="195" customFormat="1" ht="31.5">
      <c r="A386" s="2" t="s">
        <v>797</v>
      </c>
      <c r="B386" s="216" t="s">
        <v>471</v>
      </c>
      <c r="C386" s="216" t="s">
        <v>819</v>
      </c>
      <c r="D386" s="216"/>
      <c r="E386" s="228">
        <f>E387</f>
        <v>60</v>
      </c>
    </row>
    <row r="387" spans="1:5" s="195" customFormat="1" ht="31.5">
      <c r="A387" s="2" t="s">
        <v>591</v>
      </c>
      <c r="B387" s="216" t="s">
        <v>471</v>
      </c>
      <c r="C387" s="216" t="s">
        <v>819</v>
      </c>
      <c r="D387" s="216" t="s">
        <v>592</v>
      </c>
      <c r="E387" s="228">
        <v>60</v>
      </c>
    </row>
    <row r="388" spans="1:5" s="195" customFormat="1" ht="31.5">
      <c r="A388" s="2" t="s">
        <v>799</v>
      </c>
      <c r="B388" s="216" t="s">
        <v>471</v>
      </c>
      <c r="C388" s="216" t="s">
        <v>820</v>
      </c>
      <c r="D388" s="216"/>
      <c r="E388" s="228">
        <f>E389</f>
        <v>60</v>
      </c>
    </row>
    <row r="389" spans="1:5" s="195" customFormat="1" ht="31.5">
      <c r="A389" s="2" t="s">
        <v>591</v>
      </c>
      <c r="B389" s="216" t="s">
        <v>471</v>
      </c>
      <c r="C389" s="216" t="s">
        <v>820</v>
      </c>
      <c r="D389" s="216" t="s">
        <v>592</v>
      </c>
      <c r="E389" s="228">
        <v>60</v>
      </c>
    </row>
    <row r="390" spans="1:5" s="195" customFormat="1" ht="78.75">
      <c r="A390" s="2" t="s">
        <v>87</v>
      </c>
      <c r="B390" s="216" t="s">
        <v>471</v>
      </c>
      <c r="C390" s="216" t="s">
        <v>695</v>
      </c>
      <c r="D390" s="216"/>
      <c r="E390" s="228">
        <f>E391</f>
        <v>872</v>
      </c>
    </row>
    <row r="391" spans="1:5" s="195" customFormat="1" ht="50.25" customHeight="1">
      <c r="A391" s="2" t="s">
        <v>688</v>
      </c>
      <c r="B391" s="216" t="s">
        <v>471</v>
      </c>
      <c r="C391" s="216" t="s">
        <v>696</v>
      </c>
      <c r="D391" s="216"/>
      <c r="E391" s="228">
        <f>E392</f>
        <v>872</v>
      </c>
    </row>
    <row r="392" spans="1:5" s="195" customFormat="1" ht="31.5">
      <c r="A392" s="2" t="s">
        <v>591</v>
      </c>
      <c r="B392" s="216" t="s">
        <v>471</v>
      </c>
      <c r="C392" s="216" t="s">
        <v>696</v>
      </c>
      <c r="D392" s="216" t="s">
        <v>592</v>
      </c>
      <c r="E392" s="228">
        <v>872</v>
      </c>
    </row>
    <row r="393" spans="1:5" s="195" customFormat="1" ht="47.25">
      <c r="A393" s="2" t="s">
        <v>821</v>
      </c>
      <c r="B393" s="216" t="s">
        <v>471</v>
      </c>
      <c r="C393" s="216" t="s">
        <v>822</v>
      </c>
      <c r="D393" s="216"/>
      <c r="E393" s="228">
        <f>E394</f>
        <v>200</v>
      </c>
    </row>
    <row r="394" spans="1:5" s="195" customFormat="1" ht="47.25">
      <c r="A394" s="2" t="s">
        <v>823</v>
      </c>
      <c r="B394" s="216" t="s">
        <v>471</v>
      </c>
      <c r="C394" s="216" t="s">
        <v>824</v>
      </c>
      <c r="D394" s="216"/>
      <c r="E394" s="228">
        <f>E395</f>
        <v>200</v>
      </c>
    </row>
    <row r="395" spans="1:5" s="195" customFormat="1" ht="47.25">
      <c r="A395" s="2" t="s">
        <v>825</v>
      </c>
      <c r="B395" s="216" t="s">
        <v>471</v>
      </c>
      <c r="C395" s="216" t="s">
        <v>826</v>
      </c>
      <c r="D395" s="216"/>
      <c r="E395" s="228">
        <f>E396</f>
        <v>200</v>
      </c>
    </row>
    <row r="396" spans="1:5" s="195" customFormat="1" ht="15.75">
      <c r="A396" s="2" t="s">
        <v>611</v>
      </c>
      <c r="B396" s="216" t="s">
        <v>471</v>
      </c>
      <c r="C396" s="216" t="s">
        <v>827</v>
      </c>
      <c r="D396" s="216"/>
      <c r="E396" s="228">
        <f>E397</f>
        <v>200</v>
      </c>
    </row>
    <row r="397" spans="1:5" s="195" customFormat="1" ht="31.5">
      <c r="A397" s="2" t="s">
        <v>613</v>
      </c>
      <c r="B397" s="216" t="s">
        <v>471</v>
      </c>
      <c r="C397" s="216" t="s">
        <v>827</v>
      </c>
      <c r="D397" s="216" t="s">
        <v>585</v>
      </c>
      <c r="E397" s="228">
        <v>200</v>
      </c>
    </row>
    <row r="398" spans="1:5" s="215" customFormat="1" ht="15.75">
      <c r="A398" s="213" t="s">
        <v>475</v>
      </c>
      <c r="B398" s="214" t="s">
        <v>30</v>
      </c>
      <c r="C398" s="214"/>
      <c r="D398" s="214"/>
      <c r="E398" s="8">
        <f>E404+E417+E399</f>
        <v>127768.71200000001</v>
      </c>
    </row>
    <row r="399" spans="1:5" s="215" customFormat="1" ht="15.75">
      <c r="A399" s="2" t="s">
        <v>158</v>
      </c>
      <c r="B399" s="216" t="s">
        <v>157</v>
      </c>
      <c r="C399" s="220"/>
      <c r="D399" s="220"/>
      <c r="E399" s="228">
        <f>E400</f>
        <v>642.479</v>
      </c>
    </row>
    <row r="400" spans="1:5" s="215" customFormat="1" ht="31.5">
      <c r="A400" s="2" t="s">
        <v>139</v>
      </c>
      <c r="B400" s="216" t="s">
        <v>157</v>
      </c>
      <c r="C400" s="216" t="s">
        <v>279</v>
      </c>
      <c r="D400" s="220"/>
      <c r="E400" s="228">
        <f>E401</f>
        <v>642.479</v>
      </c>
    </row>
    <row r="401" spans="1:5" s="215" customFormat="1" ht="31.5">
      <c r="A401" s="2" t="s">
        <v>86</v>
      </c>
      <c r="B401" s="216" t="s">
        <v>157</v>
      </c>
      <c r="C401" s="216" t="s">
        <v>768</v>
      </c>
      <c r="D401" s="216"/>
      <c r="E401" s="228">
        <f>E402</f>
        <v>642.479</v>
      </c>
    </row>
    <row r="402" spans="1:5" s="215" customFormat="1" ht="15.75">
      <c r="A402" s="2" t="s">
        <v>145</v>
      </c>
      <c r="B402" s="216" t="s">
        <v>157</v>
      </c>
      <c r="C402" s="216" t="s">
        <v>769</v>
      </c>
      <c r="D402" s="216"/>
      <c r="E402" s="228">
        <f>E403</f>
        <v>642.479</v>
      </c>
    </row>
    <row r="403" spans="1:5" s="215" customFormat="1" ht="15.75">
      <c r="A403" s="2" t="s">
        <v>596</v>
      </c>
      <c r="B403" s="216" t="s">
        <v>157</v>
      </c>
      <c r="C403" s="216" t="s">
        <v>769</v>
      </c>
      <c r="D403" s="216" t="s">
        <v>595</v>
      </c>
      <c r="E403" s="228">
        <v>642.479</v>
      </c>
    </row>
    <row r="404" spans="1:5" s="195" customFormat="1" ht="15.75">
      <c r="A404" s="2" t="s">
        <v>32</v>
      </c>
      <c r="B404" s="216" t="s">
        <v>33</v>
      </c>
      <c r="C404" s="216"/>
      <c r="D404" s="216"/>
      <c r="E404" s="228">
        <f>E405</f>
        <v>20104.247000000003</v>
      </c>
    </row>
    <row r="405" spans="1:5" s="195" customFormat="1" ht="51.75" customHeight="1">
      <c r="A405" s="2" t="s">
        <v>291</v>
      </c>
      <c r="B405" s="216" t="s">
        <v>33</v>
      </c>
      <c r="C405" s="216" t="s">
        <v>292</v>
      </c>
      <c r="D405" s="216"/>
      <c r="E405" s="228">
        <f>E406</f>
        <v>20104.247000000003</v>
      </c>
    </row>
    <row r="406" spans="1:5" s="195" customFormat="1" ht="51.75" customHeight="1">
      <c r="A406" s="2" t="s">
        <v>299</v>
      </c>
      <c r="B406" s="216" t="s">
        <v>33</v>
      </c>
      <c r="C406" s="216" t="s">
        <v>300</v>
      </c>
      <c r="D406" s="216"/>
      <c r="E406" s="228">
        <f>E407+E413+E409+E411+E415</f>
        <v>20104.247000000003</v>
      </c>
    </row>
    <row r="407" spans="1:5" s="195" customFormat="1" ht="20.25" customHeight="1">
      <c r="A407" s="2" t="s">
        <v>690</v>
      </c>
      <c r="B407" s="216" t="s">
        <v>33</v>
      </c>
      <c r="C407" s="216" t="s">
        <v>689</v>
      </c>
      <c r="D407" s="216"/>
      <c r="E407" s="228">
        <f>E408</f>
        <v>0</v>
      </c>
    </row>
    <row r="408" spans="1:5" s="195" customFormat="1" ht="22.5" customHeight="1">
      <c r="A408" s="2" t="s">
        <v>596</v>
      </c>
      <c r="B408" s="216" t="s">
        <v>33</v>
      </c>
      <c r="C408" s="216" t="s">
        <v>689</v>
      </c>
      <c r="D408" s="216" t="s">
        <v>595</v>
      </c>
      <c r="E408" s="228">
        <v>0</v>
      </c>
    </row>
    <row r="409" spans="1:5" s="195" customFormat="1" ht="31.5">
      <c r="A409" s="2" t="s">
        <v>691</v>
      </c>
      <c r="B409" s="216" t="s">
        <v>33</v>
      </c>
      <c r="C409" s="216" t="s">
        <v>645</v>
      </c>
      <c r="D409" s="216"/>
      <c r="E409" s="228">
        <f>E410</f>
        <v>7401.794</v>
      </c>
    </row>
    <row r="410" spans="1:5" s="195" customFormat="1" ht="15.75">
      <c r="A410" s="2" t="s">
        <v>596</v>
      </c>
      <c r="B410" s="216" t="s">
        <v>33</v>
      </c>
      <c r="C410" s="216" t="s">
        <v>645</v>
      </c>
      <c r="D410" s="216" t="s">
        <v>595</v>
      </c>
      <c r="E410" s="228">
        <v>7401.794</v>
      </c>
    </row>
    <row r="411" spans="1:5" s="195" customFormat="1" ht="31.5">
      <c r="A411" s="2" t="s">
        <v>693</v>
      </c>
      <c r="B411" s="216" t="s">
        <v>33</v>
      </c>
      <c r="C411" s="216" t="s">
        <v>212</v>
      </c>
      <c r="D411" s="216"/>
      <c r="E411" s="228">
        <f>E412</f>
        <v>7373.962</v>
      </c>
    </row>
    <row r="412" spans="1:5" s="195" customFormat="1" ht="15.75">
      <c r="A412" s="2" t="s">
        <v>596</v>
      </c>
      <c r="B412" s="216" t="s">
        <v>33</v>
      </c>
      <c r="C412" s="216" t="s">
        <v>212</v>
      </c>
      <c r="D412" s="216" t="s">
        <v>595</v>
      </c>
      <c r="E412" s="228">
        <v>7373.962</v>
      </c>
    </row>
    <row r="413" spans="1:5" s="195" customFormat="1" ht="31.5">
      <c r="A413" s="2" t="s">
        <v>639</v>
      </c>
      <c r="B413" s="216" t="s">
        <v>33</v>
      </c>
      <c r="C413" s="216" t="s">
        <v>694</v>
      </c>
      <c r="D413" s="216"/>
      <c r="E413" s="228">
        <f>E414</f>
        <v>4225.091</v>
      </c>
    </row>
    <row r="414" spans="1:5" s="195" customFormat="1" ht="15.75">
      <c r="A414" s="2" t="s">
        <v>596</v>
      </c>
      <c r="B414" s="216" t="s">
        <v>33</v>
      </c>
      <c r="C414" s="216" t="s">
        <v>694</v>
      </c>
      <c r="D414" s="216" t="s">
        <v>595</v>
      </c>
      <c r="E414" s="228">
        <v>4225.091</v>
      </c>
    </row>
    <row r="415" spans="1:5" s="195" customFormat="1" ht="78.75">
      <c r="A415" s="2" t="s">
        <v>950</v>
      </c>
      <c r="B415" s="216" t="s">
        <v>33</v>
      </c>
      <c r="C415" s="216" t="s">
        <v>951</v>
      </c>
      <c r="D415" s="216"/>
      <c r="E415" s="228">
        <f>E416</f>
        <v>1103.4</v>
      </c>
    </row>
    <row r="416" spans="1:5" s="195" customFormat="1" ht="31.5">
      <c r="A416" s="2" t="s">
        <v>215</v>
      </c>
      <c r="B416" s="216" t="s">
        <v>33</v>
      </c>
      <c r="C416" s="216" t="s">
        <v>951</v>
      </c>
      <c r="D416" s="216" t="s">
        <v>598</v>
      </c>
      <c r="E416" s="228">
        <v>1103.4</v>
      </c>
    </row>
    <row r="417" spans="1:5" s="195" customFormat="1" ht="15.75">
      <c r="A417" s="2" t="s">
        <v>520</v>
      </c>
      <c r="B417" s="216" t="s">
        <v>34</v>
      </c>
      <c r="C417" s="216"/>
      <c r="D417" s="212"/>
      <c r="E417" s="228">
        <f>E418+E438</f>
        <v>107021.986</v>
      </c>
    </row>
    <row r="418" spans="1:5" s="195" customFormat="1" ht="31.5">
      <c r="A418" s="2" t="s">
        <v>129</v>
      </c>
      <c r="B418" s="216" t="s">
        <v>34</v>
      </c>
      <c r="C418" s="216" t="s">
        <v>84</v>
      </c>
      <c r="D418" s="212"/>
      <c r="E418" s="228">
        <f>E422+E433+E419</f>
        <v>78160.63900000001</v>
      </c>
    </row>
    <row r="419" spans="1:5" s="195" customFormat="1" ht="31.5">
      <c r="A419" s="2" t="s">
        <v>368</v>
      </c>
      <c r="B419" s="216" t="s">
        <v>34</v>
      </c>
      <c r="C419" s="216" t="s">
        <v>239</v>
      </c>
      <c r="D419" s="212"/>
      <c r="E419" s="228">
        <f>E420</f>
        <v>2328.1</v>
      </c>
    </row>
    <row r="420" spans="1:5" s="195" customFormat="1" ht="31.5">
      <c r="A420" s="2" t="s">
        <v>640</v>
      </c>
      <c r="B420" s="216" t="s">
        <v>34</v>
      </c>
      <c r="C420" s="216" t="s">
        <v>76</v>
      </c>
      <c r="D420" s="216"/>
      <c r="E420" s="228">
        <f>E421</f>
        <v>2328.1</v>
      </c>
    </row>
    <row r="421" spans="1:5" s="195" customFormat="1" ht="15.75">
      <c r="A421" s="2" t="s">
        <v>596</v>
      </c>
      <c r="B421" s="216" t="s">
        <v>34</v>
      </c>
      <c r="C421" s="216" t="s">
        <v>76</v>
      </c>
      <c r="D421" s="216" t="s">
        <v>595</v>
      </c>
      <c r="E421" s="228">
        <v>2328.1</v>
      </c>
    </row>
    <row r="422" spans="1:5" s="195" customFormat="1" ht="47.25">
      <c r="A422" s="2" t="s">
        <v>238</v>
      </c>
      <c r="B422" s="216" t="s">
        <v>34</v>
      </c>
      <c r="C422" s="216" t="s">
        <v>244</v>
      </c>
      <c r="D422" s="216"/>
      <c r="E422" s="228">
        <f>E423+E425+E427+E429+E431</f>
        <v>34388.039000000004</v>
      </c>
    </row>
    <row r="423" spans="1:5" s="195" customFormat="1" ht="78.75">
      <c r="A423" s="2" t="s">
        <v>326</v>
      </c>
      <c r="B423" s="216" t="s">
        <v>34</v>
      </c>
      <c r="C423" s="216" t="s">
        <v>79</v>
      </c>
      <c r="D423" s="212"/>
      <c r="E423" s="228">
        <f>E424</f>
        <v>21763</v>
      </c>
    </row>
    <row r="424" spans="1:5" s="195" customFormat="1" ht="31.5">
      <c r="A424" s="2" t="s">
        <v>591</v>
      </c>
      <c r="B424" s="216" t="s">
        <v>34</v>
      </c>
      <c r="C424" s="216" t="s">
        <v>79</v>
      </c>
      <c r="D424" s="216" t="s">
        <v>592</v>
      </c>
      <c r="E424" s="228">
        <v>21763</v>
      </c>
    </row>
    <row r="425" spans="1:5" s="195" customFormat="1" ht="132.75" customHeight="1">
      <c r="A425" s="2" t="s">
        <v>327</v>
      </c>
      <c r="B425" s="216" t="s">
        <v>34</v>
      </c>
      <c r="C425" s="216" t="s">
        <v>82</v>
      </c>
      <c r="D425" s="216"/>
      <c r="E425" s="228">
        <f>E426</f>
        <v>280.8</v>
      </c>
    </row>
    <row r="426" spans="1:5" s="195" customFormat="1" ht="15.75">
      <c r="A426" s="2" t="s">
        <v>596</v>
      </c>
      <c r="B426" s="216" t="s">
        <v>34</v>
      </c>
      <c r="C426" s="216" t="s">
        <v>82</v>
      </c>
      <c r="D426" s="216" t="s">
        <v>595</v>
      </c>
      <c r="E426" s="228">
        <v>280.8</v>
      </c>
    </row>
    <row r="427" spans="1:5" s="195" customFormat="1" ht="47.25">
      <c r="A427" s="2" t="s">
        <v>637</v>
      </c>
      <c r="B427" s="216" t="s">
        <v>34</v>
      </c>
      <c r="C427" s="216" t="s">
        <v>80</v>
      </c>
      <c r="D427" s="216"/>
      <c r="E427" s="228">
        <f>E428</f>
        <v>10818.7</v>
      </c>
    </row>
    <row r="428" spans="1:5" s="195" customFormat="1" ht="31.5">
      <c r="A428" s="2" t="s">
        <v>591</v>
      </c>
      <c r="B428" s="216" t="s">
        <v>34</v>
      </c>
      <c r="C428" s="216" t="s">
        <v>80</v>
      </c>
      <c r="D428" s="216" t="s">
        <v>592</v>
      </c>
      <c r="E428" s="228">
        <v>10818.7</v>
      </c>
    </row>
    <row r="429" spans="1:5" s="195" customFormat="1" ht="78.75">
      <c r="A429" s="2" t="s">
        <v>638</v>
      </c>
      <c r="B429" s="216" t="s">
        <v>34</v>
      </c>
      <c r="C429" s="216" t="s">
        <v>81</v>
      </c>
      <c r="D429" s="216"/>
      <c r="E429" s="228">
        <f>E430</f>
        <v>882.9</v>
      </c>
    </row>
    <row r="430" spans="1:5" s="195" customFormat="1" ht="31.5">
      <c r="A430" s="2" t="s">
        <v>591</v>
      </c>
      <c r="B430" s="216" t="s">
        <v>34</v>
      </c>
      <c r="C430" s="216" t="s">
        <v>81</v>
      </c>
      <c r="D430" s="216" t="s">
        <v>595</v>
      </c>
      <c r="E430" s="228">
        <v>882.9</v>
      </c>
    </row>
    <row r="431" spans="1:5" s="195" customFormat="1" ht="63">
      <c r="A431" s="2" t="s">
        <v>1102</v>
      </c>
      <c r="B431" s="216" t="s">
        <v>34</v>
      </c>
      <c r="C431" s="216" t="s">
        <v>1063</v>
      </c>
      <c r="D431" s="216"/>
      <c r="E431" s="228">
        <f>E432</f>
        <v>642.639</v>
      </c>
    </row>
    <row r="432" spans="1:5" s="195" customFormat="1" ht="31.5">
      <c r="A432" s="2" t="s">
        <v>591</v>
      </c>
      <c r="B432" s="216" t="s">
        <v>34</v>
      </c>
      <c r="C432" s="216" t="s">
        <v>1063</v>
      </c>
      <c r="D432" s="216" t="s">
        <v>592</v>
      </c>
      <c r="E432" s="228">
        <v>642.639</v>
      </c>
    </row>
    <row r="433" spans="1:5" s="195" customFormat="1" ht="47.25">
      <c r="A433" s="2" t="s">
        <v>240</v>
      </c>
      <c r="B433" s="216" t="s">
        <v>34</v>
      </c>
      <c r="C433" s="216" t="s">
        <v>246</v>
      </c>
      <c r="D433" s="216"/>
      <c r="E433" s="228">
        <f>E434+E436</f>
        <v>41444.5</v>
      </c>
    </row>
    <row r="434" spans="1:5" s="195" customFormat="1" ht="31.5">
      <c r="A434" s="2" t="s">
        <v>106</v>
      </c>
      <c r="B434" s="216" t="s">
        <v>34</v>
      </c>
      <c r="C434" s="216" t="s">
        <v>83</v>
      </c>
      <c r="D434" s="216"/>
      <c r="E434" s="228">
        <f>E435</f>
        <v>1137</v>
      </c>
    </row>
    <row r="435" spans="1:5" s="195" customFormat="1" ht="15.75">
      <c r="A435" s="2" t="s">
        <v>596</v>
      </c>
      <c r="B435" s="216" t="s">
        <v>34</v>
      </c>
      <c r="C435" s="216" t="s">
        <v>83</v>
      </c>
      <c r="D435" s="216" t="s">
        <v>595</v>
      </c>
      <c r="E435" s="228">
        <v>1137</v>
      </c>
    </row>
    <row r="436" spans="1:5" s="195" customFormat="1" ht="162.75" customHeight="1">
      <c r="A436" s="2" t="s">
        <v>5</v>
      </c>
      <c r="B436" s="216" t="s">
        <v>34</v>
      </c>
      <c r="C436" s="216" t="s">
        <v>404</v>
      </c>
      <c r="D436" s="212"/>
      <c r="E436" s="228">
        <f>E437</f>
        <v>40307.5</v>
      </c>
    </row>
    <row r="437" spans="1:5" s="195" customFormat="1" ht="15.75">
      <c r="A437" s="2" t="s">
        <v>596</v>
      </c>
      <c r="B437" s="216" t="s">
        <v>34</v>
      </c>
      <c r="C437" s="216" t="s">
        <v>404</v>
      </c>
      <c r="D437" s="216" t="s">
        <v>595</v>
      </c>
      <c r="E437" s="228">
        <v>40307.5</v>
      </c>
    </row>
    <row r="438" spans="1:5" s="195" customFormat="1" ht="63">
      <c r="A438" s="2" t="s">
        <v>291</v>
      </c>
      <c r="B438" s="216" t="s">
        <v>34</v>
      </c>
      <c r="C438" s="216" t="s">
        <v>292</v>
      </c>
      <c r="D438" s="216"/>
      <c r="E438" s="228">
        <f>E439</f>
        <v>28861.347</v>
      </c>
    </row>
    <row r="439" spans="1:5" s="195" customFormat="1" ht="47.25">
      <c r="A439" s="2" t="s">
        <v>299</v>
      </c>
      <c r="B439" s="216" t="s">
        <v>34</v>
      </c>
      <c r="C439" s="216" t="s">
        <v>300</v>
      </c>
      <c r="D439" s="216"/>
      <c r="E439" s="228">
        <f>E440+E442+E446+E444</f>
        <v>28861.347</v>
      </c>
    </row>
    <row r="440" spans="1:5" s="195" customFormat="1" ht="78.75">
      <c r="A440" s="2" t="s">
        <v>503</v>
      </c>
      <c r="B440" s="216" t="s">
        <v>34</v>
      </c>
      <c r="C440" s="216" t="s">
        <v>301</v>
      </c>
      <c r="D440" s="216"/>
      <c r="E440" s="228">
        <f>E441</f>
        <v>250</v>
      </c>
    </row>
    <row r="441" spans="1:5" s="195" customFormat="1" ht="15.75">
      <c r="A441" s="2" t="s">
        <v>596</v>
      </c>
      <c r="B441" s="216" t="s">
        <v>34</v>
      </c>
      <c r="C441" s="216" t="s">
        <v>301</v>
      </c>
      <c r="D441" s="216" t="s">
        <v>595</v>
      </c>
      <c r="E441" s="228">
        <v>250</v>
      </c>
    </row>
    <row r="442" spans="1:5" s="195" customFormat="1" ht="78.75">
      <c r="A442" s="2" t="s">
        <v>502</v>
      </c>
      <c r="B442" s="216" t="s">
        <v>34</v>
      </c>
      <c r="C442" s="216" t="s">
        <v>107</v>
      </c>
      <c r="D442" s="216"/>
      <c r="E442" s="228">
        <f>E443</f>
        <v>13752.329</v>
      </c>
    </row>
    <row r="443" spans="1:5" s="195" customFormat="1" ht="31.5">
      <c r="A443" s="2" t="s">
        <v>215</v>
      </c>
      <c r="B443" s="216" t="s">
        <v>34</v>
      </c>
      <c r="C443" s="216" t="s">
        <v>107</v>
      </c>
      <c r="D443" s="216" t="s">
        <v>598</v>
      </c>
      <c r="E443" s="228">
        <v>13752.329</v>
      </c>
    </row>
    <row r="444" spans="1:5" s="195" customFormat="1" ht="15.75">
      <c r="A444" s="2" t="s">
        <v>690</v>
      </c>
      <c r="B444" s="216" t="s">
        <v>34</v>
      </c>
      <c r="C444" s="216" t="s">
        <v>689</v>
      </c>
      <c r="D444" s="216"/>
      <c r="E444" s="228">
        <f>E445</f>
        <v>10514.763</v>
      </c>
    </row>
    <row r="445" spans="1:5" s="195" customFormat="1" ht="15.75">
      <c r="A445" s="2" t="s">
        <v>596</v>
      </c>
      <c r="B445" s="216" t="s">
        <v>34</v>
      </c>
      <c r="C445" s="216" t="s">
        <v>689</v>
      </c>
      <c r="D445" s="216" t="s">
        <v>595</v>
      </c>
      <c r="E445" s="228">
        <v>10514.763</v>
      </c>
    </row>
    <row r="446" spans="1:5" s="195" customFormat="1" ht="63">
      <c r="A446" s="2" t="s">
        <v>501</v>
      </c>
      <c r="B446" s="216" t="s">
        <v>34</v>
      </c>
      <c r="C446" s="216" t="s">
        <v>89</v>
      </c>
      <c r="D446" s="216"/>
      <c r="E446" s="228">
        <f>E447</f>
        <v>4344.255</v>
      </c>
    </row>
    <row r="447" spans="1:5" s="195" customFormat="1" ht="31.5">
      <c r="A447" s="2" t="s">
        <v>215</v>
      </c>
      <c r="B447" s="216" t="s">
        <v>34</v>
      </c>
      <c r="C447" s="216" t="s">
        <v>89</v>
      </c>
      <c r="D447" s="216" t="s">
        <v>598</v>
      </c>
      <c r="E447" s="228">
        <v>4344.255</v>
      </c>
    </row>
    <row r="448" spans="1:5" s="215" customFormat="1" ht="15.75">
      <c r="A448" s="213" t="s">
        <v>146</v>
      </c>
      <c r="B448" s="214" t="s">
        <v>35</v>
      </c>
      <c r="C448" s="214"/>
      <c r="D448" s="214"/>
      <c r="E448" s="8">
        <f>E449</f>
        <v>55075.3</v>
      </c>
    </row>
    <row r="449" spans="1:5" s="195" customFormat="1" ht="15.75">
      <c r="A449" s="2" t="s">
        <v>148</v>
      </c>
      <c r="B449" s="216" t="s">
        <v>147</v>
      </c>
      <c r="C449" s="216"/>
      <c r="D449" s="216"/>
      <c r="E449" s="228">
        <f>E450</f>
        <v>55075.3</v>
      </c>
    </row>
    <row r="450" spans="1:5" s="195" customFormat="1" ht="47.25">
      <c r="A450" s="2" t="s">
        <v>252</v>
      </c>
      <c r="B450" s="216" t="s">
        <v>147</v>
      </c>
      <c r="C450" s="216" t="s">
        <v>253</v>
      </c>
      <c r="D450" s="216"/>
      <c r="E450" s="228">
        <f>E451+E454</f>
        <v>55075.3</v>
      </c>
    </row>
    <row r="451" spans="1:5" s="195" customFormat="1" ht="31.5">
      <c r="A451" s="2" t="s">
        <v>257</v>
      </c>
      <c r="B451" s="216" t="s">
        <v>147</v>
      </c>
      <c r="C451" s="216" t="s">
        <v>258</v>
      </c>
      <c r="D451" s="216"/>
      <c r="E451" s="228">
        <f>E452</f>
        <v>52375.3</v>
      </c>
    </row>
    <row r="452" spans="1:5" s="195" customFormat="1" ht="15.75">
      <c r="A452" s="2" t="s">
        <v>510</v>
      </c>
      <c r="B452" s="216" t="s">
        <v>147</v>
      </c>
      <c r="C452" s="216" t="s">
        <v>259</v>
      </c>
      <c r="D452" s="216"/>
      <c r="E452" s="228">
        <f>E453</f>
        <v>52375.3</v>
      </c>
    </row>
    <row r="453" spans="1:5" s="195" customFormat="1" ht="31.5">
      <c r="A453" s="2" t="s">
        <v>591</v>
      </c>
      <c r="B453" s="216" t="s">
        <v>147</v>
      </c>
      <c r="C453" s="216" t="s">
        <v>259</v>
      </c>
      <c r="D453" s="216" t="s">
        <v>592</v>
      </c>
      <c r="E453" s="228">
        <v>52375.3</v>
      </c>
    </row>
    <row r="454" spans="1:5" s="195" customFormat="1" ht="47.25">
      <c r="A454" s="2" t="s">
        <v>6</v>
      </c>
      <c r="B454" s="216" t="s">
        <v>147</v>
      </c>
      <c r="C454" s="216" t="s">
        <v>260</v>
      </c>
      <c r="D454" s="216"/>
      <c r="E454" s="228">
        <f>E455</f>
        <v>2700</v>
      </c>
    </row>
    <row r="455" spans="1:5" s="195" customFormat="1" ht="15.75">
      <c r="A455" s="2" t="s">
        <v>483</v>
      </c>
      <c r="B455" s="216" t="s">
        <v>147</v>
      </c>
      <c r="C455" s="216" t="s">
        <v>261</v>
      </c>
      <c r="D455" s="216"/>
      <c r="E455" s="228">
        <f>E456</f>
        <v>2700</v>
      </c>
    </row>
    <row r="456" spans="1:5" s="195" customFormat="1" ht="31.5">
      <c r="A456" s="2" t="s">
        <v>591</v>
      </c>
      <c r="B456" s="216" t="s">
        <v>147</v>
      </c>
      <c r="C456" s="216" t="s">
        <v>261</v>
      </c>
      <c r="D456" s="216" t="s">
        <v>592</v>
      </c>
      <c r="E456" s="228">
        <v>2700</v>
      </c>
    </row>
    <row r="457" spans="1:5" s="215" customFormat="1" ht="15.75">
      <c r="A457" s="213" t="s">
        <v>150</v>
      </c>
      <c r="B457" s="214" t="s">
        <v>149</v>
      </c>
      <c r="C457" s="214"/>
      <c r="D457" s="214"/>
      <c r="E457" s="8">
        <f>E458+E463</f>
        <v>4395</v>
      </c>
    </row>
    <row r="458" spans="1:5" s="195" customFormat="1" ht="15.75">
      <c r="A458" s="2" t="s">
        <v>481</v>
      </c>
      <c r="B458" s="216" t="s">
        <v>151</v>
      </c>
      <c r="C458" s="216"/>
      <c r="D458" s="216"/>
      <c r="E458" s="228">
        <f>E459</f>
        <v>3150</v>
      </c>
    </row>
    <row r="459" spans="1:5" s="195" customFormat="1" ht="31.5">
      <c r="A459" s="2" t="s">
        <v>2</v>
      </c>
      <c r="B459" s="216" t="s">
        <v>151</v>
      </c>
      <c r="C459" s="216" t="s">
        <v>266</v>
      </c>
      <c r="D459" s="216"/>
      <c r="E459" s="228">
        <f>E460</f>
        <v>3150</v>
      </c>
    </row>
    <row r="460" spans="1:5" s="195" customFormat="1" ht="31.5">
      <c r="A460" s="2" t="s">
        <v>67</v>
      </c>
      <c r="B460" s="216" t="s">
        <v>151</v>
      </c>
      <c r="C460" s="216" t="s">
        <v>274</v>
      </c>
      <c r="D460" s="216"/>
      <c r="E460" s="228">
        <f>E461</f>
        <v>3150</v>
      </c>
    </row>
    <row r="461" spans="1:5" s="195" customFormat="1" ht="15.75">
      <c r="A461" s="2" t="s">
        <v>589</v>
      </c>
      <c r="B461" s="216" t="s">
        <v>151</v>
      </c>
      <c r="C461" s="216" t="s">
        <v>275</v>
      </c>
      <c r="D461" s="216"/>
      <c r="E461" s="228">
        <f>E462</f>
        <v>3150</v>
      </c>
    </row>
    <row r="462" spans="1:5" s="195" customFormat="1" ht="31.5">
      <c r="A462" s="2" t="s">
        <v>613</v>
      </c>
      <c r="B462" s="216" t="s">
        <v>151</v>
      </c>
      <c r="C462" s="216" t="s">
        <v>275</v>
      </c>
      <c r="D462" s="216" t="s">
        <v>585</v>
      </c>
      <c r="E462" s="228">
        <v>3150</v>
      </c>
    </row>
    <row r="463" spans="1:5" s="195" customFormat="1" ht="15.75">
      <c r="A463" s="2" t="s">
        <v>474</v>
      </c>
      <c r="B463" s="216" t="s">
        <v>152</v>
      </c>
      <c r="C463" s="216"/>
      <c r="D463" s="216"/>
      <c r="E463" s="228">
        <f>E464</f>
        <v>1245</v>
      </c>
    </row>
    <row r="464" spans="1:5" s="195" customFormat="1" ht="31.5">
      <c r="A464" s="2" t="s">
        <v>2</v>
      </c>
      <c r="B464" s="216" t="s">
        <v>152</v>
      </c>
      <c r="C464" s="216" t="s">
        <v>266</v>
      </c>
      <c r="D464" s="216"/>
      <c r="E464" s="228">
        <f>E465</f>
        <v>1245</v>
      </c>
    </row>
    <row r="465" spans="1:5" s="195" customFormat="1" ht="31.5">
      <c r="A465" s="2" t="s">
        <v>276</v>
      </c>
      <c r="B465" s="216" t="s">
        <v>152</v>
      </c>
      <c r="C465" s="216" t="s">
        <v>277</v>
      </c>
      <c r="D465" s="216"/>
      <c r="E465" s="228">
        <f>E466</f>
        <v>1245</v>
      </c>
    </row>
    <row r="466" spans="1:5" s="195" customFormat="1" ht="31.5">
      <c r="A466" s="2" t="s">
        <v>590</v>
      </c>
      <c r="B466" s="216" t="s">
        <v>152</v>
      </c>
      <c r="C466" s="216" t="s">
        <v>278</v>
      </c>
      <c r="D466" s="216"/>
      <c r="E466" s="228">
        <f>E467</f>
        <v>1245</v>
      </c>
    </row>
    <row r="467" spans="1:5" s="195" customFormat="1" ht="31.5">
      <c r="A467" s="2" t="s">
        <v>613</v>
      </c>
      <c r="B467" s="216" t="s">
        <v>152</v>
      </c>
      <c r="C467" s="216" t="s">
        <v>278</v>
      </c>
      <c r="D467" s="216" t="s">
        <v>585</v>
      </c>
      <c r="E467" s="228">
        <v>1245</v>
      </c>
    </row>
    <row r="468" spans="1:5" s="195" customFormat="1" ht="47.25">
      <c r="A468" s="213" t="s">
        <v>217</v>
      </c>
      <c r="B468" s="214" t="s">
        <v>153</v>
      </c>
      <c r="C468" s="216"/>
      <c r="D468" s="216"/>
      <c r="E468" s="8">
        <f>E469+E479+E474</f>
        <v>65883.974</v>
      </c>
    </row>
    <row r="469" spans="1:5" s="195" customFormat="1" ht="31.5">
      <c r="A469" s="2" t="s">
        <v>218</v>
      </c>
      <c r="B469" s="216" t="s">
        <v>159</v>
      </c>
      <c r="C469" s="216"/>
      <c r="D469" s="216"/>
      <c r="E469" s="228">
        <f>E470</f>
        <v>55612</v>
      </c>
    </row>
    <row r="470" spans="1:5" s="195" customFormat="1" ht="47.25">
      <c r="A470" s="2" t="s">
        <v>130</v>
      </c>
      <c r="B470" s="216" t="s">
        <v>159</v>
      </c>
      <c r="C470" s="216" t="s">
        <v>247</v>
      </c>
      <c r="D470" s="216"/>
      <c r="E470" s="228">
        <f>E471</f>
        <v>55612</v>
      </c>
    </row>
    <row r="471" spans="1:5" s="195" customFormat="1" ht="63">
      <c r="A471" s="2" t="s">
        <v>248</v>
      </c>
      <c r="B471" s="216" t="s">
        <v>159</v>
      </c>
      <c r="C471" s="216" t="s">
        <v>251</v>
      </c>
      <c r="D471" s="216"/>
      <c r="E471" s="228">
        <f>E472</f>
        <v>55612</v>
      </c>
    </row>
    <row r="472" spans="1:5" s="195" customFormat="1" ht="15.75">
      <c r="A472" s="2" t="s">
        <v>606</v>
      </c>
      <c r="B472" s="216" t="s">
        <v>159</v>
      </c>
      <c r="C472" s="216" t="s">
        <v>399</v>
      </c>
      <c r="D472" s="216"/>
      <c r="E472" s="228">
        <f>E473</f>
        <v>55612</v>
      </c>
    </row>
    <row r="473" spans="1:5" s="195" customFormat="1" ht="15.75">
      <c r="A473" s="2" t="s">
        <v>445</v>
      </c>
      <c r="B473" s="216" t="s">
        <v>159</v>
      </c>
      <c r="C473" s="216" t="s">
        <v>399</v>
      </c>
      <c r="D473" s="216" t="s">
        <v>594</v>
      </c>
      <c r="E473" s="228">
        <v>55612</v>
      </c>
    </row>
    <row r="474" spans="1:5" s="195" customFormat="1" ht="15.75">
      <c r="A474" s="2" t="s">
        <v>1100</v>
      </c>
      <c r="B474" s="216" t="s">
        <v>1098</v>
      </c>
      <c r="C474" s="216"/>
      <c r="D474" s="216"/>
      <c r="E474" s="228">
        <f>E475</f>
        <v>2490.3</v>
      </c>
    </row>
    <row r="475" spans="1:5" s="195" customFormat="1" ht="47.25">
      <c r="A475" s="2" t="s">
        <v>130</v>
      </c>
      <c r="B475" s="216" t="s">
        <v>1098</v>
      </c>
      <c r="C475" s="216" t="s">
        <v>247</v>
      </c>
      <c r="D475" s="216"/>
      <c r="E475" s="228">
        <f>E476</f>
        <v>2490.3</v>
      </c>
    </row>
    <row r="476" spans="1:5" s="195" customFormat="1" ht="63">
      <c r="A476" s="2" t="s">
        <v>248</v>
      </c>
      <c r="B476" s="216" t="s">
        <v>1098</v>
      </c>
      <c r="C476" s="216" t="s">
        <v>251</v>
      </c>
      <c r="D476" s="216"/>
      <c r="E476" s="228">
        <f>E477</f>
        <v>2490.3</v>
      </c>
    </row>
    <row r="477" spans="1:5" s="195" customFormat="1" ht="15.75">
      <c r="A477" s="2" t="s">
        <v>1101</v>
      </c>
      <c r="B477" s="216" t="s">
        <v>1098</v>
      </c>
      <c r="C477" s="216" t="s">
        <v>1099</v>
      </c>
      <c r="D477" s="216"/>
      <c r="E477" s="228">
        <f>E478</f>
        <v>2490.3</v>
      </c>
    </row>
    <row r="478" spans="1:5" s="195" customFormat="1" ht="15.75">
      <c r="A478" s="2" t="s">
        <v>445</v>
      </c>
      <c r="B478" s="216" t="s">
        <v>1098</v>
      </c>
      <c r="C478" s="216" t="s">
        <v>1099</v>
      </c>
      <c r="D478" s="216" t="s">
        <v>594</v>
      </c>
      <c r="E478" s="228">
        <v>2490.3</v>
      </c>
    </row>
    <row r="479" spans="1:5" s="195" customFormat="1" ht="15.75">
      <c r="A479" s="2" t="s">
        <v>885</v>
      </c>
      <c r="B479" s="216" t="s">
        <v>886</v>
      </c>
      <c r="C479" s="216"/>
      <c r="D479" s="216"/>
      <c r="E479" s="228">
        <f>E480+E487+E497</f>
        <v>7781.673999999999</v>
      </c>
    </row>
    <row r="480" spans="1:5" s="195" customFormat="1" ht="31.5" customHeight="1">
      <c r="A480" s="2" t="s">
        <v>139</v>
      </c>
      <c r="B480" s="216" t="s">
        <v>886</v>
      </c>
      <c r="C480" s="216" t="s">
        <v>279</v>
      </c>
      <c r="D480" s="216"/>
      <c r="E480" s="228">
        <f>E484+E481</f>
        <v>3632.4</v>
      </c>
    </row>
    <row r="481" spans="1:5" s="195" customFormat="1" ht="47.25">
      <c r="A481" s="2" t="s">
        <v>616</v>
      </c>
      <c r="B481" s="216" t="s">
        <v>886</v>
      </c>
      <c r="C481" s="216" t="s">
        <v>283</v>
      </c>
      <c r="D481" s="216"/>
      <c r="E481" s="228">
        <f>E482</f>
        <v>1855.4</v>
      </c>
    </row>
    <row r="482" spans="1:5" s="195" customFormat="1" ht="15.75">
      <c r="A482" s="2" t="s">
        <v>887</v>
      </c>
      <c r="B482" s="216" t="s">
        <v>886</v>
      </c>
      <c r="C482" s="216" t="s">
        <v>952</v>
      </c>
      <c r="D482" s="216"/>
      <c r="E482" s="228">
        <f>E483</f>
        <v>1855.4</v>
      </c>
    </row>
    <row r="483" spans="1:5" s="195" customFormat="1" ht="15.75">
      <c r="A483" s="2" t="s">
        <v>445</v>
      </c>
      <c r="B483" s="216" t="s">
        <v>886</v>
      </c>
      <c r="C483" s="216" t="s">
        <v>952</v>
      </c>
      <c r="D483" s="216" t="s">
        <v>594</v>
      </c>
      <c r="E483" s="228">
        <v>1855.4</v>
      </c>
    </row>
    <row r="484" spans="1:5" s="195" customFormat="1" ht="31.5">
      <c r="A484" s="2" t="s">
        <v>785</v>
      </c>
      <c r="B484" s="216" t="s">
        <v>886</v>
      </c>
      <c r="C484" s="216" t="s">
        <v>786</v>
      </c>
      <c r="D484" s="216"/>
      <c r="E484" s="228">
        <f>E485</f>
        <v>1777</v>
      </c>
    </row>
    <row r="485" spans="1:5" s="195" customFormat="1" ht="15.75">
      <c r="A485" s="2" t="s">
        <v>887</v>
      </c>
      <c r="B485" s="216" t="s">
        <v>886</v>
      </c>
      <c r="C485" s="216" t="s">
        <v>888</v>
      </c>
      <c r="D485" s="216"/>
      <c r="E485" s="228">
        <f>E486</f>
        <v>1777</v>
      </c>
    </row>
    <row r="486" spans="1:5" s="195" customFormat="1" ht="15.75">
      <c r="A486" s="2" t="s">
        <v>445</v>
      </c>
      <c r="B486" s="216" t="s">
        <v>886</v>
      </c>
      <c r="C486" s="216" t="s">
        <v>888</v>
      </c>
      <c r="D486" s="216" t="s">
        <v>594</v>
      </c>
      <c r="E486" s="228">
        <v>1777</v>
      </c>
    </row>
    <row r="487" spans="1:5" s="195" customFormat="1" ht="63">
      <c r="A487" s="2" t="s">
        <v>291</v>
      </c>
      <c r="B487" s="216" t="s">
        <v>886</v>
      </c>
      <c r="C487" s="216" t="s">
        <v>292</v>
      </c>
      <c r="D487" s="216"/>
      <c r="E487" s="228">
        <f>E488+E494+E491</f>
        <v>3282.2039999999997</v>
      </c>
    </row>
    <row r="488" spans="1:5" s="195" customFormat="1" ht="31.5">
      <c r="A488" s="2" t="s">
        <v>324</v>
      </c>
      <c r="B488" s="216" t="s">
        <v>886</v>
      </c>
      <c r="C488" s="216" t="s">
        <v>325</v>
      </c>
      <c r="D488" s="216"/>
      <c r="E488" s="228">
        <f>E489</f>
        <v>2423.604</v>
      </c>
    </row>
    <row r="489" spans="1:5" s="195" customFormat="1" ht="15.75">
      <c r="A489" s="2" t="s">
        <v>887</v>
      </c>
      <c r="B489" s="216" t="s">
        <v>886</v>
      </c>
      <c r="C489" s="216" t="s">
        <v>889</v>
      </c>
      <c r="D489" s="216"/>
      <c r="E489" s="228">
        <f>E490</f>
        <v>2423.604</v>
      </c>
    </row>
    <row r="490" spans="1:5" s="195" customFormat="1" ht="15.75">
      <c r="A490" s="2" t="s">
        <v>445</v>
      </c>
      <c r="B490" s="216" t="s">
        <v>886</v>
      </c>
      <c r="C490" s="216" t="s">
        <v>889</v>
      </c>
      <c r="D490" s="216" t="s">
        <v>594</v>
      </c>
      <c r="E490" s="228">
        <v>2423.604</v>
      </c>
    </row>
    <row r="491" spans="1:5" s="195" customFormat="1" ht="31.5">
      <c r="A491" s="2" t="s">
        <v>60</v>
      </c>
      <c r="B491" s="216" t="s">
        <v>886</v>
      </c>
      <c r="C491" s="216" t="s">
        <v>64</v>
      </c>
      <c r="D491" s="216"/>
      <c r="E491" s="228">
        <f>E492</f>
        <v>358.6</v>
      </c>
    </row>
    <row r="492" spans="1:5" s="195" customFormat="1" ht="15.75">
      <c r="A492" s="2" t="s">
        <v>887</v>
      </c>
      <c r="B492" s="216" t="s">
        <v>886</v>
      </c>
      <c r="C492" s="216" t="s">
        <v>1025</v>
      </c>
      <c r="D492" s="216"/>
      <c r="E492" s="228">
        <f>E493</f>
        <v>358.6</v>
      </c>
    </row>
    <row r="493" spans="1:5" s="195" customFormat="1" ht="15.75">
      <c r="A493" s="2" t="s">
        <v>445</v>
      </c>
      <c r="B493" s="216" t="s">
        <v>886</v>
      </c>
      <c r="C493" s="216" t="s">
        <v>1025</v>
      </c>
      <c r="D493" s="216" t="s">
        <v>594</v>
      </c>
      <c r="E493" s="228">
        <v>358.6</v>
      </c>
    </row>
    <row r="494" spans="1:5" s="195" customFormat="1" ht="47.25">
      <c r="A494" s="2" t="s">
        <v>790</v>
      </c>
      <c r="B494" s="216" t="s">
        <v>886</v>
      </c>
      <c r="C494" s="216" t="s">
        <v>791</v>
      </c>
      <c r="D494" s="216"/>
      <c r="E494" s="228">
        <f>E495</f>
        <v>500</v>
      </c>
    </row>
    <row r="495" spans="1:5" s="195" customFormat="1" ht="15.75">
      <c r="A495" s="2" t="s">
        <v>887</v>
      </c>
      <c r="B495" s="216" t="s">
        <v>886</v>
      </c>
      <c r="C495" s="216" t="s">
        <v>890</v>
      </c>
      <c r="D495" s="216"/>
      <c r="E495" s="228">
        <f>E496</f>
        <v>500</v>
      </c>
    </row>
    <row r="496" spans="1:5" s="195" customFormat="1" ht="15.75">
      <c r="A496" s="2" t="s">
        <v>445</v>
      </c>
      <c r="B496" s="216" t="s">
        <v>886</v>
      </c>
      <c r="C496" s="216" t="s">
        <v>890</v>
      </c>
      <c r="D496" s="216" t="s">
        <v>594</v>
      </c>
      <c r="E496" s="228">
        <v>500</v>
      </c>
    </row>
    <row r="497" spans="1:5" s="195" customFormat="1" ht="47.25">
      <c r="A497" s="2" t="s">
        <v>310</v>
      </c>
      <c r="B497" s="216" t="s">
        <v>886</v>
      </c>
      <c r="C497" s="216" t="s">
        <v>311</v>
      </c>
      <c r="D497" s="216"/>
      <c r="E497" s="228">
        <f>E498</f>
        <v>867.07</v>
      </c>
    </row>
    <row r="498" spans="1:5" s="195" customFormat="1" ht="52.5" customHeight="1">
      <c r="A498" s="2" t="s">
        <v>985</v>
      </c>
      <c r="B498" s="216" t="s">
        <v>886</v>
      </c>
      <c r="C498" s="216" t="s">
        <v>986</v>
      </c>
      <c r="D498" s="216"/>
      <c r="E498" s="228">
        <f>E499+E501</f>
        <v>867.07</v>
      </c>
    </row>
    <row r="499" spans="1:5" s="195" customFormat="1" ht="15.75">
      <c r="A499" s="2" t="s">
        <v>887</v>
      </c>
      <c r="B499" s="216" t="s">
        <v>886</v>
      </c>
      <c r="C499" s="216" t="s">
        <v>987</v>
      </c>
      <c r="D499" s="216"/>
      <c r="E499" s="228">
        <f>E500</f>
        <v>262</v>
      </c>
    </row>
    <row r="500" spans="1:5" s="195" customFormat="1" ht="15.75">
      <c r="A500" s="2" t="s">
        <v>445</v>
      </c>
      <c r="B500" s="216" t="s">
        <v>886</v>
      </c>
      <c r="C500" s="216" t="s">
        <v>987</v>
      </c>
      <c r="D500" s="216" t="s">
        <v>594</v>
      </c>
      <c r="E500" s="228">
        <v>262</v>
      </c>
    </row>
    <row r="501" spans="1:5" s="195" customFormat="1" ht="31.5">
      <c r="A501" s="2" t="s">
        <v>795</v>
      </c>
      <c r="B501" s="216" t="s">
        <v>886</v>
      </c>
      <c r="C501" s="216" t="s">
        <v>1026</v>
      </c>
      <c r="D501" s="216"/>
      <c r="E501" s="228">
        <f>E502</f>
        <v>605.07</v>
      </c>
    </row>
    <row r="502" spans="1:5" s="195" customFormat="1" ht="15.75">
      <c r="A502" s="2" t="s">
        <v>445</v>
      </c>
      <c r="B502" s="216" t="s">
        <v>886</v>
      </c>
      <c r="C502" s="216" t="s">
        <v>1026</v>
      </c>
      <c r="D502" s="216" t="s">
        <v>594</v>
      </c>
      <c r="E502" s="228">
        <v>605.07</v>
      </c>
    </row>
    <row r="503" spans="1:7" s="77" customFormat="1" ht="15.75">
      <c r="A503" s="49" t="s">
        <v>477</v>
      </c>
      <c r="B503" s="59"/>
      <c r="C503" s="59"/>
      <c r="D503" s="59"/>
      <c r="E503" s="60">
        <f>E17+E95+E101+E116+E180+E252+E361+E398+E448+E457+E468+E243</f>
        <v>2045380.2210000001</v>
      </c>
      <c r="G503" s="236"/>
    </row>
    <row r="504" spans="1:5" s="77" customFormat="1" ht="15.75">
      <c r="A504" s="50"/>
      <c r="B504" s="67"/>
      <c r="C504" s="67"/>
      <c r="D504" s="67"/>
      <c r="E504" s="68"/>
    </row>
    <row r="505" spans="1:5" s="52" customFormat="1" ht="15.75">
      <c r="A505" s="292" t="s">
        <v>418</v>
      </c>
      <c r="B505" s="292"/>
      <c r="C505" s="292"/>
      <c r="D505" s="292"/>
      <c r="E505" s="292"/>
    </row>
    <row r="506" spans="2:5" ht="15.75">
      <c r="B506" s="69"/>
      <c r="C506" s="69"/>
      <c r="D506" s="69"/>
      <c r="E506" s="70"/>
    </row>
    <row r="507" spans="2:5" ht="15.75">
      <c r="B507" s="36"/>
      <c r="C507" s="36"/>
      <c r="D507" s="36"/>
      <c r="E507" s="71"/>
    </row>
    <row r="508" spans="2:6" ht="15.75">
      <c r="B508" s="36"/>
      <c r="C508" s="36"/>
      <c r="D508" s="36"/>
      <c r="E508" s="36"/>
      <c r="F508" s="71"/>
    </row>
    <row r="509" spans="2:5" ht="15.75">
      <c r="B509" s="36"/>
      <c r="C509" s="36"/>
      <c r="D509" s="36"/>
      <c r="E509" s="71"/>
    </row>
    <row r="510" spans="2:5" ht="15.75">
      <c r="B510" s="36"/>
      <c r="C510" s="36"/>
      <c r="D510" s="36"/>
      <c r="E510" s="71"/>
    </row>
    <row r="511" spans="2:5" ht="15.75">
      <c r="B511" s="36"/>
      <c r="C511" s="36"/>
      <c r="D511" s="36"/>
      <c r="E511" s="36"/>
    </row>
    <row r="512" spans="2:5" ht="15.75">
      <c r="B512" s="36"/>
      <c r="C512" s="36"/>
      <c r="D512" s="36"/>
      <c r="E512" s="36"/>
    </row>
    <row r="513" spans="2:5" ht="15.75">
      <c r="B513" s="36"/>
      <c r="C513" s="36"/>
      <c r="D513" s="36"/>
      <c r="E513" s="36"/>
    </row>
    <row r="514" spans="2:5" ht="15.75">
      <c r="B514" s="36"/>
      <c r="C514" s="36"/>
      <c r="D514" s="36"/>
      <c r="E514" s="36"/>
    </row>
    <row r="515" spans="2:5" ht="15.75">
      <c r="B515" s="36"/>
      <c r="C515" s="36"/>
      <c r="D515" s="36"/>
      <c r="E515" s="36"/>
    </row>
    <row r="516" spans="2:5" ht="15.75">
      <c r="B516" s="36"/>
      <c r="C516" s="36"/>
      <c r="D516" s="36"/>
      <c r="E516" s="36"/>
    </row>
    <row r="517" spans="2:5" ht="15.75">
      <c r="B517" s="69"/>
      <c r="C517" s="69"/>
      <c r="D517" s="69"/>
      <c r="E517" s="89"/>
    </row>
    <row r="518" spans="2:5" ht="15.75">
      <c r="B518" s="69"/>
      <c r="C518" s="69"/>
      <c r="D518" s="69"/>
      <c r="E518" s="70"/>
    </row>
    <row r="519" spans="2:5" ht="15.75">
      <c r="B519" s="69"/>
      <c r="C519" s="69"/>
      <c r="D519" s="69"/>
      <c r="E519" s="70"/>
    </row>
    <row r="520" spans="2:5" ht="15.75">
      <c r="B520" s="69"/>
      <c r="C520" s="69"/>
      <c r="D520" s="69"/>
      <c r="E520" s="70"/>
    </row>
    <row r="521" spans="2:5" ht="15.75">
      <c r="B521" s="69"/>
      <c r="C521" s="69"/>
      <c r="D521" s="69"/>
      <c r="E521" s="70"/>
    </row>
    <row r="522" spans="2:5" ht="15.75">
      <c r="B522" s="69"/>
      <c r="C522" s="69"/>
      <c r="D522" s="69"/>
      <c r="E522" s="105"/>
    </row>
    <row r="523" spans="2:5" ht="15.75">
      <c r="B523" s="69"/>
      <c r="C523" s="69"/>
      <c r="D523" s="69"/>
      <c r="E523" s="70"/>
    </row>
    <row r="524" spans="2:5" ht="15.75">
      <c r="B524" s="69"/>
      <c r="C524" s="69"/>
      <c r="D524" s="69"/>
      <c r="E524" s="70"/>
    </row>
    <row r="525" spans="2:5" ht="15.75">
      <c r="B525" s="69"/>
      <c r="C525" s="69"/>
      <c r="D525" s="69"/>
      <c r="E525" s="70"/>
    </row>
    <row r="526" spans="2:5" ht="15.75">
      <c r="B526" s="69"/>
      <c r="C526" s="69"/>
      <c r="D526" s="69"/>
      <c r="E526" s="70"/>
    </row>
    <row r="527" spans="2:5" ht="15.75">
      <c r="B527" s="69"/>
      <c r="C527" s="69"/>
      <c r="D527" s="69"/>
      <c r="E527" s="70"/>
    </row>
    <row r="528" spans="2:5" ht="15.75">
      <c r="B528" s="69"/>
      <c r="C528" s="69"/>
      <c r="D528" s="69"/>
      <c r="E528" s="70"/>
    </row>
    <row r="529" spans="2:5" ht="15.75">
      <c r="B529" s="69"/>
      <c r="C529" s="69"/>
      <c r="D529" s="69"/>
      <c r="E529" s="70"/>
    </row>
    <row r="530" spans="2:5" ht="15.75">
      <c r="B530" s="69"/>
      <c r="C530" s="69"/>
      <c r="D530" s="69"/>
      <c r="E530" s="70"/>
    </row>
    <row r="531" spans="2:5" ht="15.75">
      <c r="B531" s="69"/>
      <c r="C531" s="69"/>
      <c r="D531" s="69"/>
      <c r="E531" s="70"/>
    </row>
    <row r="532" spans="2:5" ht="15.75">
      <c r="B532" s="69"/>
      <c r="C532" s="69"/>
      <c r="D532" s="69"/>
      <c r="E532" s="70"/>
    </row>
    <row r="533" spans="2:5" ht="15.75">
      <c r="B533" s="69"/>
      <c r="C533" s="69"/>
      <c r="D533" s="69"/>
      <c r="E533" s="70"/>
    </row>
    <row r="534" spans="2:5" ht="15.75">
      <c r="B534" s="69"/>
      <c r="C534" s="69"/>
      <c r="D534" s="69"/>
      <c r="E534" s="70"/>
    </row>
    <row r="535" spans="2:5" ht="15.75">
      <c r="B535" s="69"/>
      <c r="C535" s="69"/>
      <c r="D535" s="69"/>
      <c r="E535" s="70"/>
    </row>
    <row r="536" spans="2:5" ht="15.75">
      <c r="B536" s="69"/>
      <c r="C536" s="69"/>
      <c r="D536" s="69"/>
      <c r="E536" s="70"/>
    </row>
    <row r="537" spans="2:5" ht="15.75">
      <c r="B537" s="69"/>
      <c r="C537" s="69"/>
      <c r="D537" s="69"/>
      <c r="E537" s="70"/>
    </row>
    <row r="538" spans="2:5" ht="15.75">
      <c r="B538" s="69"/>
      <c r="C538" s="69"/>
      <c r="D538" s="69"/>
      <c r="E538" s="70"/>
    </row>
    <row r="539" spans="2:5" ht="15.75">
      <c r="B539" s="69"/>
      <c r="C539" s="69"/>
      <c r="D539" s="69"/>
      <c r="E539" s="70"/>
    </row>
    <row r="540" spans="2:5" ht="15.75">
      <c r="B540" s="69"/>
      <c r="C540" s="69"/>
      <c r="D540" s="69"/>
      <c r="E540" s="70"/>
    </row>
    <row r="541" spans="2:5" ht="15.75">
      <c r="B541" s="69"/>
      <c r="C541" s="69"/>
      <c r="D541" s="69"/>
      <c r="E541" s="70"/>
    </row>
    <row r="542" spans="2:5" ht="15.75">
      <c r="B542" s="69"/>
      <c r="C542" s="69"/>
      <c r="D542" s="69"/>
      <c r="E542" s="70"/>
    </row>
    <row r="543" spans="2:5" ht="15.75">
      <c r="B543" s="69"/>
      <c r="C543" s="69"/>
      <c r="D543" s="69"/>
      <c r="E543" s="70"/>
    </row>
    <row r="544" spans="2:5" ht="15.75">
      <c r="B544" s="69"/>
      <c r="C544" s="69"/>
      <c r="D544" s="69"/>
      <c r="E544" s="70"/>
    </row>
    <row r="545" spans="2:5" ht="15.75">
      <c r="B545" s="69"/>
      <c r="C545" s="69"/>
      <c r="D545" s="69"/>
      <c r="E545" s="70"/>
    </row>
    <row r="546" spans="2:5" ht="15.75">
      <c r="B546" s="69"/>
      <c r="C546" s="69"/>
      <c r="D546" s="69"/>
      <c r="E546" s="70"/>
    </row>
    <row r="547" spans="2:5" ht="15.75">
      <c r="B547" s="69"/>
      <c r="C547" s="69"/>
      <c r="D547" s="69"/>
      <c r="E547" s="70"/>
    </row>
    <row r="548" spans="2:5" ht="15.75">
      <c r="B548" s="69"/>
      <c r="C548" s="69"/>
      <c r="D548" s="69"/>
      <c r="E548" s="70"/>
    </row>
    <row r="549" spans="2:5" ht="15.75">
      <c r="B549" s="69"/>
      <c r="C549" s="69"/>
      <c r="D549" s="69"/>
      <c r="E549" s="70"/>
    </row>
    <row r="550" spans="2:5" ht="15.75">
      <c r="B550" s="69"/>
      <c r="C550" s="69"/>
      <c r="D550" s="69"/>
      <c r="E550" s="70"/>
    </row>
    <row r="551" spans="2:5" ht="15.75">
      <c r="B551" s="69"/>
      <c r="C551" s="69"/>
      <c r="D551" s="69"/>
      <c r="E551" s="70"/>
    </row>
    <row r="552" spans="2:5" ht="15.75">
      <c r="B552" s="69"/>
      <c r="C552" s="69"/>
      <c r="D552" s="69"/>
      <c r="E552" s="70"/>
    </row>
    <row r="553" ht="15.75">
      <c r="E553" s="70"/>
    </row>
    <row r="554" ht="15.75">
      <c r="E554" s="70"/>
    </row>
    <row r="555" spans="2:5" ht="15.75">
      <c r="B555" s="36"/>
      <c r="C555" s="36"/>
      <c r="D555" s="36"/>
      <c r="E555" s="70"/>
    </row>
    <row r="556" spans="2:5" ht="15.75">
      <c r="B556" s="36"/>
      <c r="C556" s="36"/>
      <c r="D556" s="36"/>
      <c r="E556" s="70"/>
    </row>
    <row r="557" spans="2:5" ht="15.75">
      <c r="B557" s="36"/>
      <c r="C557" s="36"/>
      <c r="D557" s="36"/>
      <c r="E557" s="70"/>
    </row>
    <row r="558" spans="2:5" ht="15.75">
      <c r="B558" s="36"/>
      <c r="C558" s="36"/>
      <c r="D558" s="36"/>
      <c r="E558" s="70"/>
    </row>
    <row r="559" spans="2:5" ht="15.75">
      <c r="B559" s="36"/>
      <c r="C559" s="36"/>
      <c r="D559" s="36"/>
      <c r="E559" s="70"/>
    </row>
    <row r="560" spans="2:5" ht="15.75">
      <c r="B560" s="36"/>
      <c r="C560" s="36"/>
      <c r="D560" s="36"/>
      <c r="E560" s="70"/>
    </row>
    <row r="561" spans="2:5" ht="15.75">
      <c r="B561" s="36"/>
      <c r="C561" s="36"/>
      <c r="D561" s="36"/>
      <c r="E561" s="70"/>
    </row>
    <row r="562" spans="2:5" ht="15.75">
      <c r="B562" s="36"/>
      <c r="C562" s="36"/>
      <c r="D562" s="36"/>
      <c r="E562" s="70"/>
    </row>
    <row r="563" spans="2:5" ht="15.75">
      <c r="B563" s="36"/>
      <c r="C563" s="36"/>
      <c r="D563" s="36"/>
      <c r="E563" s="70"/>
    </row>
    <row r="564" spans="2:5" ht="15.75">
      <c r="B564" s="36"/>
      <c r="C564" s="36"/>
      <c r="D564" s="36"/>
      <c r="E564" s="70"/>
    </row>
    <row r="565" spans="2:5" ht="15.75">
      <c r="B565" s="36"/>
      <c r="C565" s="36"/>
      <c r="D565" s="36"/>
      <c r="E565" s="70"/>
    </row>
    <row r="566" spans="2:5" ht="15.75">
      <c r="B566" s="36"/>
      <c r="C566" s="36"/>
      <c r="D566" s="36"/>
      <c r="E566" s="70"/>
    </row>
    <row r="567" spans="2:5" ht="15.75">
      <c r="B567" s="36"/>
      <c r="C567" s="36"/>
      <c r="D567" s="36"/>
      <c r="E567" s="70"/>
    </row>
    <row r="568" spans="2:5" ht="15.75">
      <c r="B568" s="36"/>
      <c r="C568" s="36"/>
      <c r="D568" s="36"/>
      <c r="E568" s="70"/>
    </row>
    <row r="569" spans="2:5" ht="15.75">
      <c r="B569" s="36"/>
      <c r="C569" s="36"/>
      <c r="D569" s="36"/>
      <c r="E569" s="70"/>
    </row>
    <row r="570" spans="2:5" ht="15.75">
      <c r="B570" s="36"/>
      <c r="C570" s="36"/>
      <c r="D570" s="36"/>
      <c r="E570" s="70"/>
    </row>
    <row r="571" spans="2:5" ht="15.75">
      <c r="B571" s="36"/>
      <c r="C571" s="36"/>
      <c r="D571" s="36"/>
      <c r="E571" s="70"/>
    </row>
    <row r="572" spans="2:5" ht="15.75">
      <c r="B572" s="36"/>
      <c r="C572" s="36"/>
      <c r="D572" s="36"/>
      <c r="E572" s="70"/>
    </row>
    <row r="573" spans="2:5" ht="15.75">
      <c r="B573" s="36"/>
      <c r="C573" s="36"/>
      <c r="D573" s="36"/>
      <c r="E573" s="70"/>
    </row>
    <row r="574" spans="2:5" ht="15.75">
      <c r="B574" s="36"/>
      <c r="C574" s="36"/>
      <c r="D574" s="36"/>
      <c r="E574" s="70"/>
    </row>
    <row r="575" spans="2:5" ht="15.75">
      <c r="B575" s="36"/>
      <c r="C575" s="36"/>
      <c r="D575" s="36"/>
      <c r="E575" s="70"/>
    </row>
    <row r="576" spans="2:5" ht="15.75">
      <c r="B576" s="36"/>
      <c r="C576" s="36"/>
      <c r="D576" s="36"/>
      <c r="E576" s="70"/>
    </row>
    <row r="577" spans="2:5" ht="15.75">
      <c r="B577" s="36"/>
      <c r="C577" s="36"/>
      <c r="D577" s="36"/>
      <c r="E577" s="70"/>
    </row>
    <row r="578" spans="2:5" ht="15.75">
      <c r="B578" s="36"/>
      <c r="C578" s="36"/>
      <c r="D578" s="36"/>
      <c r="E578" s="70"/>
    </row>
    <row r="579" spans="2:5" ht="15.75">
      <c r="B579" s="36"/>
      <c r="C579" s="36"/>
      <c r="D579" s="36"/>
      <c r="E579" s="70"/>
    </row>
    <row r="580" spans="2:5" ht="15.75">
      <c r="B580" s="36"/>
      <c r="C580" s="36"/>
      <c r="D580" s="36"/>
      <c r="E580" s="70"/>
    </row>
    <row r="581" spans="2:5" ht="15.75">
      <c r="B581" s="36"/>
      <c r="C581" s="36"/>
      <c r="D581" s="36"/>
      <c r="E581" s="70"/>
    </row>
    <row r="582" spans="2:5" ht="15.75">
      <c r="B582" s="36"/>
      <c r="C582" s="36"/>
      <c r="D582" s="36"/>
      <c r="E582" s="70"/>
    </row>
    <row r="583" spans="2:5" ht="15.75">
      <c r="B583" s="36"/>
      <c r="C583" s="36"/>
      <c r="D583" s="36"/>
      <c r="E583" s="70"/>
    </row>
    <row r="584" spans="2:5" ht="15.75">
      <c r="B584" s="36"/>
      <c r="C584" s="36"/>
      <c r="D584" s="36"/>
      <c r="E584" s="70"/>
    </row>
    <row r="585" spans="2:5" ht="15.75">
      <c r="B585" s="36"/>
      <c r="C585" s="36"/>
      <c r="D585" s="36"/>
      <c r="E585" s="70"/>
    </row>
    <row r="586" spans="2:5" ht="15.75">
      <c r="B586" s="36"/>
      <c r="C586" s="36"/>
      <c r="D586" s="36"/>
      <c r="E586" s="70"/>
    </row>
    <row r="587" spans="2:5" ht="15.75">
      <c r="B587" s="36"/>
      <c r="C587" s="36"/>
      <c r="D587" s="36"/>
      <c r="E587" s="70"/>
    </row>
    <row r="588" spans="2:5" ht="15.75">
      <c r="B588" s="36"/>
      <c r="C588" s="36"/>
      <c r="D588" s="36"/>
      <c r="E588" s="70"/>
    </row>
    <row r="589" spans="2:5" ht="15.75">
      <c r="B589" s="36"/>
      <c r="C589" s="36"/>
      <c r="D589" s="36"/>
      <c r="E589" s="70"/>
    </row>
    <row r="590" spans="2:5" ht="15.75">
      <c r="B590" s="36"/>
      <c r="C590" s="36"/>
      <c r="D590" s="36"/>
      <c r="E590" s="70"/>
    </row>
    <row r="591" spans="2:5" ht="15.75">
      <c r="B591" s="36"/>
      <c r="C591" s="36"/>
      <c r="D591" s="36"/>
      <c r="E591" s="70"/>
    </row>
    <row r="592" spans="2:5" ht="15.75">
      <c r="B592" s="36"/>
      <c r="C592" s="36"/>
      <c r="D592" s="36"/>
      <c r="E592" s="70"/>
    </row>
    <row r="593" spans="2:5" ht="15.75">
      <c r="B593" s="36"/>
      <c r="C593" s="36"/>
      <c r="D593" s="36"/>
      <c r="E593" s="70"/>
    </row>
    <row r="594" spans="2:5" ht="15.75">
      <c r="B594" s="36"/>
      <c r="C594" s="36"/>
      <c r="D594" s="36"/>
      <c r="E594" s="70"/>
    </row>
    <row r="595" spans="2:5" ht="15.75">
      <c r="B595" s="36"/>
      <c r="C595" s="36"/>
      <c r="D595" s="36"/>
      <c r="E595" s="70"/>
    </row>
    <row r="596" spans="2:5" ht="15.75">
      <c r="B596" s="36"/>
      <c r="C596" s="36"/>
      <c r="D596" s="36"/>
      <c r="E596" s="70"/>
    </row>
    <row r="597" spans="2:5" ht="15.75">
      <c r="B597" s="36"/>
      <c r="C597" s="36"/>
      <c r="D597" s="36"/>
      <c r="E597" s="70"/>
    </row>
    <row r="598" spans="2:5" ht="15.75">
      <c r="B598" s="36"/>
      <c r="C598" s="36"/>
      <c r="D598" s="36"/>
      <c r="E598" s="70"/>
    </row>
    <row r="599" spans="2:5" ht="15.75">
      <c r="B599" s="36"/>
      <c r="C599" s="36"/>
      <c r="D599" s="36"/>
      <c r="E599" s="70"/>
    </row>
    <row r="600" spans="2:5" ht="15.75">
      <c r="B600" s="36"/>
      <c r="C600" s="36"/>
      <c r="D600" s="36"/>
      <c r="E600" s="70"/>
    </row>
    <row r="601" spans="2:5" ht="15.75">
      <c r="B601" s="36"/>
      <c r="C601" s="36"/>
      <c r="D601" s="36"/>
      <c r="E601" s="70"/>
    </row>
    <row r="602" spans="2:5" ht="15.75">
      <c r="B602" s="36"/>
      <c r="C602" s="36"/>
      <c r="D602" s="36"/>
      <c r="E602" s="70"/>
    </row>
    <row r="603" spans="2:5" ht="15.75">
      <c r="B603" s="36"/>
      <c r="C603" s="36"/>
      <c r="D603" s="36"/>
      <c r="E603" s="70"/>
    </row>
    <row r="604" spans="2:5" ht="15.75">
      <c r="B604" s="36"/>
      <c r="C604" s="36"/>
      <c r="D604" s="36"/>
      <c r="E604" s="70"/>
    </row>
    <row r="605" spans="2:5" ht="15.75">
      <c r="B605" s="36"/>
      <c r="C605" s="36"/>
      <c r="D605" s="36"/>
      <c r="E605" s="70"/>
    </row>
    <row r="606" spans="2:5" ht="15.75">
      <c r="B606" s="36"/>
      <c r="C606" s="36"/>
      <c r="D606" s="36"/>
      <c r="E606" s="70"/>
    </row>
    <row r="607" spans="2:5" ht="15.75">
      <c r="B607" s="36"/>
      <c r="C607" s="36"/>
      <c r="D607" s="36"/>
      <c r="E607" s="70"/>
    </row>
    <row r="608" spans="2:5" ht="15.75">
      <c r="B608" s="36"/>
      <c r="C608" s="36"/>
      <c r="D608" s="36"/>
      <c r="E608" s="70"/>
    </row>
    <row r="609" spans="2:5" ht="15.75">
      <c r="B609" s="36"/>
      <c r="C609" s="36"/>
      <c r="D609" s="36"/>
      <c r="E609" s="70"/>
    </row>
    <row r="610" spans="2:5" ht="15.75">
      <c r="B610" s="36"/>
      <c r="C610" s="36"/>
      <c r="D610" s="36"/>
      <c r="E610" s="70"/>
    </row>
    <row r="611" spans="2:5" ht="15.75">
      <c r="B611" s="36"/>
      <c r="C611" s="36"/>
      <c r="D611" s="36"/>
      <c r="E611" s="70"/>
    </row>
    <row r="612" spans="2:5" ht="15.75">
      <c r="B612" s="36"/>
      <c r="C612" s="36"/>
      <c r="D612" s="36"/>
      <c r="E612" s="70"/>
    </row>
    <row r="613" spans="2:5" ht="15.75">
      <c r="B613" s="36"/>
      <c r="C613" s="36"/>
      <c r="D613" s="36"/>
      <c r="E613" s="70"/>
    </row>
    <row r="614" spans="2:5" ht="15.75">
      <c r="B614" s="36"/>
      <c r="C614" s="36"/>
      <c r="D614" s="36"/>
      <c r="E614" s="70"/>
    </row>
    <row r="615" spans="2:5" ht="15.75">
      <c r="B615" s="36"/>
      <c r="C615" s="36"/>
      <c r="D615" s="36"/>
      <c r="E615" s="70"/>
    </row>
    <row r="616" spans="2:5" ht="15.75">
      <c r="B616" s="36"/>
      <c r="C616" s="36"/>
      <c r="D616" s="36"/>
      <c r="E616" s="70"/>
    </row>
    <row r="617" spans="2:5" ht="15.75">
      <c r="B617" s="36"/>
      <c r="C617" s="36"/>
      <c r="D617" s="36"/>
      <c r="E617" s="70"/>
    </row>
    <row r="618" spans="2:5" ht="15.75">
      <c r="B618" s="36"/>
      <c r="C618" s="36"/>
      <c r="D618" s="36"/>
      <c r="E618" s="70"/>
    </row>
    <row r="619" spans="2:5" ht="15.75">
      <c r="B619" s="36"/>
      <c r="C619" s="36"/>
      <c r="D619" s="36"/>
      <c r="E619" s="70"/>
    </row>
    <row r="620" spans="2:5" ht="15.75">
      <c r="B620" s="36"/>
      <c r="C620" s="36"/>
      <c r="D620" s="36"/>
      <c r="E620" s="70"/>
    </row>
    <row r="621" spans="2:5" ht="15.75">
      <c r="B621" s="36"/>
      <c r="C621" s="36"/>
      <c r="D621" s="36"/>
      <c r="E621" s="70"/>
    </row>
    <row r="622" spans="2:5" ht="15.75">
      <c r="B622" s="36"/>
      <c r="C622" s="36"/>
      <c r="D622" s="36"/>
      <c r="E622" s="70"/>
    </row>
    <row r="623" spans="2:5" ht="15.75">
      <c r="B623" s="36"/>
      <c r="C623" s="36"/>
      <c r="D623" s="36"/>
      <c r="E623" s="70"/>
    </row>
    <row r="624" spans="2:5" ht="15.75">
      <c r="B624" s="36"/>
      <c r="C624" s="36"/>
      <c r="D624" s="36"/>
      <c r="E624" s="70"/>
    </row>
    <row r="625" spans="2:5" ht="15.75">
      <c r="B625" s="36"/>
      <c r="C625" s="36"/>
      <c r="D625" s="36"/>
      <c r="E625" s="70"/>
    </row>
    <row r="626" spans="2:5" ht="15.75">
      <c r="B626" s="36"/>
      <c r="C626" s="36"/>
      <c r="D626" s="36"/>
      <c r="E626" s="70"/>
    </row>
    <row r="627" spans="2:5" ht="15.75">
      <c r="B627" s="36"/>
      <c r="C627" s="36"/>
      <c r="D627" s="36"/>
      <c r="E627" s="70"/>
    </row>
    <row r="628" spans="2:5" ht="15.75">
      <c r="B628" s="36"/>
      <c r="C628" s="36"/>
      <c r="D628" s="36"/>
      <c r="E628" s="70"/>
    </row>
    <row r="629" spans="2:5" ht="15.75">
      <c r="B629" s="36"/>
      <c r="C629" s="36"/>
      <c r="D629" s="36"/>
      <c r="E629" s="70"/>
    </row>
    <row r="630" spans="2:5" ht="15.75">
      <c r="B630" s="36"/>
      <c r="C630" s="36"/>
      <c r="D630" s="36"/>
      <c r="E630" s="70"/>
    </row>
    <row r="631" spans="2:5" ht="15.75">
      <c r="B631" s="36"/>
      <c r="C631" s="36"/>
      <c r="D631" s="36"/>
      <c r="E631" s="70"/>
    </row>
    <row r="632" spans="2:5" ht="15.75">
      <c r="B632" s="36"/>
      <c r="C632" s="36"/>
      <c r="D632" s="36"/>
      <c r="E632" s="70"/>
    </row>
    <row r="633" spans="2:5" ht="15.75">
      <c r="B633" s="36"/>
      <c r="C633" s="36"/>
      <c r="D633" s="36"/>
      <c r="E633" s="70"/>
    </row>
    <row r="634" spans="2:5" ht="15.75">
      <c r="B634" s="36"/>
      <c r="C634" s="36"/>
      <c r="D634" s="36"/>
      <c r="E634" s="70"/>
    </row>
    <row r="635" spans="2:5" ht="15.75">
      <c r="B635" s="36"/>
      <c r="C635" s="36"/>
      <c r="D635" s="36"/>
      <c r="E635" s="70"/>
    </row>
    <row r="636" spans="2:5" ht="15.75">
      <c r="B636" s="36"/>
      <c r="C636" s="36"/>
      <c r="D636" s="36"/>
      <c r="E636" s="70"/>
    </row>
    <row r="637" spans="2:5" ht="15.75">
      <c r="B637" s="36"/>
      <c r="C637" s="36"/>
      <c r="D637" s="36"/>
      <c r="E637" s="70"/>
    </row>
    <row r="638" spans="2:5" ht="15.75">
      <c r="B638" s="36"/>
      <c r="C638" s="36"/>
      <c r="D638" s="36"/>
      <c r="E638" s="70"/>
    </row>
    <row r="639" spans="2:5" ht="15.75">
      <c r="B639" s="36"/>
      <c r="C639" s="36"/>
      <c r="D639" s="36"/>
      <c r="E639" s="70"/>
    </row>
    <row r="640" spans="2:5" ht="15.75">
      <c r="B640" s="36"/>
      <c r="C640" s="36"/>
      <c r="D640" s="36"/>
      <c r="E640" s="70"/>
    </row>
    <row r="641" spans="2:5" ht="15.75">
      <c r="B641" s="36"/>
      <c r="C641" s="36"/>
      <c r="D641" s="36"/>
      <c r="E641" s="70"/>
    </row>
    <row r="642" spans="2:5" ht="15.75">
      <c r="B642" s="36"/>
      <c r="C642" s="36"/>
      <c r="D642" s="36"/>
      <c r="E642" s="70"/>
    </row>
    <row r="643" spans="2:5" ht="15.75">
      <c r="B643" s="36"/>
      <c r="C643" s="36"/>
      <c r="D643" s="36"/>
      <c r="E643" s="70"/>
    </row>
    <row r="644" spans="2:5" ht="15.75">
      <c r="B644" s="36"/>
      <c r="C644" s="36"/>
      <c r="D644" s="36"/>
      <c r="E644" s="70"/>
    </row>
    <row r="645" spans="2:5" ht="15.75">
      <c r="B645" s="36"/>
      <c r="C645" s="36"/>
      <c r="D645" s="36"/>
      <c r="E645" s="70"/>
    </row>
    <row r="646" spans="2:5" ht="15.75">
      <c r="B646" s="36"/>
      <c r="C646" s="36"/>
      <c r="D646" s="36"/>
      <c r="E646" s="70"/>
    </row>
    <row r="647" spans="2:5" ht="15.75">
      <c r="B647" s="36"/>
      <c r="C647" s="36"/>
      <c r="D647" s="36"/>
      <c r="E647" s="70"/>
    </row>
    <row r="648" spans="2:5" ht="15.75">
      <c r="B648" s="36"/>
      <c r="C648" s="36"/>
      <c r="D648" s="36"/>
      <c r="E648" s="70"/>
    </row>
    <row r="649" spans="2:5" ht="15.75">
      <c r="B649" s="36"/>
      <c r="C649" s="36"/>
      <c r="D649" s="36"/>
      <c r="E649" s="70"/>
    </row>
    <row r="650" spans="2:5" ht="15.75">
      <c r="B650" s="36"/>
      <c r="C650" s="36"/>
      <c r="D650" s="36"/>
      <c r="E650" s="70"/>
    </row>
    <row r="651" spans="2:5" ht="15.75">
      <c r="B651" s="36"/>
      <c r="C651" s="36"/>
      <c r="D651" s="36"/>
      <c r="E651" s="70"/>
    </row>
    <row r="652" spans="2:5" ht="15.75">
      <c r="B652" s="36"/>
      <c r="C652" s="36"/>
      <c r="D652" s="36"/>
      <c r="E652" s="70"/>
    </row>
    <row r="653" spans="2:5" ht="15.75">
      <c r="B653" s="36"/>
      <c r="C653" s="36"/>
      <c r="D653" s="36"/>
      <c r="E653" s="70"/>
    </row>
    <row r="654" spans="2:5" ht="15.75">
      <c r="B654" s="36"/>
      <c r="C654" s="36"/>
      <c r="D654" s="36"/>
      <c r="E654" s="70"/>
    </row>
    <row r="655" spans="2:5" ht="15.75">
      <c r="B655" s="36"/>
      <c r="C655" s="36"/>
      <c r="D655" s="36"/>
      <c r="E655" s="70"/>
    </row>
    <row r="656" spans="2:5" ht="15.75">
      <c r="B656" s="36"/>
      <c r="C656" s="36"/>
      <c r="D656" s="36"/>
      <c r="E656" s="70"/>
    </row>
    <row r="657" spans="2:5" ht="15.75">
      <c r="B657" s="36"/>
      <c r="C657" s="36"/>
      <c r="D657" s="36"/>
      <c r="E657" s="70"/>
    </row>
    <row r="658" spans="2:5" ht="15.75">
      <c r="B658" s="36"/>
      <c r="C658" s="36"/>
      <c r="D658" s="36"/>
      <c r="E658" s="70"/>
    </row>
    <row r="659" spans="2:5" ht="15.75">
      <c r="B659" s="36"/>
      <c r="C659" s="36"/>
      <c r="D659" s="36"/>
      <c r="E659" s="70"/>
    </row>
    <row r="660" spans="2:5" ht="15.75">
      <c r="B660" s="36"/>
      <c r="C660" s="36"/>
      <c r="D660" s="36"/>
      <c r="E660" s="70"/>
    </row>
    <row r="661" spans="2:5" ht="15.75">
      <c r="B661" s="36"/>
      <c r="C661" s="36"/>
      <c r="D661" s="36"/>
      <c r="E661" s="70"/>
    </row>
    <row r="662" spans="2:5" ht="15.75">
      <c r="B662" s="36"/>
      <c r="C662" s="36"/>
      <c r="D662" s="36"/>
      <c r="E662" s="70"/>
    </row>
    <row r="663" spans="2:5" ht="15.75">
      <c r="B663" s="36"/>
      <c r="C663" s="36"/>
      <c r="D663" s="36"/>
      <c r="E663" s="70"/>
    </row>
    <row r="664" spans="2:5" ht="15.75">
      <c r="B664" s="36"/>
      <c r="C664" s="36"/>
      <c r="D664" s="36"/>
      <c r="E664" s="70"/>
    </row>
    <row r="665" spans="2:5" ht="15.75">
      <c r="B665" s="36"/>
      <c r="C665" s="36"/>
      <c r="D665" s="36"/>
      <c r="E665" s="70"/>
    </row>
    <row r="666" spans="2:5" ht="15.75">
      <c r="B666" s="36"/>
      <c r="C666" s="36"/>
      <c r="D666" s="36"/>
      <c r="E666" s="70"/>
    </row>
    <row r="667" spans="2:5" ht="15.75">
      <c r="B667" s="36"/>
      <c r="C667" s="36"/>
      <c r="D667" s="36"/>
      <c r="E667" s="70"/>
    </row>
    <row r="668" spans="2:5" ht="15.75">
      <c r="B668" s="36"/>
      <c r="C668" s="36"/>
      <c r="D668" s="36"/>
      <c r="E668" s="70"/>
    </row>
    <row r="669" spans="2:5" ht="15.75">
      <c r="B669" s="36"/>
      <c r="C669" s="36"/>
      <c r="D669" s="36"/>
      <c r="E669" s="70"/>
    </row>
    <row r="670" spans="2:5" ht="15.75">
      <c r="B670" s="36"/>
      <c r="C670" s="36"/>
      <c r="D670" s="36"/>
      <c r="E670" s="70"/>
    </row>
    <row r="671" spans="2:5" ht="15.75">
      <c r="B671" s="36"/>
      <c r="C671" s="36"/>
      <c r="D671" s="36"/>
      <c r="E671" s="70"/>
    </row>
    <row r="672" spans="2:5" ht="15.75">
      <c r="B672" s="36"/>
      <c r="C672" s="36"/>
      <c r="D672" s="36"/>
      <c r="E672" s="70"/>
    </row>
    <row r="673" spans="2:5" ht="15.75">
      <c r="B673" s="36"/>
      <c r="C673" s="36"/>
      <c r="D673" s="36"/>
      <c r="E673" s="70"/>
    </row>
    <row r="674" spans="2:5" ht="15.75">
      <c r="B674" s="36"/>
      <c r="C674" s="36"/>
      <c r="D674" s="36"/>
      <c r="E674" s="70"/>
    </row>
    <row r="675" spans="2:5" ht="15.75">
      <c r="B675" s="36"/>
      <c r="C675" s="36"/>
      <c r="D675" s="36"/>
      <c r="E675" s="70"/>
    </row>
    <row r="676" spans="2:5" ht="15.75">
      <c r="B676" s="36"/>
      <c r="C676" s="36"/>
      <c r="D676" s="36"/>
      <c r="E676" s="70"/>
    </row>
    <row r="677" spans="2:5" ht="15.75">
      <c r="B677" s="36"/>
      <c r="C677" s="36"/>
      <c r="D677" s="36"/>
      <c r="E677" s="70"/>
    </row>
    <row r="678" spans="2:5" ht="15.75">
      <c r="B678" s="36"/>
      <c r="C678" s="36"/>
      <c r="D678" s="36"/>
      <c r="E678" s="70"/>
    </row>
    <row r="679" spans="2:5" ht="15.75">
      <c r="B679" s="36"/>
      <c r="C679" s="36"/>
      <c r="D679" s="36"/>
      <c r="E679" s="70"/>
    </row>
    <row r="680" spans="2:5" ht="15.75">
      <c r="B680" s="36"/>
      <c r="C680" s="36"/>
      <c r="D680" s="36"/>
      <c r="E680" s="70"/>
    </row>
    <row r="681" spans="2:5" ht="15.75">
      <c r="B681" s="36"/>
      <c r="C681" s="36"/>
      <c r="D681" s="36"/>
      <c r="E681" s="70"/>
    </row>
    <row r="682" spans="2:5" ht="15.75">
      <c r="B682" s="36"/>
      <c r="C682" s="36"/>
      <c r="D682" s="36"/>
      <c r="E682" s="70"/>
    </row>
    <row r="683" spans="2:5" ht="15.75">
      <c r="B683" s="36"/>
      <c r="C683" s="36"/>
      <c r="D683" s="36"/>
      <c r="E683" s="70"/>
    </row>
    <row r="684" spans="2:5" ht="15.75">
      <c r="B684" s="36"/>
      <c r="C684" s="36"/>
      <c r="D684" s="36"/>
      <c r="E684" s="70"/>
    </row>
    <row r="685" spans="2:5" ht="15.75">
      <c r="B685" s="36"/>
      <c r="C685" s="36"/>
      <c r="D685" s="36"/>
      <c r="E685" s="70"/>
    </row>
    <row r="686" spans="2:5" ht="15.75">
      <c r="B686" s="36"/>
      <c r="C686" s="36"/>
      <c r="D686" s="36"/>
      <c r="E686" s="70"/>
    </row>
    <row r="687" spans="2:5" ht="15.75">
      <c r="B687" s="36"/>
      <c r="C687" s="36"/>
      <c r="D687" s="36"/>
      <c r="E687" s="70"/>
    </row>
    <row r="688" spans="2:5" ht="15.75">
      <c r="B688" s="36"/>
      <c r="C688" s="36"/>
      <c r="D688" s="36"/>
      <c r="E688" s="70"/>
    </row>
    <row r="689" spans="2:5" ht="15.75">
      <c r="B689" s="36"/>
      <c r="C689" s="36"/>
      <c r="D689" s="36"/>
      <c r="E689" s="70"/>
    </row>
    <row r="690" spans="2:5" ht="15.75">
      <c r="B690" s="36"/>
      <c r="C690" s="36"/>
      <c r="D690" s="36"/>
      <c r="E690" s="70"/>
    </row>
    <row r="691" spans="2:5" ht="15.75">
      <c r="B691" s="36"/>
      <c r="C691" s="36"/>
      <c r="D691" s="36"/>
      <c r="E691" s="70"/>
    </row>
    <row r="692" spans="2:5" ht="15.75">
      <c r="B692" s="36"/>
      <c r="C692" s="36"/>
      <c r="D692" s="36"/>
      <c r="E692" s="70"/>
    </row>
    <row r="693" spans="2:5" ht="15.75">
      <c r="B693" s="36"/>
      <c r="C693" s="36"/>
      <c r="D693" s="36"/>
      <c r="E693" s="70"/>
    </row>
    <row r="694" spans="2:5" ht="15.75">
      <c r="B694" s="36"/>
      <c r="C694" s="36"/>
      <c r="D694" s="36"/>
      <c r="E694" s="70"/>
    </row>
    <row r="695" spans="2:5" ht="15.75">
      <c r="B695" s="36"/>
      <c r="C695" s="36"/>
      <c r="D695" s="36"/>
      <c r="E695" s="70"/>
    </row>
    <row r="696" spans="2:5" ht="15.75">
      <c r="B696" s="36"/>
      <c r="C696" s="36"/>
      <c r="D696" s="36"/>
      <c r="E696" s="70"/>
    </row>
    <row r="697" spans="2:5" ht="15.75">
      <c r="B697" s="36"/>
      <c r="C697" s="36"/>
      <c r="D697" s="36"/>
      <c r="E697" s="70"/>
    </row>
    <row r="698" spans="2:5" ht="15.75">
      <c r="B698" s="36"/>
      <c r="C698" s="36"/>
      <c r="D698" s="36"/>
      <c r="E698" s="70"/>
    </row>
    <row r="699" spans="2:5" ht="15.75">
      <c r="B699" s="36"/>
      <c r="C699" s="36"/>
      <c r="D699" s="36"/>
      <c r="E699" s="70"/>
    </row>
    <row r="700" spans="2:5" ht="15.75">
      <c r="B700" s="36"/>
      <c r="C700" s="36"/>
      <c r="D700" s="36"/>
      <c r="E700" s="70"/>
    </row>
    <row r="701" spans="2:5" ht="15.75">
      <c r="B701" s="36"/>
      <c r="C701" s="36"/>
      <c r="D701" s="36"/>
      <c r="E701" s="70"/>
    </row>
    <row r="702" spans="2:5" ht="15.75">
      <c r="B702" s="36"/>
      <c r="C702" s="36"/>
      <c r="D702" s="36"/>
      <c r="E702" s="70"/>
    </row>
    <row r="703" spans="2:5" ht="15.75">
      <c r="B703" s="36"/>
      <c r="C703" s="36"/>
      <c r="D703" s="36"/>
      <c r="E703" s="70"/>
    </row>
    <row r="704" spans="2:5" ht="15.75">
      <c r="B704" s="36"/>
      <c r="C704" s="36"/>
      <c r="D704" s="36"/>
      <c r="E704" s="70"/>
    </row>
    <row r="705" spans="2:5" ht="15.75">
      <c r="B705" s="36"/>
      <c r="C705" s="36"/>
      <c r="D705" s="36"/>
      <c r="E705" s="70"/>
    </row>
    <row r="706" spans="2:5" ht="15.75">
      <c r="B706" s="36"/>
      <c r="C706" s="36"/>
      <c r="D706" s="36"/>
      <c r="E706" s="70"/>
    </row>
    <row r="707" spans="2:5" ht="15.75">
      <c r="B707" s="36"/>
      <c r="C707" s="36"/>
      <c r="D707" s="36"/>
      <c r="E707" s="70"/>
    </row>
    <row r="708" spans="2:5" ht="15.75">
      <c r="B708" s="36"/>
      <c r="C708" s="36"/>
      <c r="D708" s="36"/>
      <c r="E708" s="70"/>
    </row>
    <row r="709" spans="2:5" ht="15.75">
      <c r="B709" s="36"/>
      <c r="C709" s="36"/>
      <c r="D709" s="36"/>
      <c r="E709" s="70"/>
    </row>
    <row r="710" spans="2:5" ht="15.75">
      <c r="B710" s="36"/>
      <c r="C710" s="36"/>
      <c r="D710" s="36"/>
      <c r="E710" s="70"/>
    </row>
    <row r="711" spans="2:5" ht="15.75">
      <c r="B711" s="36"/>
      <c r="C711" s="36"/>
      <c r="D711" s="36"/>
      <c r="E711" s="70"/>
    </row>
    <row r="712" spans="2:5" ht="15.75">
      <c r="B712" s="36"/>
      <c r="C712" s="36"/>
      <c r="D712" s="36"/>
      <c r="E712" s="70"/>
    </row>
    <row r="713" spans="2:5" ht="15.75">
      <c r="B713" s="36"/>
      <c r="C713" s="36"/>
      <c r="D713" s="36"/>
      <c r="E713" s="70"/>
    </row>
    <row r="714" spans="2:5" ht="15.75">
      <c r="B714" s="36"/>
      <c r="C714" s="36"/>
      <c r="D714" s="36"/>
      <c r="E714" s="70"/>
    </row>
    <row r="715" spans="2:5" ht="15.75">
      <c r="B715" s="36"/>
      <c r="C715" s="36"/>
      <c r="D715" s="36"/>
      <c r="E715" s="70"/>
    </row>
    <row r="716" spans="2:5" ht="15.75">
      <c r="B716" s="36"/>
      <c r="C716" s="36"/>
      <c r="D716" s="36"/>
      <c r="E716" s="70"/>
    </row>
    <row r="717" spans="2:5" ht="15.75">
      <c r="B717" s="36"/>
      <c r="C717" s="36"/>
      <c r="D717" s="36"/>
      <c r="E717" s="70"/>
    </row>
    <row r="718" spans="2:5" ht="15.75">
      <c r="B718" s="36"/>
      <c r="C718" s="36"/>
      <c r="D718" s="36"/>
      <c r="E718" s="70"/>
    </row>
    <row r="719" spans="2:5" ht="15.75">
      <c r="B719" s="36"/>
      <c r="C719" s="36"/>
      <c r="D719" s="36"/>
      <c r="E719" s="70"/>
    </row>
    <row r="720" spans="2:5" ht="15.75">
      <c r="B720" s="36"/>
      <c r="C720" s="36"/>
      <c r="D720" s="36"/>
      <c r="E720" s="70"/>
    </row>
    <row r="721" spans="2:5" ht="15.75">
      <c r="B721" s="36"/>
      <c r="C721" s="36"/>
      <c r="D721" s="36"/>
      <c r="E721" s="70"/>
    </row>
    <row r="722" spans="2:5" ht="15.75">
      <c r="B722" s="36"/>
      <c r="C722" s="36"/>
      <c r="D722" s="36"/>
      <c r="E722" s="70"/>
    </row>
    <row r="723" spans="2:5" ht="15.75">
      <c r="B723" s="36"/>
      <c r="C723" s="36"/>
      <c r="D723" s="36"/>
      <c r="E723" s="70"/>
    </row>
    <row r="724" spans="2:5" ht="15.75">
      <c r="B724" s="36"/>
      <c r="C724" s="36"/>
      <c r="D724" s="36"/>
      <c r="E724" s="70"/>
    </row>
    <row r="725" spans="2:5" ht="15.75">
      <c r="B725" s="36"/>
      <c r="C725" s="36"/>
      <c r="D725" s="36"/>
      <c r="E725" s="70"/>
    </row>
    <row r="726" spans="2:5" ht="15.75">
      <c r="B726" s="36"/>
      <c r="C726" s="36"/>
      <c r="D726" s="36"/>
      <c r="E726" s="70"/>
    </row>
    <row r="727" spans="2:5" ht="15.75">
      <c r="B727" s="36"/>
      <c r="C727" s="36"/>
      <c r="D727" s="36"/>
      <c r="E727" s="70"/>
    </row>
    <row r="728" spans="2:5" ht="15.75">
      <c r="B728" s="36"/>
      <c r="C728" s="36"/>
      <c r="D728" s="36"/>
      <c r="E728" s="70"/>
    </row>
    <row r="729" spans="2:5" ht="15.75">
      <c r="B729" s="36"/>
      <c r="C729" s="36"/>
      <c r="D729" s="36"/>
      <c r="E729" s="70"/>
    </row>
    <row r="730" spans="2:5" ht="15.75">
      <c r="B730" s="36"/>
      <c r="C730" s="36"/>
      <c r="D730" s="36"/>
      <c r="E730" s="70"/>
    </row>
    <row r="731" spans="2:5" ht="15.75">
      <c r="B731" s="36"/>
      <c r="C731" s="36"/>
      <c r="D731" s="36"/>
      <c r="E731" s="70"/>
    </row>
    <row r="732" spans="2:5" ht="15.75">
      <c r="B732" s="36"/>
      <c r="C732" s="36"/>
      <c r="D732" s="36"/>
      <c r="E732" s="70"/>
    </row>
    <row r="733" spans="2:5" ht="15.75">
      <c r="B733" s="36"/>
      <c r="C733" s="36"/>
      <c r="D733" s="36"/>
      <c r="E733" s="70"/>
    </row>
    <row r="734" spans="2:5" ht="15.75">
      <c r="B734" s="36"/>
      <c r="C734" s="36"/>
      <c r="D734" s="36"/>
      <c r="E734" s="70"/>
    </row>
    <row r="735" spans="2:5" ht="15.75">
      <c r="B735" s="36"/>
      <c r="C735" s="36"/>
      <c r="D735" s="36"/>
      <c r="E735" s="70"/>
    </row>
    <row r="736" spans="2:5" ht="15.75">
      <c r="B736" s="36"/>
      <c r="C736" s="36"/>
      <c r="D736" s="36"/>
      <c r="E736" s="70"/>
    </row>
    <row r="737" spans="2:5" ht="15.75">
      <c r="B737" s="36"/>
      <c r="C737" s="36"/>
      <c r="D737" s="36"/>
      <c r="E737" s="70"/>
    </row>
    <row r="738" spans="2:5" ht="15.75">
      <c r="B738" s="36"/>
      <c r="C738" s="36"/>
      <c r="D738" s="36"/>
      <c r="E738" s="70"/>
    </row>
    <row r="739" spans="2:5" ht="15.75">
      <c r="B739" s="36"/>
      <c r="C739" s="36"/>
      <c r="D739" s="36"/>
      <c r="E739" s="70"/>
    </row>
    <row r="740" spans="2:5" ht="15.75">
      <c r="B740" s="36"/>
      <c r="C740" s="36"/>
      <c r="D740" s="36"/>
      <c r="E740" s="70"/>
    </row>
    <row r="741" spans="2:5" ht="15.75">
      <c r="B741" s="36"/>
      <c r="C741" s="36"/>
      <c r="D741" s="36"/>
      <c r="E741" s="70"/>
    </row>
    <row r="742" spans="2:5" ht="15.75">
      <c r="B742" s="36"/>
      <c r="C742" s="36"/>
      <c r="D742" s="36"/>
      <c r="E742" s="70"/>
    </row>
    <row r="743" spans="2:5" ht="15.75">
      <c r="B743" s="36"/>
      <c r="C743" s="36"/>
      <c r="D743" s="36"/>
      <c r="E743" s="70"/>
    </row>
    <row r="744" spans="2:5" ht="15.75">
      <c r="B744" s="36"/>
      <c r="C744" s="36"/>
      <c r="D744" s="36"/>
      <c r="E744" s="70"/>
    </row>
    <row r="745" spans="2:5" ht="15.75">
      <c r="B745" s="36"/>
      <c r="C745" s="36"/>
      <c r="D745" s="36"/>
      <c r="E745" s="70"/>
    </row>
    <row r="746" spans="2:5" ht="15.75">
      <c r="B746" s="36"/>
      <c r="C746" s="36"/>
      <c r="D746" s="36"/>
      <c r="E746" s="70"/>
    </row>
    <row r="747" spans="2:5" ht="15.75">
      <c r="B747" s="36"/>
      <c r="C747" s="36"/>
      <c r="D747" s="36"/>
      <c r="E747" s="70"/>
    </row>
    <row r="748" spans="2:5" ht="15.75">
      <c r="B748" s="36"/>
      <c r="C748" s="36"/>
      <c r="D748" s="36"/>
      <c r="E748" s="70"/>
    </row>
    <row r="749" spans="2:5" ht="15.75">
      <c r="B749" s="36"/>
      <c r="C749" s="36"/>
      <c r="D749" s="36"/>
      <c r="E749" s="70"/>
    </row>
    <row r="750" spans="2:5" ht="15.75">
      <c r="B750" s="36"/>
      <c r="C750" s="36"/>
      <c r="D750" s="36"/>
      <c r="E750" s="70"/>
    </row>
    <row r="751" spans="2:5" ht="15.75">
      <c r="B751" s="36"/>
      <c r="C751" s="36"/>
      <c r="D751" s="36"/>
      <c r="E751" s="70"/>
    </row>
    <row r="752" spans="2:5" ht="15.75">
      <c r="B752" s="36"/>
      <c r="C752" s="36"/>
      <c r="D752" s="36"/>
      <c r="E752" s="70"/>
    </row>
    <row r="753" spans="2:5" ht="15.75">
      <c r="B753" s="36"/>
      <c r="C753" s="36"/>
      <c r="D753" s="36"/>
      <c r="E753" s="70"/>
    </row>
    <row r="754" spans="2:5" ht="15.75">
      <c r="B754" s="36"/>
      <c r="C754" s="36"/>
      <c r="D754" s="36"/>
      <c r="E754" s="70"/>
    </row>
    <row r="755" spans="2:5" ht="15.75">
      <c r="B755" s="36"/>
      <c r="C755" s="36"/>
      <c r="D755" s="36"/>
      <c r="E755" s="70"/>
    </row>
    <row r="756" spans="2:5" ht="15.75">
      <c r="B756" s="36"/>
      <c r="C756" s="36"/>
      <c r="D756" s="36"/>
      <c r="E756" s="70"/>
    </row>
    <row r="757" spans="2:5" ht="15.75">
      <c r="B757" s="36"/>
      <c r="C757" s="36"/>
      <c r="D757" s="36"/>
      <c r="E757" s="70"/>
    </row>
    <row r="758" spans="2:5" ht="15.75">
      <c r="B758" s="36"/>
      <c r="C758" s="36"/>
      <c r="D758" s="36"/>
      <c r="E758" s="70"/>
    </row>
    <row r="759" spans="2:5" ht="15.75">
      <c r="B759" s="36"/>
      <c r="C759" s="36"/>
      <c r="D759" s="36"/>
      <c r="E759" s="70"/>
    </row>
    <row r="760" spans="2:5" ht="15.75">
      <c r="B760" s="36"/>
      <c r="C760" s="36"/>
      <c r="D760" s="36"/>
      <c r="E760" s="70"/>
    </row>
    <row r="761" spans="2:5" ht="15.75">
      <c r="B761" s="36"/>
      <c r="C761" s="36"/>
      <c r="D761" s="36"/>
      <c r="E761" s="70"/>
    </row>
    <row r="762" spans="2:5" ht="15.75">
      <c r="B762" s="36"/>
      <c r="C762" s="36"/>
      <c r="D762" s="36"/>
      <c r="E762" s="70"/>
    </row>
    <row r="763" spans="2:5" ht="15.75">
      <c r="B763" s="36"/>
      <c r="C763" s="36"/>
      <c r="D763" s="36"/>
      <c r="E763" s="70"/>
    </row>
    <row r="764" spans="2:5" ht="15.75">
      <c r="B764" s="36"/>
      <c r="C764" s="36"/>
      <c r="D764" s="36"/>
      <c r="E764" s="70"/>
    </row>
    <row r="765" spans="2:5" ht="15.75">
      <c r="B765" s="36"/>
      <c r="C765" s="36"/>
      <c r="D765" s="36"/>
      <c r="E765" s="70"/>
    </row>
    <row r="766" spans="2:5" ht="15.75">
      <c r="B766" s="36"/>
      <c r="C766" s="36"/>
      <c r="D766" s="36"/>
      <c r="E766" s="70"/>
    </row>
    <row r="767" spans="2:5" ht="15.75">
      <c r="B767" s="36"/>
      <c r="C767" s="36"/>
      <c r="D767" s="36"/>
      <c r="E767" s="70"/>
    </row>
    <row r="768" spans="2:5" ht="15.75">
      <c r="B768" s="36"/>
      <c r="C768" s="36"/>
      <c r="D768" s="36"/>
      <c r="E768" s="70"/>
    </row>
    <row r="769" spans="2:5" ht="15.75">
      <c r="B769" s="36"/>
      <c r="C769" s="36"/>
      <c r="D769" s="36"/>
      <c r="E769" s="70"/>
    </row>
    <row r="770" spans="2:5" ht="15.75">
      <c r="B770" s="36"/>
      <c r="C770" s="36"/>
      <c r="D770" s="36"/>
      <c r="E770" s="70"/>
    </row>
    <row r="771" spans="2:5" ht="15.75">
      <c r="B771" s="36"/>
      <c r="C771" s="36"/>
      <c r="D771" s="36"/>
      <c r="E771" s="70"/>
    </row>
    <row r="772" spans="2:5" ht="15.75">
      <c r="B772" s="36"/>
      <c r="C772" s="36"/>
      <c r="D772" s="36"/>
      <c r="E772" s="70"/>
    </row>
    <row r="773" spans="2:5" ht="15.75">
      <c r="B773" s="36"/>
      <c r="C773" s="36"/>
      <c r="D773" s="36"/>
      <c r="E773" s="70"/>
    </row>
    <row r="774" spans="2:5" ht="15.75">
      <c r="B774" s="36"/>
      <c r="C774" s="36"/>
      <c r="D774" s="36"/>
      <c r="E774" s="70"/>
    </row>
    <row r="775" spans="2:5" ht="15.75">
      <c r="B775" s="36"/>
      <c r="C775" s="36"/>
      <c r="D775" s="36"/>
      <c r="E775" s="70"/>
    </row>
    <row r="776" spans="2:5" ht="15.75">
      <c r="B776" s="36"/>
      <c r="C776" s="36"/>
      <c r="D776" s="36"/>
      <c r="E776" s="70"/>
    </row>
    <row r="777" spans="2:5" ht="15.75">
      <c r="B777" s="36"/>
      <c r="C777" s="36"/>
      <c r="D777" s="36"/>
      <c r="E777" s="70"/>
    </row>
    <row r="778" spans="2:5" ht="15.75">
      <c r="B778" s="36"/>
      <c r="C778" s="36"/>
      <c r="D778" s="36"/>
      <c r="E778" s="70"/>
    </row>
    <row r="779" spans="2:5" ht="15.75">
      <c r="B779" s="36"/>
      <c r="C779" s="36"/>
      <c r="D779" s="36"/>
      <c r="E779" s="70"/>
    </row>
    <row r="780" spans="2:5" ht="15.75">
      <c r="B780" s="36"/>
      <c r="C780" s="36"/>
      <c r="D780" s="36"/>
      <c r="E780" s="70"/>
    </row>
    <row r="781" spans="2:5" ht="15.75">
      <c r="B781" s="36"/>
      <c r="C781" s="36"/>
      <c r="D781" s="36"/>
      <c r="E781" s="70"/>
    </row>
    <row r="782" spans="2:5" ht="15.75">
      <c r="B782" s="36"/>
      <c r="C782" s="36"/>
      <c r="D782" s="36"/>
      <c r="E782" s="70"/>
    </row>
    <row r="783" spans="2:5" ht="15.75">
      <c r="B783" s="36"/>
      <c r="C783" s="36"/>
      <c r="D783" s="36"/>
      <c r="E783" s="70"/>
    </row>
  </sheetData>
  <sheetProtection/>
  <mergeCells count="14">
    <mergeCell ref="A505:E505"/>
    <mergeCell ref="B8:E8"/>
    <mergeCell ref="B9:E9"/>
    <mergeCell ref="A12:E12"/>
    <mergeCell ref="B10:E10"/>
    <mergeCell ref="A13:E13"/>
    <mergeCell ref="D14:E14"/>
    <mergeCell ref="B7:E7"/>
    <mergeCell ref="B1:E1"/>
    <mergeCell ref="B2:E2"/>
    <mergeCell ref="B3:E3"/>
    <mergeCell ref="B4:E4"/>
    <mergeCell ref="B5:E5"/>
    <mergeCell ref="B6:E6"/>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J603"/>
  <sheetViews>
    <sheetView zoomScalePageLayoutView="0" workbookViewId="0" topLeftCell="A1">
      <selection activeCell="A12" sqref="A12:F12"/>
    </sheetView>
  </sheetViews>
  <sheetFormatPr defaultColWidth="9.00390625" defaultRowHeight="12.75"/>
  <cols>
    <col min="1" max="1" width="67.375" style="122" customWidth="1"/>
    <col min="2" max="2" width="6.625" style="122" customWidth="1"/>
    <col min="3" max="3" width="15.00390625" style="122" customWidth="1"/>
    <col min="4" max="4" width="5.25390625" style="151" customWidth="1"/>
    <col min="5" max="5" width="12.875" style="152" customWidth="1"/>
    <col min="6" max="6" width="12.25390625" style="152" customWidth="1"/>
    <col min="7" max="7" width="13.00390625" style="117" customWidth="1"/>
    <col min="8" max="9" width="10.125" style="117" bestFit="1" customWidth="1"/>
    <col min="10" max="16384" width="9.125" style="117" customWidth="1"/>
  </cols>
  <sheetData>
    <row r="1" spans="1:6" ht="15.75">
      <c r="A1" s="295" t="s">
        <v>534</v>
      </c>
      <c r="B1" s="295"/>
      <c r="C1" s="295"/>
      <c r="D1" s="295"/>
      <c r="E1" s="295"/>
      <c r="F1" s="295"/>
    </row>
    <row r="2" spans="1:6" ht="15.75">
      <c r="A2" s="295" t="s">
        <v>533</v>
      </c>
      <c r="B2" s="295"/>
      <c r="C2" s="295"/>
      <c r="D2" s="295"/>
      <c r="E2" s="295"/>
      <c r="F2" s="295"/>
    </row>
    <row r="3" spans="1:6" ht="15.75">
      <c r="A3" s="295" t="s">
        <v>535</v>
      </c>
      <c r="B3" s="295"/>
      <c r="C3" s="295"/>
      <c r="D3" s="295"/>
      <c r="E3" s="295"/>
      <c r="F3" s="295"/>
    </row>
    <row r="4" spans="1:6" ht="15.75">
      <c r="A4" s="295" t="s">
        <v>531</v>
      </c>
      <c r="B4" s="295"/>
      <c r="C4" s="295"/>
      <c r="D4" s="295"/>
      <c r="E4" s="295"/>
      <c r="F4" s="295"/>
    </row>
    <row r="5" spans="1:6" ht="15.75">
      <c r="A5" s="295" t="s">
        <v>828</v>
      </c>
      <c r="B5" s="295"/>
      <c r="C5" s="295"/>
      <c r="D5" s="295"/>
      <c r="E5" s="295"/>
      <c r="F5" s="295"/>
    </row>
    <row r="6" spans="1:6" ht="18" customHeight="1">
      <c r="A6" s="295" t="s">
        <v>894</v>
      </c>
      <c r="B6" s="295"/>
      <c r="C6" s="295"/>
      <c r="D6" s="295"/>
      <c r="E6" s="295"/>
      <c r="F6" s="295"/>
    </row>
    <row r="7" spans="1:6" ht="18" customHeight="1">
      <c r="A7" s="295" t="s">
        <v>924</v>
      </c>
      <c r="B7" s="296"/>
      <c r="C7" s="296"/>
      <c r="D7" s="296"/>
      <c r="E7" s="296"/>
      <c r="F7" s="296"/>
    </row>
    <row r="8" spans="1:6" ht="18" customHeight="1">
      <c r="A8" s="295" t="s">
        <v>953</v>
      </c>
      <c r="B8" s="296"/>
      <c r="C8" s="296"/>
      <c r="D8" s="296"/>
      <c r="E8" s="296"/>
      <c r="F8" s="296"/>
    </row>
    <row r="9" spans="1:6" ht="18" customHeight="1">
      <c r="A9" s="295" t="s">
        <v>995</v>
      </c>
      <c r="B9" s="296"/>
      <c r="C9" s="296"/>
      <c r="D9" s="296"/>
      <c r="E9" s="296"/>
      <c r="F9" s="296"/>
    </row>
    <row r="10" spans="1:6" ht="18" customHeight="1">
      <c r="A10" s="295" t="s">
        <v>1028</v>
      </c>
      <c r="B10" s="296"/>
      <c r="C10" s="296"/>
      <c r="D10" s="296"/>
      <c r="E10" s="296"/>
      <c r="F10" s="296"/>
    </row>
    <row r="11" spans="1:6" ht="18" customHeight="1">
      <c r="A11" s="295" t="s">
        <v>1079</v>
      </c>
      <c r="B11" s="296"/>
      <c r="C11" s="296"/>
      <c r="D11" s="296"/>
      <c r="E11" s="296"/>
      <c r="F11" s="296"/>
    </row>
    <row r="12" spans="1:6" ht="18" customHeight="1">
      <c r="A12" s="295" t="s">
        <v>1078</v>
      </c>
      <c r="B12" s="296"/>
      <c r="C12" s="296"/>
      <c r="D12" s="296"/>
      <c r="E12" s="296"/>
      <c r="F12" s="296"/>
    </row>
    <row r="13" spans="1:6" ht="15.75">
      <c r="A13" s="120"/>
      <c r="B13" s="120"/>
      <c r="C13" s="115"/>
      <c r="D13" s="120"/>
      <c r="E13" s="121"/>
      <c r="F13" s="120"/>
    </row>
    <row r="14" spans="1:6" ht="69.75" customHeight="1">
      <c r="A14" s="297" t="s">
        <v>681</v>
      </c>
      <c r="B14" s="297"/>
      <c r="C14" s="297"/>
      <c r="D14" s="297"/>
      <c r="E14" s="297"/>
      <c r="F14" s="297"/>
    </row>
    <row r="15" spans="4:6" ht="15.75">
      <c r="D15" s="298" t="s">
        <v>532</v>
      </c>
      <c r="E15" s="298"/>
      <c r="F15" s="298"/>
    </row>
    <row r="16" spans="1:6" s="35" customFormat="1" ht="15.75">
      <c r="A16" s="299" t="s">
        <v>478</v>
      </c>
      <c r="B16" s="299" t="s">
        <v>14</v>
      </c>
      <c r="C16" s="299" t="s">
        <v>427</v>
      </c>
      <c r="D16" s="299" t="s">
        <v>15</v>
      </c>
      <c r="E16" s="301" t="s">
        <v>463</v>
      </c>
      <c r="F16" s="302"/>
    </row>
    <row r="17" spans="1:6" s="35" customFormat="1" ht="15.75">
      <c r="A17" s="300"/>
      <c r="B17" s="300"/>
      <c r="C17" s="300"/>
      <c r="D17" s="300"/>
      <c r="E17" s="125" t="s">
        <v>420</v>
      </c>
      <c r="F17" s="125" t="s">
        <v>682</v>
      </c>
    </row>
    <row r="18" spans="1:6" s="35" customFormat="1" ht="15.75">
      <c r="A18" s="34">
        <v>1</v>
      </c>
      <c r="B18" s="123">
        <v>2</v>
      </c>
      <c r="C18" s="124">
        <v>3</v>
      </c>
      <c r="D18" s="124">
        <v>4</v>
      </c>
      <c r="E18" s="126">
        <v>5</v>
      </c>
      <c r="F18" s="125">
        <v>6</v>
      </c>
    </row>
    <row r="19" spans="1:6" s="77" customFormat="1" ht="15.75">
      <c r="A19" s="49" t="s">
        <v>16</v>
      </c>
      <c r="B19" s="127" t="s">
        <v>467</v>
      </c>
      <c r="C19" s="127"/>
      <c r="D19" s="127"/>
      <c r="E19" s="119">
        <f>E20+E27+E49+E54</f>
        <v>116339</v>
      </c>
      <c r="F19" s="119">
        <f>F20+F27+F49+F54</f>
        <v>117573</v>
      </c>
    </row>
    <row r="20" spans="1:6" s="77" customFormat="1" ht="47.25">
      <c r="A20" s="24" t="s">
        <v>612</v>
      </c>
      <c r="B20" s="79" t="s">
        <v>36</v>
      </c>
      <c r="C20" s="127"/>
      <c r="D20" s="127"/>
      <c r="E20" s="118">
        <f>E23</f>
        <v>3992</v>
      </c>
      <c r="F20" s="118">
        <f>F23</f>
        <v>4024</v>
      </c>
    </row>
    <row r="21" spans="1:7" s="77" customFormat="1" ht="47.25">
      <c r="A21" s="24" t="s">
        <v>139</v>
      </c>
      <c r="B21" s="79" t="s">
        <v>36</v>
      </c>
      <c r="C21" s="79" t="s">
        <v>279</v>
      </c>
      <c r="D21" s="127"/>
      <c r="E21" s="118">
        <f>E22</f>
        <v>3992</v>
      </c>
      <c r="F21" s="118">
        <f>F22</f>
        <v>4024</v>
      </c>
      <c r="G21" s="128"/>
    </row>
    <row r="22" spans="1:7" s="77" customFormat="1" ht="47.25">
      <c r="A22" s="24" t="s">
        <v>280</v>
      </c>
      <c r="B22" s="79" t="s">
        <v>36</v>
      </c>
      <c r="C22" s="79" t="s">
        <v>281</v>
      </c>
      <c r="D22" s="127"/>
      <c r="E22" s="118">
        <f>E23</f>
        <v>3992</v>
      </c>
      <c r="F22" s="118">
        <f>F23</f>
        <v>4024</v>
      </c>
      <c r="G22" s="128"/>
    </row>
    <row r="23" spans="1:6" s="77" customFormat="1" ht="15.75">
      <c r="A23" s="24" t="s">
        <v>614</v>
      </c>
      <c r="B23" s="79" t="s">
        <v>36</v>
      </c>
      <c r="C23" s="79" t="s">
        <v>282</v>
      </c>
      <c r="D23" s="79"/>
      <c r="E23" s="118">
        <f>E24+E25+E26</f>
        <v>3992</v>
      </c>
      <c r="F23" s="118">
        <f>F24+F25+F26</f>
        <v>4024</v>
      </c>
    </row>
    <row r="24" spans="1:6" s="77" customFormat="1" ht="63">
      <c r="A24" s="24" t="s">
        <v>583</v>
      </c>
      <c r="B24" s="79" t="s">
        <v>36</v>
      </c>
      <c r="C24" s="79" t="s">
        <v>282</v>
      </c>
      <c r="D24" s="79" t="s">
        <v>584</v>
      </c>
      <c r="E24" s="118">
        <v>3171</v>
      </c>
      <c r="F24" s="118">
        <v>3171</v>
      </c>
    </row>
    <row r="25" spans="1:6" s="77" customFormat="1" ht="31.5">
      <c r="A25" s="24" t="s">
        <v>613</v>
      </c>
      <c r="B25" s="79" t="s">
        <v>36</v>
      </c>
      <c r="C25" s="79" t="s">
        <v>282</v>
      </c>
      <c r="D25" s="79" t="s">
        <v>585</v>
      </c>
      <c r="E25" s="118">
        <v>611</v>
      </c>
      <c r="F25" s="118">
        <v>643</v>
      </c>
    </row>
    <row r="26" spans="1:6" s="77" customFormat="1" ht="15.75">
      <c r="A26" s="24" t="s">
        <v>586</v>
      </c>
      <c r="B26" s="79" t="s">
        <v>36</v>
      </c>
      <c r="C26" s="79" t="s">
        <v>282</v>
      </c>
      <c r="D26" s="79" t="s">
        <v>587</v>
      </c>
      <c r="E26" s="118">
        <v>210</v>
      </c>
      <c r="F26" s="118">
        <v>210</v>
      </c>
    </row>
    <row r="27" spans="1:6" s="36" customFormat="1" ht="47.25">
      <c r="A27" s="24" t="s">
        <v>519</v>
      </c>
      <c r="B27" s="79" t="s">
        <v>17</v>
      </c>
      <c r="C27" s="79"/>
      <c r="D27" s="79"/>
      <c r="E27" s="118">
        <f>E28+E34+E41</f>
        <v>87702</v>
      </c>
      <c r="F27" s="118">
        <f>F28+F34+F41</f>
        <v>88405</v>
      </c>
    </row>
    <row r="28" spans="1:6" s="36" customFormat="1" ht="47.25">
      <c r="A28" s="24" t="s">
        <v>130</v>
      </c>
      <c r="B28" s="79" t="s">
        <v>17</v>
      </c>
      <c r="C28" s="79" t="s">
        <v>247</v>
      </c>
      <c r="D28" s="79"/>
      <c r="E28" s="118">
        <f>E29</f>
        <v>16260</v>
      </c>
      <c r="F28" s="118">
        <f>F29</f>
        <v>16332</v>
      </c>
    </row>
    <row r="29" spans="1:6" s="36" customFormat="1" ht="78.75">
      <c r="A29" s="24" t="s">
        <v>615</v>
      </c>
      <c r="B29" s="79" t="s">
        <v>17</v>
      </c>
      <c r="C29" s="79" t="s">
        <v>249</v>
      </c>
      <c r="D29" s="79"/>
      <c r="E29" s="118">
        <f>E30</f>
        <v>16260</v>
      </c>
      <c r="F29" s="118">
        <f>F30</f>
        <v>16332</v>
      </c>
    </row>
    <row r="30" spans="1:6" s="36" customFormat="1" ht="15.75">
      <c r="A30" s="24" t="s">
        <v>614</v>
      </c>
      <c r="B30" s="79" t="s">
        <v>17</v>
      </c>
      <c r="C30" s="79" t="s">
        <v>398</v>
      </c>
      <c r="D30" s="79"/>
      <c r="E30" s="118">
        <f>E31+E32+E33</f>
        <v>16260</v>
      </c>
      <c r="F30" s="118">
        <f>F31+F32+F33</f>
        <v>16332</v>
      </c>
    </row>
    <row r="31" spans="1:6" s="36" customFormat="1" ht="63">
      <c r="A31" s="24" t="s">
        <v>583</v>
      </c>
      <c r="B31" s="79" t="s">
        <v>17</v>
      </c>
      <c r="C31" s="79" t="s">
        <v>398</v>
      </c>
      <c r="D31" s="79" t="s">
        <v>584</v>
      </c>
      <c r="E31" s="118">
        <v>14513</v>
      </c>
      <c r="F31" s="118">
        <v>14513</v>
      </c>
    </row>
    <row r="32" spans="1:6" s="36" customFormat="1" ht="31.5">
      <c r="A32" s="24" t="s">
        <v>613</v>
      </c>
      <c r="B32" s="79" t="s">
        <v>17</v>
      </c>
      <c r="C32" s="79" t="s">
        <v>398</v>
      </c>
      <c r="D32" s="79" t="s">
        <v>585</v>
      </c>
      <c r="E32" s="118">
        <v>1744</v>
      </c>
      <c r="F32" s="118">
        <v>1816</v>
      </c>
    </row>
    <row r="33" spans="1:6" s="36" customFormat="1" ht="15.75">
      <c r="A33" s="24" t="s">
        <v>586</v>
      </c>
      <c r="B33" s="79" t="s">
        <v>17</v>
      </c>
      <c r="C33" s="79" t="s">
        <v>398</v>
      </c>
      <c r="D33" s="79" t="s">
        <v>587</v>
      </c>
      <c r="E33" s="118">
        <v>3</v>
      </c>
      <c r="F33" s="118">
        <v>3</v>
      </c>
    </row>
    <row r="34" spans="1:6" s="36" customFormat="1" ht="63">
      <c r="A34" s="24" t="s">
        <v>1</v>
      </c>
      <c r="B34" s="79" t="s">
        <v>17</v>
      </c>
      <c r="C34" s="79" t="s">
        <v>265</v>
      </c>
      <c r="D34" s="79"/>
      <c r="E34" s="118">
        <f aca="true" t="shared" si="0" ref="E34:F36">E35</f>
        <v>11330</v>
      </c>
      <c r="F34" s="118">
        <f t="shared" si="0"/>
        <v>11445</v>
      </c>
    </row>
    <row r="35" spans="1:6" s="36" customFormat="1" ht="31.5">
      <c r="A35" s="24" t="s">
        <v>381</v>
      </c>
      <c r="B35" s="79" t="s">
        <v>17</v>
      </c>
      <c r="C35" s="79" t="s">
        <v>370</v>
      </c>
      <c r="D35" s="79"/>
      <c r="E35" s="118">
        <f t="shared" si="0"/>
        <v>11330</v>
      </c>
      <c r="F35" s="118">
        <f t="shared" si="0"/>
        <v>11445</v>
      </c>
    </row>
    <row r="36" spans="1:6" s="36" customFormat="1" ht="78.75">
      <c r="A36" s="24" t="s">
        <v>66</v>
      </c>
      <c r="B36" s="79" t="s">
        <v>17</v>
      </c>
      <c r="C36" s="79" t="s">
        <v>384</v>
      </c>
      <c r="D36" s="79"/>
      <c r="E36" s="118">
        <f t="shared" si="0"/>
        <v>11330</v>
      </c>
      <c r="F36" s="118">
        <f t="shared" si="0"/>
        <v>11445</v>
      </c>
    </row>
    <row r="37" spans="1:6" s="36" customFormat="1" ht="15.75">
      <c r="A37" s="24" t="s">
        <v>614</v>
      </c>
      <c r="B37" s="79" t="s">
        <v>17</v>
      </c>
      <c r="C37" s="79" t="s">
        <v>385</v>
      </c>
      <c r="D37" s="79"/>
      <c r="E37" s="118">
        <f>E38+E39+E40</f>
        <v>11330</v>
      </c>
      <c r="F37" s="118">
        <f>F38+F39+F40</f>
        <v>11445</v>
      </c>
    </row>
    <row r="38" spans="1:6" s="36" customFormat="1" ht="63">
      <c r="A38" s="24" t="s">
        <v>583</v>
      </c>
      <c r="B38" s="79" t="s">
        <v>17</v>
      </c>
      <c r="C38" s="79" t="s">
        <v>385</v>
      </c>
      <c r="D38" s="79" t="s">
        <v>584</v>
      </c>
      <c r="E38" s="118">
        <v>8293</v>
      </c>
      <c r="F38" s="118">
        <v>8294</v>
      </c>
    </row>
    <row r="39" spans="1:6" s="36" customFormat="1" ht="31.5">
      <c r="A39" s="24" t="s">
        <v>613</v>
      </c>
      <c r="B39" s="79" t="s">
        <v>17</v>
      </c>
      <c r="C39" s="79" t="s">
        <v>385</v>
      </c>
      <c r="D39" s="79" t="s">
        <v>585</v>
      </c>
      <c r="E39" s="118">
        <v>2869</v>
      </c>
      <c r="F39" s="118">
        <v>2984</v>
      </c>
    </row>
    <row r="40" spans="1:6" s="36" customFormat="1" ht="15.75">
      <c r="A40" s="24" t="s">
        <v>586</v>
      </c>
      <c r="B40" s="79" t="s">
        <v>17</v>
      </c>
      <c r="C40" s="79" t="s">
        <v>385</v>
      </c>
      <c r="D40" s="79" t="s">
        <v>587</v>
      </c>
      <c r="E40" s="118">
        <v>168</v>
      </c>
      <c r="F40" s="118">
        <v>167</v>
      </c>
    </row>
    <row r="41" spans="1:6" s="36" customFormat="1" ht="47.25">
      <c r="A41" s="24" t="s">
        <v>139</v>
      </c>
      <c r="B41" s="79" t="s">
        <v>17</v>
      </c>
      <c r="C41" s="79" t="s">
        <v>279</v>
      </c>
      <c r="D41" s="79"/>
      <c r="E41" s="118">
        <f>E42</f>
        <v>60112</v>
      </c>
      <c r="F41" s="118">
        <f>F42</f>
        <v>60628</v>
      </c>
    </row>
    <row r="42" spans="1:6" s="36" customFormat="1" ht="47.25">
      <c r="A42" s="24" t="s">
        <v>616</v>
      </c>
      <c r="B42" s="79" t="s">
        <v>17</v>
      </c>
      <c r="C42" s="79" t="s">
        <v>283</v>
      </c>
      <c r="D42" s="79"/>
      <c r="E42" s="118">
        <f>E43+E47</f>
        <v>60112</v>
      </c>
      <c r="F42" s="118">
        <f>F43+F47</f>
        <v>60628</v>
      </c>
    </row>
    <row r="43" spans="1:6" s="36" customFormat="1" ht="15.75">
      <c r="A43" s="24" t="s">
        <v>614</v>
      </c>
      <c r="B43" s="79" t="s">
        <v>17</v>
      </c>
      <c r="C43" s="79" t="s">
        <v>284</v>
      </c>
      <c r="D43" s="79"/>
      <c r="E43" s="118">
        <f>E44+E45+E46</f>
        <v>57511</v>
      </c>
      <c r="F43" s="118">
        <f>F44+F45+F46</f>
        <v>58027</v>
      </c>
    </row>
    <row r="44" spans="1:6" s="36" customFormat="1" ht="63">
      <c r="A44" s="24" t="s">
        <v>583</v>
      </c>
      <c r="B44" s="79" t="s">
        <v>17</v>
      </c>
      <c r="C44" s="79" t="s">
        <v>284</v>
      </c>
      <c r="D44" s="79" t="s">
        <v>584</v>
      </c>
      <c r="E44" s="118">
        <v>42999</v>
      </c>
      <c r="F44" s="118">
        <v>43004</v>
      </c>
    </row>
    <row r="45" spans="1:6" s="36" customFormat="1" ht="31.5">
      <c r="A45" s="24" t="s">
        <v>613</v>
      </c>
      <c r="B45" s="79" t="s">
        <v>17</v>
      </c>
      <c r="C45" s="79" t="s">
        <v>284</v>
      </c>
      <c r="D45" s="79" t="s">
        <v>585</v>
      </c>
      <c r="E45" s="118">
        <v>13941</v>
      </c>
      <c r="F45" s="118">
        <v>14452</v>
      </c>
    </row>
    <row r="46" spans="1:6" s="36" customFormat="1" ht="15.75">
      <c r="A46" s="24" t="s">
        <v>586</v>
      </c>
      <c r="B46" s="79" t="s">
        <v>17</v>
      </c>
      <c r="C46" s="79" t="s">
        <v>284</v>
      </c>
      <c r="D46" s="79" t="s">
        <v>587</v>
      </c>
      <c r="E46" s="118">
        <v>571</v>
      </c>
      <c r="F46" s="118">
        <v>571</v>
      </c>
    </row>
    <row r="47" spans="1:6" s="36" customFormat="1" ht="31.5">
      <c r="A47" s="24" t="s">
        <v>37</v>
      </c>
      <c r="B47" s="79" t="s">
        <v>17</v>
      </c>
      <c r="C47" s="79" t="s">
        <v>285</v>
      </c>
      <c r="D47" s="79"/>
      <c r="E47" s="118">
        <f>E48</f>
        <v>2601</v>
      </c>
      <c r="F47" s="118">
        <f>F48</f>
        <v>2601</v>
      </c>
    </row>
    <row r="48" spans="1:6" s="36" customFormat="1" ht="63">
      <c r="A48" s="24" t="s">
        <v>583</v>
      </c>
      <c r="B48" s="79" t="s">
        <v>17</v>
      </c>
      <c r="C48" s="79" t="s">
        <v>285</v>
      </c>
      <c r="D48" s="79" t="s">
        <v>584</v>
      </c>
      <c r="E48" s="118">
        <v>2601</v>
      </c>
      <c r="F48" s="118">
        <v>2601</v>
      </c>
    </row>
    <row r="49" spans="1:6" s="36" customFormat="1" ht="15.75">
      <c r="A49" s="24" t="s">
        <v>476</v>
      </c>
      <c r="B49" s="79" t="s">
        <v>142</v>
      </c>
      <c r="C49" s="79"/>
      <c r="D49" s="79"/>
      <c r="E49" s="118">
        <f aca="true" t="shared" si="1" ref="E49:F52">E50</f>
        <v>800</v>
      </c>
      <c r="F49" s="118">
        <f t="shared" si="1"/>
        <v>800</v>
      </c>
    </row>
    <row r="50" spans="1:6" s="36" customFormat="1" ht="63">
      <c r="A50" s="24" t="s">
        <v>310</v>
      </c>
      <c r="B50" s="79" t="s">
        <v>142</v>
      </c>
      <c r="C50" s="79" t="s">
        <v>311</v>
      </c>
      <c r="D50" s="79"/>
      <c r="E50" s="118">
        <f t="shared" si="1"/>
        <v>800</v>
      </c>
      <c r="F50" s="118">
        <f t="shared" si="1"/>
        <v>800</v>
      </c>
    </row>
    <row r="51" spans="1:6" s="36" customFormat="1" ht="47.25">
      <c r="A51" s="24" t="s">
        <v>69</v>
      </c>
      <c r="B51" s="79" t="s">
        <v>142</v>
      </c>
      <c r="C51" s="79" t="s">
        <v>312</v>
      </c>
      <c r="D51" s="79"/>
      <c r="E51" s="118">
        <f t="shared" si="1"/>
        <v>800</v>
      </c>
      <c r="F51" s="118">
        <f t="shared" si="1"/>
        <v>800</v>
      </c>
    </row>
    <row r="52" spans="1:6" s="36" customFormat="1" ht="15.75">
      <c r="A52" s="24" t="s">
        <v>156</v>
      </c>
      <c r="B52" s="79" t="s">
        <v>142</v>
      </c>
      <c r="C52" s="79" t="s">
        <v>313</v>
      </c>
      <c r="D52" s="79"/>
      <c r="E52" s="118">
        <f t="shared" si="1"/>
        <v>800</v>
      </c>
      <c r="F52" s="118">
        <f t="shared" si="1"/>
        <v>800</v>
      </c>
    </row>
    <row r="53" spans="1:6" s="36" customFormat="1" ht="15.75">
      <c r="A53" s="24" t="s">
        <v>586</v>
      </c>
      <c r="B53" s="79" t="s">
        <v>142</v>
      </c>
      <c r="C53" s="79" t="s">
        <v>313</v>
      </c>
      <c r="D53" s="79" t="s">
        <v>587</v>
      </c>
      <c r="E53" s="118">
        <v>800</v>
      </c>
      <c r="F53" s="118">
        <v>800</v>
      </c>
    </row>
    <row r="54" spans="1:6" s="36" customFormat="1" ht="15.75">
      <c r="A54" s="24" t="s">
        <v>127</v>
      </c>
      <c r="B54" s="79" t="s">
        <v>143</v>
      </c>
      <c r="C54" s="79"/>
      <c r="D54" s="79"/>
      <c r="E54" s="118">
        <f>E75+E65+E59+E55</f>
        <v>23845</v>
      </c>
      <c r="F54" s="118">
        <f>F75+F65+F59+F55</f>
        <v>24344</v>
      </c>
    </row>
    <row r="55" spans="1:6" s="36" customFormat="1" ht="47.25">
      <c r="A55" s="24" t="s">
        <v>129</v>
      </c>
      <c r="B55" s="79" t="s">
        <v>143</v>
      </c>
      <c r="C55" s="79" t="s">
        <v>84</v>
      </c>
      <c r="D55" s="79"/>
      <c r="E55" s="118">
        <f aca="true" t="shared" si="2" ref="E55:F57">E56</f>
        <v>144</v>
      </c>
      <c r="F55" s="118">
        <f t="shared" si="2"/>
        <v>144</v>
      </c>
    </row>
    <row r="56" spans="1:6" s="36" customFormat="1" ht="47.25">
      <c r="A56" s="24" t="s">
        <v>98</v>
      </c>
      <c r="B56" s="79" t="s">
        <v>143</v>
      </c>
      <c r="C56" s="79" t="s">
        <v>246</v>
      </c>
      <c r="D56" s="79"/>
      <c r="E56" s="118">
        <f t="shared" si="2"/>
        <v>144</v>
      </c>
      <c r="F56" s="118">
        <f t="shared" si="2"/>
        <v>144</v>
      </c>
    </row>
    <row r="57" spans="1:6" s="36" customFormat="1" ht="31.5">
      <c r="A57" s="24" t="s">
        <v>617</v>
      </c>
      <c r="B57" s="79" t="s">
        <v>143</v>
      </c>
      <c r="C57" s="79" t="s">
        <v>88</v>
      </c>
      <c r="D57" s="79"/>
      <c r="E57" s="118">
        <f t="shared" si="2"/>
        <v>144</v>
      </c>
      <c r="F57" s="118">
        <f t="shared" si="2"/>
        <v>144</v>
      </c>
    </row>
    <row r="58" spans="1:6" s="36" customFormat="1" ht="31.5">
      <c r="A58" s="24" t="s">
        <v>613</v>
      </c>
      <c r="B58" s="79" t="s">
        <v>143</v>
      </c>
      <c r="C58" s="79" t="s">
        <v>88</v>
      </c>
      <c r="D58" s="79" t="s">
        <v>585</v>
      </c>
      <c r="E58" s="118">
        <v>144</v>
      </c>
      <c r="F58" s="118">
        <v>144</v>
      </c>
    </row>
    <row r="59" spans="1:6" s="36" customFormat="1" ht="47.25">
      <c r="A59" s="24" t="s">
        <v>130</v>
      </c>
      <c r="B59" s="79" t="s">
        <v>143</v>
      </c>
      <c r="C59" s="79" t="s">
        <v>247</v>
      </c>
      <c r="D59" s="79"/>
      <c r="E59" s="118">
        <f>E60</f>
        <v>12307</v>
      </c>
      <c r="F59" s="118">
        <f>F60</f>
        <v>12806</v>
      </c>
    </row>
    <row r="60" spans="1:6" s="36" customFormat="1" ht="31.5">
      <c r="A60" s="24" t="s">
        <v>250</v>
      </c>
      <c r="B60" s="79" t="s">
        <v>143</v>
      </c>
      <c r="C60" s="79" t="s">
        <v>400</v>
      </c>
      <c r="D60" s="79"/>
      <c r="E60" s="118">
        <f>E61</f>
        <v>12307</v>
      </c>
      <c r="F60" s="118">
        <f>F61</f>
        <v>12806</v>
      </c>
    </row>
    <row r="61" spans="1:6" s="36" customFormat="1" ht="15.75">
      <c r="A61" s="24" t="s">
        <v>214</v>
      </c>
      <c r="B61" s="79" t="s">
        <v>143</v>
      </c>
      <c r="C61" s="79" t="s">
        <v>401</v>
      </c>
      <c r="D61" s="79"/>
      <c r="E61" s="118">
        <f>E62+E63+E64</f>
        <v>12307</v>
      </c>
      <c r="F61" s="118">
        <f>F62+F63+F64</f>
        <v>12806</v>
      </c>
    </row>
    <row r="62" spans="1:6" s="36" customFormat="1" ht="63">
      <c r="A62" s="24" t="s">
        <v>583</v>
      </c>
      <c r="B62" s="79" t="s">
        <v>143</v>
      </c>
      <c r="C62" s="79" t="s">
        <v>401</v>
      </c>
      <c r="D62" s="79" t="s">
        <v>584</v>
      </c>
      <c r="E62" s="118">
        <v>11405</v>
      </c>
      <c r="F62" s="118">
        <v>11861</v>
      </c>
    </row>
    <row r="63" spans="1:6" s="36" customFormat="1" ht="31.5">
      <c r="A63" s="24" t="s">
        <v>613</v>
      </c>
      <c r="B63" s="79" t="s">
        <v>143</v>
      </c>
      <c r="C63" s="79" t="s">
        <v>401</v>
      </c>
      <c r="D63" s="79" t="s">
        <v>585</v>
      </c>
      <c r="E63" s="118">
        <v>901</v>
      </c>
      <c r="F63" s="118">
        <v>944</v>
      </c>
    </row>
    <row r="64" spans="1:6" s="36" customFormat="1" ht="15.75">
      <c r="A64" s="24" t="s">
        <v>586</v>
      </c>
      <c r="B64" s="79" t="s">
        <v>143</v>
      </c>
      <c r="C64" s="79" t="s">
        <v>401</v>
      </c>
      <c r="D64" s="79" t="s">
        <v>587</v>
      </c>
      <c r="E64" s="118">
        <v>1</v>
      </c>
      <c r="F64" s="118">
        <v>1</v>
      </c>
    </row>
    <row r="65" spans="1:6" s="36" customFormat="1" ht="47.25">
      <c r="A65" s="24" t="s">
        <v>139</v>
      </c>
      <c r="B65" s="79" t="s">
        <v>143</v>
      </c>
      <c r="C65" s="79" t="s">
        <v>279</v>
      </c>
      <c r="D65" s="79"/>
      <c r="E65" s="118">
        <f>E66</f>
        <v>7893.999999999999</v>
      </c>
      <c r="F65" s="118">
        <f>F66</f>
        <v>7893.999999999999</v>
      </c>
    </row>
    <row r="66" spans="1:6" s="36" customFormat="1" ht="47.25">
      <c r="A66" s="24" t="s">
        <v>618</v>
      </c>
      <c r="B66" s="79" t="s">
        <v>143</v>
      </c>
      <c r="C66" s="79" t="s">
        <v>286</v>
      </c>
      <c r="D66" s="79"/>
      <c r="E66" s="118">
        <f>E67+E70+E72</f>
        <v>7893.999999999999</v>
      </c>
      <c r="F66" s="118">
        <f>F67+F70+F72</f>
        <v>7893.999999999999</v>
      </c>
    </row>
    <row r="67" spans="1:6" s="36" customFormat="1" ht="31.5">
      <c r="A67" s="24" t="s">
        <v>617</v>
      </c>
      <c r="B67" s="79" t="s">
        <v>143</v>
      </c>
      <c r="C67" s="79" t="s">
        <v>290</v>
      </c>
      <c r="D67" s="79"/>
      <c r="E67" s="118">
        <f>E68+E69</f>
        <v>4874.4</v>
      </c>
      <c r="F67" s="118">
        <f>F68+F69</f>
        <v>4874.4</v>
      </c>
    </row>
    <row r="68" spans="1:6" s="36" customFormat="1" ht="63">
      <c r="A68" s="24" t="s">
        <v>583</v>
      </c>
      <c r="B68" s="79" t="s">
        <v>143</v>
      </c>
      <c r="C68" s="79" t="s">
        <v>290</v>
      </c>
      <c r="D68" s="79" t="s">
        <v>584</v>
      </c>
      <c r="E68" s="118">
        <v>4197.9</v>
      </c>
      <c r="F68" s="118">
        <v>4197.9</v>
      </c>
    </row>
    <row r="69" spans="1:6" s="36" customFormat="1" ht="31.5">
      <c r="A69" s="24" t="s">
        <v>613</v>
      </c>
      <c r="B69" s="79" t="s">
        <v>143</v>
      </c>
      <c r="C69" s="79" t="s">
        <v>290</v>
      </c>
      <c r="D69" s="79" t="s">
        <v>585</v>
      </c>
      <c r="E69" s="118">
        <v>676.5</v>
      </c>
      <c r="F69" s="118">
        <v>676.5</v>
      </c>
    </row>
    <row r="70" spans="1:6" s="36" customFormat="1" ht="63">
      <c r="A70" s="24" t="s">
        <v>619</v>
      </c>
      <c r="B70" s="79" t="s">
        <v>143</v>
      </c>
      <c r="C70" s="79" t="s">
        <v>288</v>
      </c>
      <c r="D70" s="79"/>
      <c r="E70" s="118">
        <f>E71</f>
        <v>1338.2</v>
      </c>
      <c r="F70" s="118">
        <f>F71</f>
        <v>1338.2</v>
      </c>
    </row>
    <row r="71" spans="1:6" s="36" customFormat="1" ht="63">
      <c r="A71" s="24" t="s">
        <v>583</v>
      </c>
      <c r="B71" s="79" t="s">
        <v>143</v>
      </c>
      <c r="C71" s="79" t="s">
        <v>288</v>
      </c>
      <c r="D71" s="79" t="s">
        <v>584</v>
      </c>
      <c r="E71" s="118">
        <v>1338.2</v>
      </c>
      <c r="F71" s="118">
        <v>1338.2</v>
      </c>
    </row>
    <row r="72" spans="1:6" s="36" customFormat="1" ht="31.5">
      <c r="A72" s="24" t="s">
        <v>620</v>
      </c>
      <c r="B72" s="79" t="s">
        <v>143</v>
      </c>
      <c r="C72" s="79" t="s">
        <v>289</v>
      </c>
      <c r="D72" s="79"/>
      <c r="E72" s="118">
        <f>E73+E74</f>
        <v>1681.3999999999999</v>
      </c>
      <c r="F72" s="118">
        <f>F73+F74</f>
        <v>1681.3999999999999</v>
      </c>
    </row>
    <row r="73" spans="1:6" s="36" customFormat="1" ht="63">
      <c r="A73" s="24" t="s">
        <v>583</v>
      </c>
      <c r="B73" s="79" t="s">
        <v>143</v>
      </c>
      <c r="C73" s="79" t="s">
        <v>289</v>
      </c>
      <c r="D73" s="79" t="s">
        <v>584</v>
      </c>
      <c r="E73" s="118">
        <v>648.8</v>
      </c>
      <c r="F73" s="118">
        <v>648.8</v>
      </c>
    </row>
    <row r="74" spans="1:6" s="36" customFormat="1" ht="31.5">
      <c r="A74" s="24" t="s">
        <v>613</v>
      </c>
      <c r="B74" s="79" t="s">
        <v>143</v>
      </c>
      <c r="C74" s="79" t="s">
        <v>289</v>
      </c>
      <c r="D74" s="79" t="s">
        <v>585</v>
      </c>
      <c r="E74" s="118">
        <v>1032.6</v>
      </c>
      <c r="F74" s="118">
        <v>1032.6</v>
      </c>
    </row>
    <row r="75" spans="1:6" s="36" customFormat="1" ht="63">
      <c r="A75" s="24" t="s">
        <v>291</v>
      </c>
      <c r="B75" s="79" t="s">
        <v>143</v>
      </c>
      <c r="C75" s="79" t="s">
        <v>292</v>
      </c>
      <c r="D75" s="79"/>
      <c r="E75" s="118">
        <f>E76</f>
        <v>3500</v>
      </c>
      <c r="F75" s="118">
        <f>F76</f>
        <v>3500</v>
      </c>
    </row>
    <row r="76" spans="1:6" s="36" customFormat="1" ht="31.5">
      <c r="A76" s="24" t="s">
        <v>324</v>
      </c>
      <c r="B76" s="79" t="s">
        <v>143</v>
      </c>
      <c r="C76" s="79" t="s">
        <v>325</v>
      </c>
      <c r="D76" s="79"/>
      <c r="E76" s="118">
        <f>E77+E79</f>
        <v>3500</v>
      </c>
      <c r="F76" s="118">
        <f>F77+F79</f>
        <v>3500</v>
      </c>
    </row>
    <row r="77" spans="1:6" s="36" customFormat="1" ht="31.5">
      <c r="A77" s="24" t="s">
        <v>128</v>
      </c>
      <c r="B77" s="79" t="s">
        <v>143</v>
      </c>
      <c r="C77" s="79" t="s">
        <v>62</v>
      </c>
      <c r="D77" s="79"/>
      <c r="E77" s="118">
        <f>E78</f>
        <v>1000</v>
      </c>
      <c r="F77" s="118">
        <f>F78</f>
        <v>1000</v>
      </c>
    </row>
    <row r="78" spans="1:6" s="36" customFormat="1" ht="31.5">
      <c r="A78" s="24" t="s">
        <v>613</v>
      </c>
      <c r="B78" s="79" t="s">
        <v>143</v>
      </c>
      <c r="C78" s="79" t="s">
        <v>62</v>
      </c>
      <c r="D78" s="79" t="s">
        <v>585</v>
      </c>
      <c r="E78" s="118">
        <v>1000</v>
      </c>
      <c r="F78" s="118">
        <v>1000</v>
      </c>
    </row>
    <row r="79" spans="1:6" s="36" customFormat="1" ht="15.75">
      <c r="A79" s="24" t="s">
        <v>343</v>
      </c>
      <c r="B79" s="79" t="s">
        <v>143</v>
      </c>
      <c r="C79" s="79" t="s">
        <v>63</v>
      </c>
      <c r="D79" s="79"/>
      <c r="E79" s="118">
        <f>E80</f>
        <v>2500</v>
      </c>
      <c r="F79" s="118">
        <f>F80</f>
        <v>2500</v>
      </c>
    </row>
    <row r="80" spans="1:6" s="36" customFormat="1" ht="31.5">
      <c r="A80" s="24" t="s">
        <v>613</v>
      </c>
      <c r="B80" s="79" t="s">
        <v>143</v>
      </c>
      <c r="C80" s="79" t="s">
        <v>63</v>
      </c>
      <c r="D80" s="79" t="s">
        <v>585</v>
      </c>
      <c r="E80" s="118">
        <v>2500</v>
      </c>
      <c r="F80" s="118">
        <v>2500</v>
      </c>
    </row>
    <row r="81" spans="1:6" s="77" customFormat="1" ht="15.75">
      <c r="A81" s="49" t="s">
        <v>527</v>
      </c>
      <c r="B81" s="127" t="s">
        <v>528</v>
      </c>
      <c r="C81" s="127"/>
      <c r="D81" s="127"/>
      <c r="E81" s="119">
        <f aca="true" t="shared" si="3" ref="E81:F85">E82</f>
        <v>1879.6</v>
      </c>
      <c r="F81" s="119">
        <f t="shared" si="3"/>
        <v>1946.8</v>
      </c>
    </row>
    <row r="82" spans="1:6" s="36" customFormat="1" ht="15.75">
      <c r="A82" s="24" t="s">
        <v>530</v>
      </c>
      <c r="B82" s="79" t="s">
        <v>529</v>
      </c>
      <c r="C82" s="79"/>
      <c r="D82" s="79"/>
      <c r="E82" s="118">
        <f t="shared" si="3"/>
        <v>1879.6</v>
      </c>
      <c r="F82" s="118">
        <f t="shared" si="3"/>
        <v>1946.8</v>
      </c>
    </row>
    <row r="83" spans="1:6" s="36" customFormat="1" ht="47.25">
      <c r="A83" s="24" t="s">
        <v>139</v>
      </c>
      <c r="B83" s="79" t="s">
        <v>529</v>
      </c>
      <c r="C83" s="79" t="s">
        <v>279</v>
      </c>
      <c r="D83" s="79"/>
      <c r="E83" s="118">
        <f t="shared" si="3"/>
        <v>1879.6</v>
      </c>
      <c r="F83" s="118">
        <f t="shared" si="3"/>
        <v>1946.8</v>
      </c>
    </row>
    <row r="84" spans="1:6" s="36" customFormat="1" ht="47.25">
      <c r="A84" s="24" t="s">
        <v>618</v>
      </c>
      <c r="B84" s="79" t="s">
        <v>529</v>
      </c>
      <c r="C84" s="79" t="s">
        <v>286</v>
      </c>
      <c r="D84" s="79"/>
      <c r="E84" s="118">
        <f t="shared" si="3"/>
        <v>1879.6</v>
      </c>
      <c r="F84" s="118">
        <f t="shared" si="3"/>
        <v>1946.8</v>
      </c>
    </row>
    <row r="85" spans="1:6" s="36" customFormat="1" ht="31.5">
      <c r="A85" s="24" t="s">
        <v>621</v>
      </c>
      <c r="B85" s="79" t="s">
        <v>529</v>
      </c>
      <c r="C85" s="79" t="s">
        <v>287</v>
      </c>
      <c r="D85" s="79"/>
      <c r="E85" s="118">
        <f t="shared" si="3"/>
        <v>1879.6</v>
      </c>
      <c r="F85" s="118">
        <f t="shared" si="3"/>
        <v>1946.8</v>
      </c>
    </row>
    <row r="86" spans="1:6" s="36" customFormat="1" ht="15.75">
      <c r="A86" s="24" t="s">
        <v>445</v>
      </c>
      <c r="B86" s="79" t="s">
        <v>529</v>
      </c>
      <c r="C86" s="79" t="s">
        <v>287</v>
      </c>
      <c r="D86" s="79" t="s">
        <v>594</v>
      </c>
      <c r="E86" s="118">
        <v>1879.6</v>
      </c>
      <c r="F86" s="118">
        <v>1946.8</v>
      </c>
    </row>
    <row r="87" spans="1:6" s="77" customFormat="1" ht="31.5">
      <c r="A87" s="49" t="s">
        <v>18</v>
      </c>
      <c r="B87" s="127" t="s">
        <v>19</v>
      </c>
      <c r="C87" s="127"/>
      <c r="D87" s="127"/>
      <c r="E87" s="119">
        <f>E88</f>
        <v>3266</v>
      </c>
      <c r="F87" s="119">
        <f>F88</f>
        <v>3395</v>
      </c>
    </row>
    <row r="88" spans="1:6" s="36" customFormat="1" ht="31.5">
      <c r="A88" s="24" t="s">
        <v>336</v>
      </c>
      <c r="B88" s="79" t="s">
        <v>522</v>
      </c>
      <c r="C88" s="79"/>
      <c r="D88" s="79"/>
      <c r="E88" s="118">
        <f>E89+E95</f>
        <v>3266</v>
      </c>
      <c r="F88" s="118">
        <f>F89+F95</f>
        <v>3395</v>
      </c>
    </row>
    <row r="89" spans="1:6" s="36" customFormat="1" ht="63">
      <c r="A89" s="24" t="s">
        <v>310</v>
      </c>
      <c r="B89" s="79" t="s">
        <v>522</v>
      </c>
      <c r="C89" s="79" t="s">
        <v>311</v>
      </c>
      <c r="D89" s="79"/>
      <c r="E89" s="118">
        <f>E90</f>
        <v>2684</v>
      </c>
      <c r="F89" s="118">
        <f>F90</f>
        <v>2789</v>
      </c>
    </row>
    <row r="90" spans="1:6" s="36" customFormat="1" ht="78.75">
      <c r="A90" s="24" t="s">
        <v>622</v>
      </c>
      <c r="B90" s="79" t="s">
        <v>522</v>
      </c>
      <c r="C90" s="79" t="s">
        <v>314</v>
      </c>
      <c r="D90" s="79"/>
      <c r="E90" s="118">
        <f>E91</f>
        <v>2684</v>
      </c>
      <c r="F90" s="118">
        <f>F91</f>
        <v>2789</v>
      </c>
    </row>
    <row r="91" spans="1:6" s="36" customFormat="1" ht="15.75">
      <c r="A91" s="24" t="s">
        <v>513</v>
      </c>
      <c r="B91" s="79" t="s">
        <v>522</v>
      </c>
      <c r="C91" s="79" t="s">
        <v>315</v>
      </c>
      <c r="D91" s="79"/>
      <c r="E91" s="118">
        <f>E92+E93+E94</f>
        <v>2684</v>
      </c>
      <c r="F91" s="118">
        <f>F92+F93+F94</f>
        <v>2789</v>
      </c>
    </row>
    <row r="92" spans="1:6" s="36" customFormat="1" ht="63">
      <c r="A92" s="24" t="s">
        <v>583</v>
      </c>
      <c r="B92" s="79" t="s">
        <v>522</v>
      </c>
      <c r="C92" s="79" t="s">
        <v>315</v>
      </c>
      <c r="D92" s="79" t="s">
        <v>584</v>
      </c>
      <c r="E92" s="118">
        <v>2186</v>
      </c>
      <c r="F92" s="118">
        <v>2274</v>
      </c>
    </row>
    <row r="93" spans="1:6" s="36" customFormat="1" ht="31.5">
      <c r="A93" s="24" t="s">
        <v>613</v>
      </c>
      <c r="B93" s="79" t="s">
        <v>522</v>
      </c>
      <c r="C93" s="79" t="s">
        <v>315</v>
      </c>
      <c r="D93" s="79" t="s">
        <v>585</v>
      </c>
      <c r="E93" s="118">
        <v>430</v>
      </c>
      <c r="F93" s="118">
        <v>448</v>
      </c>
    </row>
    <row r="94" spans="1:6" s="36" customFormat="1" ht="15.75">
      <c r="A94" s="24" t="s">
        <v>586</v>
      </c>
      <c r="B94" s="79" t="s">
        <v>522</v>
      </c>
      <c r="C94" s="79" t="s">
        <v>315</v>
      </c>
      <c r="D94" s="79" t="s">
        <v>587</v>
      </c>
      <c r="E94" s="118">
        <v>68</v>
      </c>
      <c r="F94" s="118">
        <v>67</v>
      </c>
    </row>
    <row r="95" spans="1:6" s="36" customFormat="1" ht="47.25">
      <c r="A95" s="24" t="s">
        <v>316</v>
      </c>
      <c r="B95" s="79" t="s">
        <v>522</v>
      </c>
      <c r="C95" s="79" t="s">
        <v>317</v>
      </c>
      <c r="D95" s="79"/>
      <c r="E95" s="118">
        <f aca="true" t="shared" si="4" ref="E95:F97">E96</f>
        <v>582</v>
      </c>
      <c r="F95" s="118">
        <f t="shared" si="4"/>
        <v>606</v>
      </c>
    </row>
    <row r="96" spans="1:6" s="36" customFormat="1" ht="47.25">
      <c r="A96" s="24" t="s">
        <v>70</v>
      </c>
      <c r="B96" s="79" t="s">
        <v>522</v>
      </c>
      <c r="C96" s="79" t="s">
        <v>318</v>
      </c>
      <c r="D96" s="79"/>
      <c r="E96" s="118">
        <f t="shared" si="4"/>
        <v>582</v>
      </c>
      <c r="F96" s="118">
        <f t="shared" si="4"/>
        <v>606</v>
      </c>
    </row>
    <row r="97" spans="1:6" s="36" customFormat="1" ht="15.75">
      <c r="A97" s="24" t="s">
        <v>513</v>
      </c>
      <c r="B97" s="79" t="s">
        <v>522</v>
      </c>
      <c r="C97" s="79" t="s">
        <v>319</v>
      </c>
      <c r="D97" s="79"/>
      <c r="E97" s="118">
        <f t="shared" si="4"/>
        <v>582</v>
      </c>
      <c r="F97" s="118">
        <f t="shared" si="4"/>
        <v>606</v>
      </c>
    </row>
    <row r="98" spans="1:6" s="36" customFormat="1" ht="31.5">
      <c r="A98" s="24" t="s">
        <v>613</v>
      </c>
      <c r="B98" s="79" t="s">
        <v>522</v>
      </c>
      <c r="C98" s="79" t="s">
        <v>319</v>
      </c>
      <c r="D98" s="79" t="s">
        <v>585</v>
      </c>
      <c r="E98" s="118">
        <v>582</v>
      </c>
      <c r="F98" s="118">
        <v>606</v>
      </c>
    </row>
    <row r="99" spans="1:6" s="77" customFormat="1" ht="15.75">
      <c r="A99" s="49" t="s">
        <v>20</v>
      </c>
      <c r="B99" s="127" t="s">
        <v>21</v>
      </c>
      <c r="C99" s="127"/>
      <c r="D99" s="127"/>
      <c r="E99" s="119">
        <f>E100+E126+E131+E139</f>
        <v>107698.6</v>
      </c>
      <c r="F99" s="119">
        <f>F100+F126+F131+F139</f>
        <v>101638.6</v>
      </c>
    </row>
    <row r="100" spans="1:6" s="36" customFormat="1" ht="15.75">
      <c r="A100" s="24" t="s">
        <v>135</v>
      </c>
      <c r="B100" s="79" t="s">
        <v>134</v>
      </c>
      <c r="C100" s="79"/>
      <c r="D100" s="79"/>
      <c r="E100" s="118">
        <f>E101+E122</f>
        <v>15856.6</v>
      </c>
      <c r="F100" s="118">
        <f>F101</f>
        <v>8973.6</v>
      </c>
    </row>
    <row r="101" spans="1:6" s="36" customFormat="1" ht="63">
      <c r="A101" s="24" t="s">
        <v>1</v>
      </c>
      <c r="B101" s="79" t="s">
        <v>134</v>
      </c>
      <c r="C101" s="79" t="s">
        <v>265</v>
      </c>
      <c r="D101" s="79"/>
      <c r="E101" s="118">
        <f>E102+E112+E116</f>
        <v>8856.6</v>
      </c>
      <c r="F101" s="118">
        <f>F102+F112+F116</f>
        <v>8973.6</v>
      </c>
    </row>
    <row r="102" spans="1:10" ht="31.5">
      <c r="A102" s="63" t="s">
        <v>381</v>
      </c>
      <c r="B102" s="79" t="s">
        <v>134</v>
      </c>
      <c r="C102" s="129" t="s">
        <v>370</v>
      </c>
      <c r="D102" s="129"/>
      <c r="E102" s="130">
        <f>E103+E106+E109</f>
        <v>6546</v>
      </c>
      <c r="F102" s="130">
        <f>F103+F106+F109</f>
        <v>6663</v>
      </c>
      <c r="G102" s="131"/>
      <c r="H102" s="132"/>
      <c r="I102" s="133"/>
      <c r="J102" s="133"/>
    </row>
    <row r="103" spans="1:10" ht="31.5">
      <c r="A103" s="24" t="s">
        <v>623</v>
      </c>
      <c r="B103" s="79" t="s">
        <v>134</v>
      </c>
      <c r="C103" s="79" t="s">
        <v>371</v>
      </c>
      <c r="D103" s="79"/>
      <c r="E103" s="118">
        <f>E104</f>
        <v>2600</v>
      </c>
      <c r="F103" s="118">
        <f>F104</f>
        <v>2600</v>
      </c>
      <c r="G103" s="131"/>
      <c r="H103" s="132"/>
      <c r="I103" s="134"/>
      <c r="J103" s="134"/>
    </row>
    <row r="104" spans="1:10" ht="15.75">
      <c r="A104" s="24" t="s">
        <v>136</v>
      </c>
      <c r="B104" s="79" t="s">
        <v>134</v>
      </c>
      <c r="C104" s="79" t="s">
        <v>372</v>
      </c>
      <c r="D104" s="79"/>
      <c r="E104" s="118">
        <f>E105</f>
        <v>2600</v>
      </c>
      <c r="F104" s="118">
        <f>F105</f>
        <v>2600</v>
      </c>
      <c r="G104" s="131"/>
      <c r="H104" s="132"/>
      <c r="I104" s="134"/>
      <c r="J104" s="134"/>
    </row>
    <row r="105" spans="1:10" ht="15.75">
      <c r="A105" s="24" t="s">
        <v>586</v>
      </c>
      <c r="B105" s="79" t="s">
        <v>134</v>
      </c>
      <c r="C105" s="79" t="s">
        <v>372</v>
      </c>
      <c r="D105" s="79" t="s">
        <v>587</v>
      </c>
      <c r="E105" s="118">
        <v>2600</v>
      </c>
      <c r="F105" s="118">
        <v>2600</v>
      </c>
      <c r="G105" s="131"/>
      <c r="H105" s="132"/>
      <c r="I105" s="134"/>
      <c r="J105" s="134"/>
    </row>
    <row r="106" spans="1:10" ht="47.25">
      <c r="A106" s="24" t="s">
        <v>65</v>
      </c>
      <c r="B106" s="79" t="s">
        <v>134</v>
      </c>
      <c r="C106" s="79" t="s">
        <v>382</v>
      </c>
      <c r="D106" s="79"/>
      <c r="E106" s="118">
        <f>E107</f>
        <v>2946</v>
      </c>
      <c r="F106" s="118">
        <f>F107</f>
        <v>3063</v>
      </c>
      <c r="G106" s="131"/>
      <c r="H106" s="132"/>
      <c r="I106" s="134"/>
      <c r="J106" s="134"/>
    </row>
    <row r="107" spans="1:10" ht="31.5">
      <c r="A107" s="24" t="s">
        <v>588</v>
      </c>
      <c r="B107" s="79" t="s">
        <v>134</v>
      </c>
      <c r="C107" s="79" t="s">
        <v>383</v>
      </c>
      <c r="D107" s="79"/>
      <c r="E107" s="118">
        <f>E108</f>
        <v>2946</v>
      </c>
      <c r="F107" s="118">
        <f>F108</f>
        <v>3063</v>
      </c>
      <c r="G107" s="131"/>
      <c r="H107" s="132"/>
      <c r="I107" s="134"/>
      <c r="J107" s="134"/>
    </row>
    <row r="108" spans="1:10" ht="31.5">
      <c r="A108" s="24" t="s">
        <v>591</v>
      </c>
      <c r="B108" s="79" t="s">
        <v>134</v>
      </c>
      <c r="C108" s="79" t="s">
        <v>383</v>
      </c>
      <c r="D108" s="79" t="s">
        <v>592</v>
      </c>
      <c r="E108" s="118">
        <v>2946</v>
      </c>
      <c r="F108" s="118">
        <v>3063</v>
      </c>
      <c r="G108" s="131"/>
      <c r="H108" s="132"/>
      <c r="I108" s="134"/>
      <c r="J108" s="134"/>
    </row>
    <row r="109" spans="1:10" ht="78.75">
      <c r="A109" s="24" t="s">
        <v>66</v>
      </c>
      <c r="B109" s="79" t="s">
        <v>134</v>
      </c>
      <c r="C109" s="79" t="s">
        <v>384</v>
      </c>
      <c r="D109" s="79"/>
      <c r="E109" s="118">
        <f>E110</f>
        <v>1000</v>
      </c>
      <c r="F109" s="118">
        <f>F110</f>
        <v>1000</v>
      </c>
      <c r="G109" s="131"/>
      <c r="H109" s="132"/>
      <c r="I109" s="134"/>
      <c r="J109" s="134"/>
    </row>
    <row r="110" spans="1:10" ht="15.75">
      <c r="A110" s="24" t="s">
        <v>136</v>
      </c>
      <c r="B110" s="79" t="s">
        <v>134</v>
      </c>
      <c r="C110" s="79" t="s">
        <v>388</v>
      </c>
      <c r="D110" s="79"/>
      <c r="E110" s="118">
        <f>E111</f>
        <v>1000</v>
      </c>
      <c r="F110" s="118">
        <f>F111</f>
        <v>1000</v>
      </c>
      <c r="G110" s="131"/>
      <c r="H110" s="132"/>
      <c r="I110" s="134"/>
      <c r="J110" s="134"/>
    </row>
    <row r="111" spans="1:10" ht="31.5">
      <c r="A111" s="24" t="s">
        <v>613</v>
      </c>
      <c r="B111" s="79" t="s">
        <v>134</v>
      </c>
      <c r="C111" s="79" t="s">
        <v>388</v>
      </c>
      <c r="D111" s="79" t="s">
        <v>585</v>
      </c>
      <c r="E111" s="118">
        <v>1000</v>
      </c>
      <c r="F111" s="118">
        <v>1000</v>
      </c>
      <c r="G111" s="131"/>
      <c r="H111" s="132"/>
      <c r="I111" s="134"/>
      <c r="J111" s="134"/>
    </row>
    <row r="112" spans="1:10" ht="15.75">
      <c r="A112" s="24" t="s">
        <v>376</v>
      </c>
      <c r="B112" s="79" t="s">
        <v>134</v>
      </c>
      <c r="C112" s="129" t="s">
        <v>373</v>
      </c>
      <c r="D112" s="129"/>
      <c r="E112" s="130">
        <f aca="true" t="shared" si="5" ref="E112:F114">E113</f>
        <v>500</v>
      </c>
      <c r="F112" s="130">
        <f t="shared" si="5"/>
        <v>500</v>
      </c>
      <c r="G112" s="131"/>
      <c r="H112" s="132"/>
      <c r="I112" s="134"/>
      <c r="J112" s="134"/>
    </row>
    <row r="113" spans="1:10" ht="31.5">
      <c r="A113" s="24" t="s">
        <v>379</v>
      </c>
      <c r="B113" s="79" t="s">
        <v>134</v>
      </c>
      <c r="C113" s="79" t="s">
        <v>374</v>
      </c>
      <c r="D113" s="79"/>
      <c r="E113" s="118">
        <f t="shared" si="5"/>
        <v>500</v>
      </c>
      <c r="F113" s="118">
        <f t="shared" si="5"/>
        <v>500</v>
      </c>
      <c r="G113" s="131"/>
      <c r="H113" s="132"/>
      <c r="I113" s="134"/>
      <c r="J113" s="134"/>
    </row>
    <row r="114" spans="1:10" ht="15.75">
      <c r="A114" s="24" t="s">
        <v>136</v>
      </c>
      <c r="B114" s="79" t="s">
        <v>134</v>
      </c>
      <c r="C114" s="79" t="s">
        <v>375</v>
      </c>
      <c r="D114" s="79"/>
      <c r="E114" s="118">
        <f t="shared" si="5"/>
        <v>500</v>
      </c>
      <c r="F114" s="118">
        <f t="shared" si="5"/>
        <v>500</v>
      </c>
      <c r="G114" s="131"/>
      <c r="H114" s="132"/>
      <c r="I114" s="134"/>
      <c r="J114" s="134"/>
    </row>
    <row r="115" spans="1:10" ht="15.75">
      <c r="A115" s="24" t="s">
        <v>586</v>
      </c>
      <c r="B115" s="79" t="s">
        <v>134</v>
      </c>
      <c r="C115" s="79" t="s">
        <v>375</v>
      </c>
      <c r="D115" s="79" t="s">
        <v>587</v>
      </c>
      <c r="E115" s="118">
        <v>500</v>
      </c>
      <c r="F115" s="118">
        <v>500</v>
      </c>
      <c r="G115" s="131"/>
      <c r="H115" s="132"/>
      <c r="I115" s="134"/>
      <c r="J115" s="134"/>
    </row>
    <row r="116" spans="1:10" ht="31.5">
      <c r="A116" s="63" t="s">
        <v>380</v>
      </c>
      <c r="B116" s="79" t="s">
        <v>134</v>
      </c>
      <c r="C116" s="79" t="s">
        <v>377</v>
      </c>
      <c r="D116" s="79"/>
      <c r="E116" s="118">
        <f>E117</f>
        <v>1810.6</v>
      </c>
      <c r="F116" s="118">
        <f>F117</f>
        <v>1810.6</v>
      </c>
      <c r="G116" s="131"/>
      <c r="H116" s="132"/>
      <c r="I116" s="134"/>
      <c r="J116" s="134"/>
    </row>
    <row r="117" spans="1:10" ht="31.5">
      <c r="A117" s="24" t="s">
        <v>99</v>
      </c>
      <c r="B117" s="79" t="s">
        <v>134</v>
      </c>
      <c r="C117" s="79" t="s">
        <v>378</v>
      </c>
      <c r="D117" s="79"/>
      <c r="E117" s="118">
        <f>E118+E120</f>
        <v>1810.6</v>
      </c>
      <c r="F117" s="118">
        <f>F118+F120</f>
        <v>1810.6</v>
      </c>
      <c r="G117" s="131"/>
      <c r="H117" s="132"/>
      <c r="I117" s="134"/>
      <c r="J117" s="134"/>
    </row>
    <row r="118" spans="1:10" ht="63">
      <c r="A118" s="24" t="s">
        <v>624</v>
      </c>
      <c r="B118" s="79" t="s">
        <v>134</v>
      </c>
      <c r="C118" s="79" t="s">
        <v>386</v>
      </c>
      <c r="D118" s="79"/>
      <c r="E118" s="118">
        <f>E119</f>
        <v>672.4</v>
      </c>
      <c r="F118" s="118">
        <f>F119</f>
        <v>672.4</v>
      </c>
      <c r="G118" s="131"/>
      <c r="H118" s="132"/>
      <c r="I118" s="134"/>
      <c r="J118" s="134"/>
    </row>
    <row r="119" spans="1:10" ht="31.5">
      <c r="A119" s="24" t="s">
        <v>613</v>
      </c>
      <c r="B119" s="79" t="s">
        <v>134</v>
      </c>
      <c r="C119" s="79" t="s">
        <v>386</v>
      </c>
      <c r="D119" s="79" t="s">
        <v>585</v>
      </c>
      <c r="E119" s="118">
        <v>672.4</v>
      </c>
      <c r="F119" s="118">
        <v>672.4</v>
      </c>
      <c r="G119" s="131"/>
      <c r="H119" s="132"/>
      <c r="I119" s="134"/>
      <c r="J119" s="134"/>
    </row>
    <row r="120" spans="1:10" ht="47.25">
      <c r="A120" s="24" t="s">
        <v>625</v>
      </c>
      <c r="B120" s="79" t="s">
        <v>134</v>
      </c>
      <c r="C120" s="79" t="s">
        <v>387</v>
      </c>
      <c r="D120" s="79"/>
      <c r="E120" s="118">
        <f>E121</f>
        <v>1138.2</v>
      </c>
      <c r="F120" s="118">
        <f>F121</f>
        <v>1138.2</v>
      </c>
      <c r="G120" s="131"/>
      <c r="H120" s="132"/>
      <c r="I120" s="134"/>
      <c r="J120" s="134"/>
    </row>
    <row r="121" spans="1:10" ht="31.5">
      <c r="A121" s="24" t="s">
        <v>613</v>
      </c>
      <c r="B121" s="79" t="s">
        <v>134</v>
      </c>
      <c r="C121" s="79" t="s">
        <v>387</v>
      </c>
      <c r="D121" s="79" t="s">
        <v>585</v>
      </c>
      <c r="E121" s="118">
        <v>1138.2</v>
      </c>
      <c r="F121" s="118">
        <v>1138.2</v>
      </c>
      <c r="G121" s="131"/>
      <c r="H121" s="132"/>
      <c r="I121" s="134"/>
      <c r="J121" s="134"/>
    </row>
    <row r="122" spans="1:10" ht="63">
      <c r="A122" s="24" t="s">
        <v>291</v>
      </c>
      <c r="B122" s="61" t="s">
        <v>134</v>
      </c>
      <c r="C122" s="61" t="s">
        <v>292</v>
      </c>
      <c r="D122" s="61"/>
      <c r="E122" s="62">
        <f aca="true" t="shared" si="6" ref="E122:F124">E123</f>
        <v>7000</v>
      </c>
      <c r="F122" s="45">
        <f t="shared" si="6"/>
        <v>0</v>
      </c>
      <c r="G122" s="131"/>
      <c r="H122" s="132"/>
      <c r="I122" s="134"/>
      <c r="J122" s="134"/>
    </row>
    <row r="123" spans="1:10" ht="78.75">
      <c r="A123" s="24" t="s">
        <v>789</v>
      </c>
      <c r="B123" s="61" t="s">
        <v>134</v>
      </c>
      <c r="C123" s="61" t="s">
        <v>294</v>
      </c>
      <c r="D123" s="61"/>
      <c r="E123" s="62">
        <f t="shared" si="6"/>
        <v>7000</v>
      </c>
      <c r="F123" s="45">
        <f t="shared" si="6"/>
        <v>0</v>
      </c>
      <c r="G123" s="131"/>
      <c r="H123" s="132"/>
      <c r="I123" s="134"/>
      <c r="J123" s="134"/>
    </row>
    <row r="124" spans="1:10" ht="31.5">
      <c r="A124" s="24" t="s">
        <v>391</v>
      </c>
      <c r="B124" s="61" t="s">
        <v>134</v>
      </c>
      <c r="C124" s="61" t="s">
        <v>392</v>
      </c>
      <c r="D124" s="61"/>
      <c r="E124" s="62">
        <f t="shared" si="6"/>
        <v>7000</v>
      </c>
      <c r="F124" s="45">
        <f t="shared" si="6"/>
        <v>0</v>
      </c>
      <c r="G124" s="131"/>
      <c r="H124" s="132"/>
      <c r="I124" s="134"/>
      <c r="J124" s="134"/>
    </row>
    <row r="125" spans="1:10" ht="31.5">
      <c r="A125" s="24" t="s">
        <v>215</v>
      </c>
      <c r="B125" s="61" t="s">
        <v>134</v>
      </c>
      <c r="C125" s="61" t="s">
        <v>392</v>
      </c>
      <c r="D125" s="61" t="s">
        <v>598</v>
      </c>
      <c r="E125" s="62">
        <v>7000</v>
      </c>
      <c r="F125" s="45">
        <v>0</v>
      </c>
      <c r="G125" s="131"/>
      <c r="H125" s="132"/>
      <c r="I125" s="134"/>
      <c r="J125" s="134"/>
    </row>
    <row r="126" spans="1:6" s="36" customFormat="1" ht="15.75">
      <c r="A126" s="24" t="s">
        <v>602</v>
      </c>
      <c r="B126" s="79" t="s">
        <v>601</v>
      </c>
      <c r="C126" s="135"/>
      <c r="D126" s="135"/>
      <c r="E126" s="118">
        <f aca="true" t="shared" si="7" ref="E126:F129">E127</f>
        <v>280</v>
      </c>
      <c r="F126" s="118">
        <f t="shared" si="7"/>
        <v>280</v>
      </c>
    </row>
    <row r="127" spans="1:6" s="36" customFormat="1" ht="47.25">
      <c r="A127" s="24" t="s">
        <v>3</v>
      </c>
      <c r="B127" s="79" t="s">
        <v>601</v>
      </c>
      <c r="C127" s="34" t="s">
        <v>302</v>
      </c>
      <c r="D127" s="34"/>
      <c r="E127" s="118">
        <f t="shared" si="7"/>
        <v>280</v>
      </c>
      <c r="F127" s="118">
        <f t="shared" si="7"/>
        <v>280</v>
      </c>
    </row>
    <row r="128" spans="1:6" s="36" customFormat="1" ht="47.25">
      <c r="A128" s="24" t="s">
        <v>305</v>
      </c>
      <c r="B128" s="79" t="s">
        <v>601</v>
      </c>
      <c r="C128" s="34" t="s">
        <v>306</v>
      </c>
      <c r="D128" s="34"/>
      <c r="E128" s="118">
        <f t="shared" si="7"/>
        <v>280</v>
      </c>
      <c r="F128" s="118">
        <f t="shared" si="7"/>
        <v>280</v>
      </c>
    </row>
    <row r="129" spans="1:6" s="36" customFormat="1" ht="15.75">
      <c r="A129" s="24" t="s">
        <v>603</v>
      </c>
      <c r="B129" s="79" t="s">
        <v>601</v>
      </c>
      <c r="C129" s="34" t="s">
        <v>307</v>
      </c>
      <c r="D129" s="135"/>
      <c r="E129" s="118">
        <f t="shared" si="7"/>
        <v>280</v>
      </c>
      <c r="F129" s="118">
        <f t="shared" si="7"/>
        <v>280</v>
      </c>
    </row>
    <row r="130" spans="1:6" s="36" customFormat="1" ht="15.75">
      <c r="A130" s="24" t="s">
        <v>586</v>
      </c>
      <c r="B130" s="79" t="s">
        <v>601</v>
      </c>
      <c r="C130" s="34" t="s">
        <v>307</v>
      </c>
      <c r="D130" s="79" t="s">
        <v>587</v>
      </c>
      <c r="E130" s="118">
        <v>280</v>
      </c>
      <c r="F130" s="118">
        <v>280</v>
      </c>
    </row>
    <row r="131" spans="1:6" s="36" customFormat="1" ht="15.75">
      <c r="A131" s="24" t="s">
        <v>444</v>
      </c>
      <c r="B131" s="79" t="s">
        <v>29</v>
      </c>
      <c r="C131" s="34"/>
      <c r="D131" s="79"/>
      <c r="E131" s="118">
        <f>E132</f>
        <v>77242</v>
      </c>
      <c r="F131" s="118">
        <f>F132</f>
        <v>77965</v>
      </c>
    </row>
    <row r="132" spans="1:6" s="36" customFormat="1" ht="47.25">
      <c r="A132" s="24" t="s">
        <v>3</v>
      </c>
      <c r="B132" s="79" t="s">
        <v>29</v>
      </c>
      <c r="C132" s="34" t="s">
        <v>302</v>
      </c>
      <c r="D132" s="79"/>
      <c r="E132" s="118">
        <f>E133</f>
        <v>77242</v>
      </c>
      <c r="F132" s="118">
        <f>F133</f>
        <v>77965</v>
      </c>
    </row>
    <row r="133" spans="1:6" s="36" customFormat="1" ht="31.5">
      <c r="A133" s="24" t="s">
        <v>627</v>
      </c>
      <c r="B133" s="79" t="s">
        <v>29</v>
      </c>
      <c r="C133" s="34" t="s">
        <v>303</v>
      </c>
      <c r="D133" s="79"/>
      <c r="E133" s="118">
        <f>E134+E137</f>
        <v>77242</v>
      </c>
      <c r="F133" s="118">
        <f>F134+F137</f>
        <v>77965</v>
      </c>
    </row>
    <row r="134" spans="1:6" s="36" customFormat="1" ht="15.75">
      <c r="A134" s="24" t="s">
        <v>512</v>
      </c>
      <c r="B134" s="79" t="s">
        <v>29</v>
      </c>
      <c r="C134" s="79" t="s">
        <v>304</v>
      </c>
      <c r="D134" s="79"/>
      <c r="E134" s="118">
        <f>E135+E136</f>
        <v>20043</v>
      </c>
      <c r="F134" s="118">
        <f>F135+F136</f>
        <v>20752</v>
      </c>
    </row>
    <row r="135" spans="1:6" s="36" customFormat="1" ht="31.5">
      <c r="A135" s="24" t="s">
        <v>613</v>
      </c>
      <c r="B135" s="79" t="s">
        <v>29</v>
      </c>
      <c r="C135" s="79" t="s">
        <v>304</v>
      </c>
      <c r="D135" s="79" t="s">
        <v>585</v>
      </c>
      <c r="E135" s="118">
        <v>15053</v>
      </c>
      <c r="F135" s="118">
        <v>15762</v>
      </c>
    </row>
    <row r="136" spans="1:6" s="36" customFormat="1" ht="15.75">
      <c r="A136" s="24" t="s">
        <v>445</v>
      </c>
      <c r="B136" s="79" t="s">
        <v>29</v>
      </c>
      <c r="C136" s="79" t="s">
        <v>304</v>
      </c>
      <c r="D136" s="79" t="s">
        <v>594</v>
      </c>
      <c r="E136" s="118">
        <v>4990</v>
      </c>
      <c r="F136" s="118">
        <v>4990</v>
      </c>
    </row>
    <row r="137" spans="1:6" s="36" customFormat="1" ht="47.25">
      <c r="A137" s="24" t="s">
        <v>641</v>
      </c>
      <c r="B137" s="79" t="s">
        <v>29</v>
      </c>
      <c r="C137" s="79" t="s">
        <v>642</v>
      </c>
      <c r="D137" s="79"/>
      <c r="E137" s="118">
        <f>E138</f>
        <v>57199</v>
      </c>
      <c r="F137" s="118">
        <f>F138</f>
        <v>57213</v>
      </c>
    </row>
    <row r="138" spans="1:6" s="36" customFormat="1" ht="31.5">
      <c r="A138" s="24" t="s">
        <v>613</v>
      </c>
      <c r="B138" s="79" t="s">
        <v>29</v>
      </c>
      <c r="C138" s="79" t="s">
        <v>642</v>
      </c>
      <c r="D138" s="79" t="s">
        <v>585</v>
      </c>
      <c r="E138" s="118">
        <v>57199</v>
      </c>
      <c r="F138" s="118">
        <v>57213</v>
      </c>
    </row>
    <row r="139" spans="1:6" s="36" customFormat="1" ht="15.75">
      <c r="A139" s="24" t="s">
        <v>22</v>
      </c>
      <c r="B139" s="79" t="s">
        <v>604</v>
      </c>
      <c r="C139" s="79"/>
      <c r="D139" s="79"/>
      <c r="E139" s="118">
        <f>E140+E144</f>
        <v>14320</v>
      </c>
      <c r="F139" s="118">
        <f>F140+F144</f>
        <v>14420</v>
      </c>
    </row>
    <row r="140" spans="1:6" s="36" customFormat="1" ht="47.25">
      <c r="A140" s="24" t="s">
        <v>0</v>
      </c>
      <c r="B140" s="79" t="s">
        <v>604</v>
      </c>
      <c r="C140" s="79" t="s">
        <v>262</v>
      </c>
      <c r="D140" s="79"/>
      <c r="E140" s="118">
        <f aca="true" t="shared" si="8" ref="E140:F142">E141</f>
        <v>2300</v>
      </c>
      <c r="F140" s="118">
        <f t="shared" si="8"/>
        <v>2400</v>
      </c>
    </row>
    <row r="141" spans="1:6" s="36" customFormat="1" ht="47.25">
      <c r="A141" s="24" t="s">
        <v>629</v>
      </c>
      <c r="B141" s="79" t="s">
        <v>604</v>
      </c>
      <c r="C141" s="79" t="s">
        <v>263</v>
      </c>
      <c r="D141" s="79"/>
      <c r="E141" s="118">
        <f t="shared" si="8"/>
        <v>2300</v>
      </c>
      <c r="F141" s="118">
        <f t="shared" si="8"/>
        <v>2400</v>
      </c>
    </row>
    <row r="142" spans="1:6" s="36" customFormat="1" ht="31.5">
      <c r="A142" s="24" t="s">
        <v>439</v>
      </c>
      <c r="B142" s="79" t="s">
        <v>604</v>
      </c>
      <c r="C142" s="79" t="s">
        <v>73</v>
      </c>
      <c r="D142" s="79"/>
      <c r="E142" s="118">
        <f t="shared" si="8"/>
        <v>2300</v>
      </c>
      <c r="F142" s="118">
        <f t="shared" si="8"/>
        <v>2400</v>
      </c>
    </row>
    <row r="143" spans="1:6" s="36" customFormat="1" ht="15.75">
      <c r="A143" s="24" t="s">
        <v>586</v>
      </c>
      <c r="B143" s="79" t="s">
        <v>604</v>
      </c>
      <c r="C143" s="79" t="s">
        <v>73</v>
      </c>
      <c r="D143" s="79" t="s">
        <v>587</v>
      </c>
      <c r="E143" s="118">
        <v>2300</v>
      </c>
      <c r="F143" s="118">
        <v>2400</v>
      </c>
    </row>
    <row r="144" spans="1:6" s="36" customFormat="1" ht="63">
      <c r="A144" s="24" t="s">
        <v>291</v>
      </c>
      <c r="B144" s="79" t="s">
        <v>604</v>
      </c>
      <c r="C144" s="79" t="s">
        <v>292</v>
      </c>
      <c r="D144" s="24"/>
      <c r="E144" s="118">
        <f>E145+E150</f>
        <v>12020</v>
      </c>
      <c r="F144" s="118">
        <f>F145+F150</f>
        <v>12020</v>
      </c>
    </row>
    <row r="145" spans="1:6" s="36" customFormat="1" ht="31.5">
      <c r="A145" s="24" t="s">
        <v>60</v>
      </c>
      <c r="B145" s="79" t="s">
        <v>604</v>
      </c>
      <c r="C145" s="79" t="s">
        <v>64</v>
      </c>
      <c r="D145" s="24"/>
      <c r="E145" s="118">
        <f>E146+E148</f>
        <v>1820</v>
      </c>
      <c r="F145" s="118">
        <f>F146+F148</f>
        <v>1820</v>
      </c>
    </row>
    <row r="146" spans="1:6" s="36" customFormat="1" ht="63">
      <c r="A146" s="24" t="s">
        <v>103</v>
      </c>
      <c r="B146" s="79" t="s">
        <v>604</v>
      </c>
      <c r="C146" s="79" t="s">
        <v>397</v>
      </c>
      <c r="D146" s="79"/>
      <c r="E146" s="118">
        <f>E147</f>
        <v>320</v>
      </c>
      <c r="F146" s="118">
        <f>F147</f>
        <v>320</v>
      </c>
    </row>
    <row r="147" spans="1:6" s="36" customFormat="1" ht="31.5">
      <c r="A147" s="24" t="s">
        <v>613</v>
      </c>
      <c r="B147" s="79" t="s">
        <v>604</v>
      </c>
      <c r="C147" s="79" t="s">
        <v>397</v>
      </c>
      <c r="D147" s="79" t="s">
        <v>585</v>
      </c>
      <c r="E147" s="118">
        <v>320</v>
      </c>
      <c r="F147" s="118">
        <v>320</v>
      </c>
    </row>
    <row r="148" spans="1:6" s="36" customFormat="1" ht="15.75">
      <c r="A148" s="24" t="s">
        <v>393</v>
      </c>
      <c r="B148" s="79" t="s">
        <v>604</v>
      </c>
      <c r="C148" s="79" t="s">
        <v>394</v>
      </c>
      <c r="D148" s="79"/>
      <c r="E148" s="118">
        <f>E149</f>
        <v>1500</v>
      </c>
      <c r="F148" s="118">
        <f>F149</f>
        <v>1500</v>
      </c>
    </row>
    <row r="149" spans="1:6" s="36" customFormat="1" ht="31.5">
      <c r="A149" s="24" t="s">
        <v>613</v>
      </c>
      <c r="B149" s="79" t="s">
        <v>604</v>
      </c>
      <c r="C149" s="79" t="s">
        <v>394</v>
      </c>
      <c r="D149" s="79" t="s">
        <v>585</v>
      </c>
      <c r="E149" s="118">
        <v>1500</v>
      </c>
      <c r="F149" s="118">
        <v>1500</v>
      </c>
    </row>
    <row r="150" spans="1:6" s="36" customFormat="1" ht="31.5">
      <c r="A150" s="24" t="s">
        <v>108</v>
      </c>
      <c r="B150" s="79" t="s">
        <v>604</v>
      </c>
      <c r="C150" s="79" t="s">
        <v>109</v>
      </c>
      <c r="D150" s="79"/>
      <c r="E150" s="118">
        <f>E151</f>
        <v>10200</v>
      </c>
      <c r="F150" s="118">
        <f>F151</f>
        <v>10200</v>
      </c>
    </row>
    <row r="151" spans="1:6" s="36" customFormat="1" ht="31.5">
      <c r="A151" s="24" t="s">
        <v>110</v>
      </c>
      <c r="B151" s="79" t="s">
        <v>604</v>
      </c>
      <c r="C151" s="79" t="s">
        <v>111</v>
      </c>
      <c r="D151" s="79"/>
      <c r="E151" s="118">
        <f>E152</f>
        <v>10200</v>
      </c>
      <c r="F151" s="118">
        <f>F152</f>
        <v>10200</v>
      </c>
    </row>
    <row r="152" spans="1:6" s="36" customFormat="1" ht="31.5">
      <c r="A152" s="24" t="s">
        <v>613</v>
      </c>
      <c r="B152" s="79" t="s">
        <v>604</v>
      </c>
      <c r="C152" s="79" t="s">
        <v>111</v>
      </c>
      <c r="D152" s="79" t="s">
        <v>585</v>
      </c>
      <c r="E152" s="118">
        <v>10200</v>
      </c>
      <c r="F152" s="118">
        <v>10200</v>
      </c>
    </row>
    <row r="153" spans="1:6" s="77" customFormat="1" ht="15.75">
      <c r="A153" s="49" t="s">
        <v>516</v>
      </c>
      <c r="B153" s="127" t="s">
        <v>514</v>
      </c>
      <c r="C153" s="127"/>
      <c r="D153" s="127"/>
      <c r="E153" s="119">
        <f>E154+E159+E175</f>
        <v>22680</v>
      </c>
      <c r="F153" s="119">
        <f>F154+F159+F175</f>
        <v>30473</v>
      </c>
    </row>
    <row r="154" spans="1:6" s="77" customFormat="1" ht="15.75">
      <c r="A154" s="24" t="s">
        <v>550</v>
      </c>
      <c r="B154" s="79" t="s">
        <v>549</v>
      </c>
      <c r="C154" s="79"/>
      <c r="D154" s="79"/>
      <c r="E154" s="118">
        <f aca="true" t="shared" si="9" ref="E154:F157">E155</f>
        <v>1050</v>
      </c>
      <c r="F154" s="118">
        <f t="shared" si="9"/>
        <v>1050</v>
      </c>
    </row>
    <row r="155" spans="1:6" s="77" customFormat="1" ht="63">
      <c r="A155" s="24" t="s">
        <v>291</v>
      </c>
      <c r="B155" s="79" t="s">
        <v>549</v>
      </c>
      <c r="C155" s="79" t="s">
        <v>292</v>
      </c>
      <c r="D155" s="79"/>
      <c r="E155" s="118">
        <f t="shared" si="9"/>
        <v>1050</v>
      </c>
      <c r="F155" s="118">
        <f t="shared" si="9"/>
        <v>1050</v>
      </c>
    </row>
    <row r="156" spans="1:6" s="77" customFormat="1" ht="31.5">
      <c r="A156" s="24" t="s">
        <v>324</v>
      </c>
      <c r="B156" s="79" t="s">
        <v>549</v>
      </c>
      <c r="C156" s="79" t="s">
        <v>325</v>
      </c>
      <c r="D156" s="79"/>
      <c r="E156" s="118">
        <f t="shared" si="9"/>
        <v>1050</v>
      </c>
      <c r="F156" s="118">
        <f t="shared" si="9"/>
        <v>1050</v>
      </c>
    </row>
    <row r="157" spans="1:6" s="77" customFormat="1" ht="47.25">
      <c r="A157" s="24" t="s">
        <v>551</v>
      </c>
      <c r="B157" s="79" t="s">
        <v>549</v>
      </c>
      <c r="C157" s="79" t="s">
        <v>61</v>
      </c>
      <c r="D157" s="79"/>
      <c r="E157" s="118">
        <f t="shared" si="9"/>
        <v>1050</v>
      </c>
      <c r="F157" s="118">
        <f t="shared" si="9"/>
        <v>1050</v>
      </c>
    </row>
    <row r="158" spans="1:6" s="77" customFormat="1" ht="31.5">
      <c r="A158" s="24" t="s">
        <v>613</v>
      </c>
      <c r="B158" s="79" t="s">
        <v>549</v>
      </c>
      <c r="C158" s="79" t="s">
        <v>61</v>
      </c>
      <c r="D158" s="79" t="s">
        <v>585</v>
      </c>
      <c r="E158" s="118">
        <v>1050</v>
      </c>
      <c r="F158" s="118">
        <v>1050</v>
      </c>
    </row>
    <row r="159" spans="1:6" s="36" customFormat="1" ht="15.75">
      <c r="A159" s="24" t="s">
        <v>517</v>
      </c>
      <c r="B159" s="79" t="s">
        <v>515</v>
      </c>
      <c r="C159" s="79"/>
      <c r="D159" s="79"/>
      <c r="E159" s="118">
        <f>E160</f>
        <v>13530</v>
      </c>
      <c r="F159" s="118">
        <f>F160</f>
        <v>21323</v>
      </c>
    </row>
    <row r="160" spans="1:6" s="77" customFormat="1" ht="63">
      <c r="A160" s="24" t="s">
        <v>291</v>
      </c>
      <c r="B160" s="79" t="s">
        <v>515</v>
      </c>
      <c r="C160" s="79" t="s">
        <v>292</v>
      </c>
      <c r="D160" s="79"/>
      <c r="E160" s="118">
        <f>E161+E166+E172+E169</f>
        <v>13530</v>
      </c>
      <c r="F160" s="118">
        <f>F161+F166+F172</f>
        <v>21323</v>
      </c>
    </row>
    <row r="161" spans="1:6" s="77" customFormat="1" ht="31.5">
      <c r="A161" s="24" t="s">
        <v>630</v>
      </c>
      <c r="B161" s="79" t="s">
        <v>515</v>
      </c>
      <c r="C161" s="79" t="s">
        <v>293</v>
      </c>
      <c r="D161" s="79"/>
      <c r="E161" s="118">
        <f>E162</f>
        <v>0</v>
      </c>
      <c r="F161" s="118">
        <f>F162+F164</f>
        <v>14006.7</v>
      </c>
    </row>
    <row r="162" spans="1:6" s="77" customFormat="1" ht="15.75">
      <c r="A162" s="24" t="s">
        <v>648</v>
      </c>
      <c r="B162" s="79" t="s">
        <v>515</v>
      </c>
      <c r="C162" s="79" t="s">
        <v>647</v>
      </c>
      <c r="D162" s="79"/>
      <c r="E162" s="118">
        <f>E163</f>
        <v>0</v>
      </c>
      <c r="F162" s="118">
        <f>F163</f>
        <v>13831.7</v>
      </c>
    </row>
    <row r="163" spans="1:6" s="77" customFormat="1" ht="31.5">
      <c r="A163" s="24" t="s">
        <v>215</v>
      </c>
      <c r="B163" s="79" t="s">
        <v>515</v>
      </c>
      <c r="C163" s="79" t="s">
        <v>647</v>
      </c>
      <c r="D163" s="79" t="s">
        <v>598</v>
      </c>
      <c r="E163" s="118">
        <v>0</v>
      </c>
      <c r="F163" s="118">
        <v>13831.7</v>
      </c>
    </row>
    <row r="164" spans="1:6" s="77" customFormat="1" ht="15.75">
      <c r="A164" s="24" t="s">
        <v>648</v>
      </c>
      <c r="B164" s="79" t="s">
        <v>515</v>
      </c>
      <c r="C164" s="79" t="s">
        <v>988</v>
      </c>
      <c r="D164" s="79"/>
      <c r="E164" s="118">
        <v>0</v>
      </c>
      <c r="F164" s="118">
        <f>F165</f>
        <v>175</v>
      </c>
    </row>
    <row r="165" spans="1:6" s="77" customFormat="1" ht="31.5">
      <c r="A165" s="24" t="s">
        <v>215</v>
      </c>
      <c r="B165" s="79" t="s">
        <v>515</v>
      </c>
      <c r="C165" s="79" t="s">
        <v>988</v>
      </c>
      <c r="D165" s="79" t="s">
        <v>598</v>
      </c>
      <c r="E165" s="118">
        <v>0</v>
      </c>
      <c r="F165" s="118">
        <v>175</v>
      </c>
    </row>
    <row r="166" spans="1:6" s="77" customFormat="1" ht="78.75">
      <c r="A166" s="24" t="s">
        <v>626</v>
      </c>
      <c r="B166" s="79" t="s">
        <v>515</v>
      </c>
      <c r="C166" s="79" t="s">
        <v>294</v>
      </c>
      <c r="D166" s="79"/>
      <c r="E166" s="80">
        <f>E167</f>
        <v>12930.34</v>
      </c>
      <c r="F166" s="118">
        <f>F167</f>
        <v>6786.3</v>
      </c>
    </row>
    <row r="167" spans="1:6" s="77" customFormat="1" ht="31.5">
      <c r="A167" s="24" t="s">
        <v>391</v>
      </c>
      <c r="B167" s="79" t="s">
        <v>515</v>
      </c>
      <c r="C167" s="79" t="s">
        <v>392</v>
      </c>
      <c r="D167" s="79"/>
      <c r="E167" s="80">
        <f>E168</f>
        <v>12930.34</v>
      </c>
      <c r="F167" s="118">
        <f>F168</f>
        <v>6786.3</v>
      </c>
    </row>
    <row r="168" spans="1:6" s="77" customFormat="1" ht="31.5">
      <c r="A168" s="24" t="s">
        <v>215</v>
      </c>
      <c r="B168" s="79" t="s">
        <v>515</v>
      </c>
      <c r="C168" s="79" t="s">
        <v>392</v>
      </c>
      <c r="D168" s="79" t="s">
        <v>598</v>
      </c>
      <c r="E168" s="80">
        <v>12930.34</v>
      </c>
      <c r="F168" s="118">
        <v>6786.3</v>
      </c>
    </row>
    <row r="169" spans="1:6" s="77" customFormat="1" ht="31.5">
      <c r="A169" s="24" t="s">
        <v>297</v>
      </c>
      <c r="B169" s="61" t="s">
        <v>515</v>
      </c>
      <c r="C169" s="61" t="s">
        <v>298</v>
      </c>
      <c r="D169" s="79"/>
      <c r="E169" s="80">
        <f>E170</f>
        <v>69.66</v>
      </c>
      <c r="F169" s="80">
        <f>F170</f>
        <v>0</v>
      </c>
    </row>
    <row r="170" spans="1:6" s="77" customFormat="1" ht="31.5">
      <c r="A170" s="24" t="s">
        <v>46</v>
      </c>
      <c r="B170" s="61" t="s">
        <v>515</v>
      </c>
      <c r="C170" s="61" t="s">
        <v>43</v>
      </c>
      <c r="D170" s="79"/>
      <c r="E170" s="80">
        <f>E171</f>
        <v>69.66</v>
      </c>
      <c r="F170" s="80">
        <f>F171</f>
        <v>0</v>
      </c>
    </row>
    <row r="171" spans="1:6" s="77" customFormat="1" ht="31.5">
      <c r="A171" s="24" t="s">
        <v>215</v>
      </c>
      <c r="B171" s="61" t="s">
        <v>515</v>
      </c>
      <c r="C171" s="61" t="s">
        <v>43</v>
      </c>
      <c r="D171" s="61" t="s">
        <v>598</v>
      </c>
      <c r="E171" s="80">
        <v>69.66</v>
      </c>
      <c r="F171" s="80">
        <v>0</v>
      </c>
    </row>
    <row r="172" spans="1:6" s="77" customFormat="1" ht="31.5">
      <c r="A172" s="24" t="s">
        <v>324</v>
      </c>
      <c r="B172" s="79" t="s">
        <v>515</v>
      </c>
      <c r="C172" s="79" t="s">
        <v>325</v>
      </c>
      <c r="D172" s="79"/>
      <c r="E172" s="118">
        <f>E173</f>
        <v>530</v>
      </c>
      <c r="F172" s="118">
        <f>F173</f>
        <v>530</v>
      </c>
    </row>
    <row r="173" spans="1:6" s="77" customFormat="1" ht="15.75">
      <c r="A173" s="24" t="s">
        <v>47</v>
      </c>
      <c r="B173" s="79" t="s">
        <v>515</v>
      </c>
      <c r="C173" s="79" t="s">
        <v>44</v>
      </c>
      <c r="D173" s="79"/>
      <c r="E173" s="118">
        <f>E174</f>
        <v>530</v>
      </c>
      <c r="F173" s="118">
        <f>F174</f>
        <v>530</v>
      </c>
    </row>
    <row r="174" spans="1:6" s="77" customFormat="1" ht="31.5">
      <c r="A174" s="24" t="s">
        <v>613</v>
      </c>
      <c r="B174" s="79" t="s">
        <v>515</v>
      </c>
      <c r="C174" s="79" t="s">
        <v>44</v>
      </c>
      <c r="D174" s="79" t="s">
        <v>585</v>
      </c>
      <c r="E174" s="118">
        <v>530</v>
      </c>
      <c r="F174" s="118">
        <v>530</v>
      </c>
    </row>
    <row r="175" spans="1:6" s="36" customFormat="1" ht="15.75">
      <c r="A175" s="24" t="s">
        <v>608</v>
      </c>
      <c r="B175" s="79" t="s">
        <v>607</v>
      </c>
      <c r="C175" s="79"/>
      <c r="D175" s="79"/>
      <c r="E175" s="118">
        <f aca="true" t="shared" si="10" ref="E175:F178">E176</f>
        <v>8100</v>
      </c>
      <c r="F175" s="118">
        <f t="shared" si="10"/>
        <v>8100</v>
      </c>
    </row>
    <row r="176" spans="1:6" s="36" customFormat="1" ht="63">
      <c r="A176" s="24" t="s">
        <v>291</v>
      </c>
      <c r="B176" s="79" t="s">
        <v>607</v>
      </c>
      <c r="C176" s="79" t="s">
        <v>292</v>
      </c>
      <c r="D176" s="79"/>
      <c r="E176" s="118">
        <f t="shared" si="10"/>
        <v>8100</v>
      </c>
      <c r="F176" s="118">
        <f t="shared" si="10"/>
        <v>8100</v>
      </c>
    </row>
    <row r="177" spans="1:6" s="36" customFormat="1" ht="47.25">
      <c r="A177" s="24" t="s">
        <v>68</v>
      </c>
      <c r="B177" s="79" t="s">
        <v>607</v>
      </c>
      <c r="C177" s="79" t="s">
        <v>295</v>
      </c>
      <c r="D177" s="79"/>
      <c r="E177" s="118">
        <f t="shared" si="10"/>
        <v>8100</v>
      </c>
      <c r="F177" s="118">
        <f t="shared" si="10"/>
        <v>8100</v>
      </c>
    </row>
    <row r="178" spans="1:6" s="36" customFormat="1" ht="78.75">
      <c r="A178" s="24" t="s">
        <v>982</v>
      </c>
      <c r="B178" s="79" t="s">
        <v>607</v>
      </c>
      <c r="C178" s="79" t="s">
        <v>296</v>
      </c>
      <c r="D178" s="79"/>
      <c r="E178" s="118">
        <f t="shared" si="10"/>
        <v>8100</v>
      </c>
      <c r="F178" s="118">
        <f t="shared" si="10"/>
        <v>8100</v>
      </c>
    </row>
    <row r="179" spans="1:6" s="36" customFormat="1" ht="15.75">
      <c r="A179" s="24" t="s">
        <v>445</v>
      </c>
      <c r="B179" s="79" t="s">
        <v>607</v>
      </c>
      <c r="C179" s="79" t="s">
        <v>296</v>
      </c>
      <c r="D179" s="79" t="s">
        <v>594</v>
      </c>
      <c r="E179" s="118">
        <v>8100</v>
      </c>
      <c r="F179" s="118">
        <v>8100</v>
      </c>
    </row>
    <row r="180" spans="1:9" s="36" customFormat="1" ht="15.75">
      <c r="A180" s="49" t="s">
        <v>23</v>
      </c>
      <c r="B180" s="127" t="s">
        <v>468</v>
      </c>
      <c r="C180" s="127"/>
      <c r="D180" s="127"/>
      <c r="E180" s="119">
        <f>E181+E195+E247+E230+E217</f>
        <v>1115380.8</v>
      </c>
      <c r="F180" s="119">
        <f>F181+F195+F247+F230+F217</f>
        <v>1151011.5</v>
      </c>
      <c r="H180" s="89"/>
      <c r="I180" s="55"/>
    </row>
    <row r="181" spans="1:6" s="36" customFormat="1" ht="15.75">
      <c r="A181" s="24" t="s">
        <v>472</v>
      </c>
      <c r="B181" s="79" t="s">
        <v>469</v>
      </c>
      <c r="C181" s="79"/>
      <c r="D181" s="79"/>
      <c r="E181" s="118">
        <f>E182</f>
        <v>381333.79999999993</v>
      </c>
      <c r="F181" s="118">
        <f>F182</f>
        <v>392332.69999999995</v>
      </c>
    </row>
    <row r="182" spans="1:6" s="36" customFormat="1" ht="47.25">
      <c r="A182" s="24" t="s">
        <v>129</v>
      </c>
      <c r="B182" s="79" t="s">
        <v>469</v>
      </c>
      <c r="C182" s="79" t="s">
        <v>84</v>
      </c>
      <c r="D182" s="79"/>
      <c r="E182" s="118">
        <f>E183+E192</f>
        <v>381333.79999999993</v>
      </c>
      <c r="F182" s="118">
        <f>F183+F192</f>
        <v>392332.69999999995</v>
      </c>
    </row>
    <row r="183" spans="1:6" s="36" customFormat="1" ht="31.5">
      <c r="A183" s="24" t="s">
        <v>224</v>
      </c>
      <c r="B183" s="79" t="s">
        <v>469</v>
      </c>
      <c r="C183" s="79" t="s">
        <v>85</v>
      </c>
      <c r="D183" s="79"/>
      <c r="E183" s="118">
        <f>E184+E186+E188+E190</f>
        <v>379938.79999999993</v>
      </c>
      <c r="F183" s="118">
        <f>F184+F186+F188+F190</f>
        <v>390937.69999999995</v>
      </c>
    </row>
    <row r="184" spans="1:6" s="36" customFormat="1" ht="15.75">
      <c r="A184" s="24" t="s">
        <v>219</v>
      </c>
      <c r="B184" s="79" t="s">
        <v>469</v>
      </c>
      <c r="C184" s="79" t="s">
        <v>228</v>
      </c>
      <c r="D184" s="79"/>
      <c r="E184" s="118">
        <f>E185</f>
        <v>111082</v>
      </c>
      <c r="F184" s="118">
        <f>F185</f>
        <v>111604</v>
      </c>
    </row>
    <row r="185" spans="1:6" s="36" customFormat="1" ht="31.5">
      <c r="A185" s="24" t="s">
        <v>591</v>
      </c>
      <c r="B185" s="79" t="s">
        <v>469</v>
      </c>
      <c r="C185" s="79" t="s">
        <v>228</v>
      </c>
      <c r="D185" s="79" t="s">
        <v>592</v>
      </c>
      <c r="E185" s="118">
        <v>111082</v>
      </c>
      <c r="F185" s="118">
        <v>111604</v>
      </c>
    </row>
    <row r="186" spans="1:6" s="36" customFormat="1" ht="220.5">
      <c r="A186" s="24" t="s">
        <v>631</v>
      </c>
      <c r="B186" s="79" t="s">
        <v>469</v>
      </c>
      <c r="C186" s="79" t="s">
        <v>225</v>
      </c>
      <c r="D186" s="79"/>
      <c r="E186" s="118">
        <f>E187</f>
        <v>193844.6</v>
      </c>
      <c r="F186" s="118">
        <f>F187</f>
        <v>202373.8</v>
      </c>
    </row>
    <row r="187" spans="1:6" s="36" customFormat="1" ht="31.5">
      <c r="A187" s="24" t="s">
        <v>591</v>
      </c>
      <c r="B187" s="79" t="s">
        <v>469</v>
      </c>
      <c r="C187" s="79" t="s">
        <v>225</v>
      </c>
      <c r="D187" s="79" t="s">
        <v>592</v>
      </c>
      <c r="E187" s="118">
        <v>193844.6</v>
      </c>
      <c r="F187" s="118">
        <v>202373.8</v>
      </c>
    </row>
    <row r="188" spans="1:6" s="36" customFormat="1" ht="220.5">
      <c r="A188" s="24" t="s">
        <v>7</v>
      </c>
      <c r="B188" s="79" t="s">
        <v>469</v>
      </c>
      <c r="C188" s="79" t="s">
        <v>226</v>
      </c>
      <c r="D188" s="79"/>
      <c r="E188" s="118">
        <f>E189</f>
        <v>2771.8</v>
      </c>
      <c r="F188" s="118">
        <f>F189</f>
        <v>2874.5</v>
      </c>
    </row>
    <row r="189" spans="1:6" s="36" customFormat="1" ht="31.5">
      <c r="A189" s="24" t="s">
        <v>591</v>
      </c>
      <c r="B189" s="79" t="s">
        <v>469</v>
      </c>
      <c r="C189" s="79" t="s">
        <v>226</v>
      </c>
      <c r="D189" s="79" t="s">
        <v>592</v>
      </c>
      <c r="E189" s="118">
        <v>2771.8</v>
      </c>
      <c r="F189" s="118">
        <v>2874.5</v>
      </c>
    </row>
    <row r="190" spans="1:6" s="36" customFormat="1" ht="236.25">
      <c r="A190" s="24" t="s">
        <v>632</v>
      </c>
      <c r="B190" s="79" t="s">
        <v>469</v>
      </c>
      <c r="C190" s="79" t="s">
        <v>227</v>
      </c>
      <c r="D190" s="79"/>
      <c r="E190" s="118">
        <v>72240.4</v>
      </c>
      <c r="F190" s="118">
        <v>74085.4</v>
      </c>
    </row>
    <row r="191" spans="1:6" s="36" customFormat="1" ht="31.5">
      <c r="A191" s="24" t="s">
        <v>591</v>
      </c>
      <c r="B191" s="79" t="s">
        <v>469</v>
      </c>
      <c r="C191" s="79" t="s">
        <v>227</v>
      </c>
      <c r="D191" s="79" t="s">
        <v>592</v>
      </c>
      <c r="E191" s="118">
        <v>72240.4</v>
      </c>
      <c r="F191" s="118">
        <v>74085.4</v>
      </c>
    </row>
    <row r="192" spans="1:6" s="36" customFormat="1" ht="63">
      <c r="A192" s="24" t="s">
        <v>97</v>
      </c>
      <c r="B192" s="79" t="s">
        <v>469</v>
      </c>
      <c r="C192" s="79" t="s">
        <v>244</v>
      </c>
      <c r="D192" s="79"/>
      <c r="E192" s="118">
        <f>E193</f>
        <v>1395</v>
      </c>
      <c r="F192" s="118">
        <f>F193</f>
        <v>1395</v>
      </c>
    </row>
    <row r="193" spans="1:6" s="36" customFormat="1" ht="15.75">
      <c r="A193" s="24" t="s">
        <v>219</v>
      </c>
      <c r="B193" s="79" t="s">
        <v>469</v>
      </c>
      <c r="C193" s="79" t="s">
        <v>395</v>
      </c>
      <c r="D193" s="79"/>
      <c r="E193" s="118">
        <f>E194</f>
        <v>1395</v>
      </c>
      <c r="F193" s="118">
        <f>F194</f>
        <v>1395</v>
      </c>
    </row>
    <row r="194" spans="1:6" s="36" customFormat="1" ht="31.5">
      <c r="A194" s="24" t="s">
        <v>591</v>
      </c>
      <c r="B194" s="79" t="s">
        <v>469</v>
      </c>
      <c r="C194" s="79" t="s">
        <v>395</v>
      </c>
      <c r="D194" s="79" t="s">
        <v>592</v>
      </c>
      <c r="E194" s="118">
        <v>1395</v>
      </c>
      <c r="F194" s="118">
        <v>1395</v>
      </c>
    </row>
    <row r="195" spans="1:6" s="36" customFormat="1" ht="15.75">
      <c r="A195" s="24" t="s">
        <v>473</v>
      </c>
      <c r="B195" s="79" t="s">
        <v>24</v>
      </c>
      <c r="C195" s="79"/>
      <c r="D195" s="79"/>
      <c r="E195" s="118">
        <f>E196</f>
        <v>562681.7000000001</v>
      </c>
      <c r="F195" s="118">
        <f>F196</f>
        <v>584483.4</v>
      </c>
    </row>
    <row r="196" spans="1:6" s="36" customFormat="1" ht="47.25">
      <c r="A196" s="24" t="s">
        <v>129</v>
      </c>
      <c r="B196" s="79" t="s">
        <v>24</v>
      </c>
      <c r="C196" s="79" t="s">
        <v>84</v>
      </c>
      <c r="D196" s="79"/>
      <c r="E196" s="118">
        <f>E203+E212+E200+E197</f>
        <v>562681.7000000001</v>
      </c>
      <c r="F196" s="118">
        <f>F203+F212+F200+F197</f>
        <v>584483.4</v>
      </c>
    </row>
    <row r="197" spans="1:6" s="36" customFormat="1" ht="15.75">
      <c r="A197" s="24" t="s">
        <v>892</v>
      </c>
      <c r="B197" s="61" t="s">
        <v>24</v>
      </c>
      <c r="C197" s="61" t="s">
        <v>873</v>
      </c>
      <c r="D197" s="79"/>
      <c r="E197" s="118">
        <f>E198</f>
        <v>500</v>
      </c>
      <c r="F197" s="118">
        <f>F198</f>
        <v>0</v>
      </c>
    </row>
    <row r="198" spans="1:6" s="36" customFormat="1" ht="47.25">
      <c r="A198" s="24" t="s">
        <v>876</v>
      </c>
      <c r="B198" s="61" t="s">
        <v>24</v>
      </c>
      <c r="C198" s="61" t="s">
        <v>877</v>
      </c>
      <c r="D198" s="61"/>
      <c r="E198" s="118">
        <f>E199</f>
        <v>500</v>
      </c>
      <c r="F198" s="118">
        <f>F199</f>
        <v>0</v>
      </c>
    </row>
    <row r="199" spans="1:6" s="36" customFormat="1" ht="31.5">
      <c r="A199" s="24" t="s">
        <v>591</v>
      </c>
      <c r="B199" s="61" t="s">
        <v>24</v>
      </c>
      <c r="C199" s="61" t="s">
        <v>877</v>
      </c>
      <c r="D199" s="61" t="s">
        <v>592</v>
      </c>
      <c r="E199" s="118">
        <v>500</v>
      </c>
      <c r="F199" s="118">
        <v>0</v>
      </c>
    </row>
    <row r="200" spans="1:6" s="36" customFormat="1" ht="15.75">
      <c r="A200" s="24" t="s">
        <v>893</v>
      </c>
      <c r="B200" s="61" t="s">
        <v>24</v>
      </c>
      <c r="C200" s="61" t="s">
        <v>879</v>
      </c>
      <c r="D200" s="61"/>
      <c r="E200" s="118">
        <f>E201</f>
        <v>548.6</v>
      </c>
      <c r="F200" s="118">
        <f>F201</f>
        <v>548.6</v>
      </c>
    </row>
    <row r="201" spans="1:6" s="36" customFormat="1" ht="47.25">
      <c r="A201" s="24" t="s">
        <v>104</v>
      </c>
      <c r="B201" s="61" t="s">
        <v>24</v>
      </c>
      <c r="C201" s="61" t="s">
        <v>880</v>
      </c>
      <c r="D201" s="61"/>
      <c r="E201" s="118">
        <f>E202</f>
        <v>548.6</v>
      </c>
      <c r="F201" s="118">
        <f>F202</f>
        <v>548.6</v>
      </c>
    </row>
    <row r="202" spans="1:6" s="36" customFormat="1" ht="31.5">
      <c r="A202" s="24" t="s">
        <v>591</v>
      </c>
      <c r="B202" s="61" t="s">
        <v>24</v>
      </c>
      <c r="C202" s="61" t="s">
        <v>880</v>
      </c>
      <c r="D202" s="61" t="s">
        <v>592</v>
      </c>
      <c r="E202" s="118">
        <v>548.6</v>
      </c>
      <c r="F202" s="118">
        <v>548.6</v>
      </c>
    </row>
    <row r="203" spans="1:6" s="36" customFormat="1" ht="31.5">
      <c r="A203" s="24" t="s">
        <v>229</v>
      </c>
      <c r="B203" s="79" t="s">
        <v>24</v>
      </c>
      <c r="C203" s="79" t="s">
        <v>230</v>
      </c>
      <c r="D203" s="79"/>
      <c r="E203" s="118">
        <f>E204+E206+E208+E210</f>
        <v>541023.3</v>
      </c>
      <c r="F203" s="118">
        <f>F204+F206+F208+F210</f>
        <v>563325</v>
      </c>
    </row>
    <row r="204" spans="1:6" s="36" customFormat="1" ht="31.5">
      <c r="A204" s="24" t="s">
        <v>220</v>
      </c>
      <c r="B204" s="79" t="s">
        <v>24</v>
      </c>
      <c r="C204" s="79" t="s">
        <v>234</v>
      </c>
      <c r="D204" s="79"/>
      <c r="E204" s="118">
        <f>E205</f>
        <v>155117</v>
      </c>
      <c r="F204" s="118">
        <f>F205</f>
        <v>156664</v>
      </c>
    </row>
    <row r="205" spans="1:9" s="36" customFormat="1" ht="31.5">
      <c r="A205" s="24" t="s">
        <v>591</v>
      </c>
      <c r="B205" s="79" t="s">
        <v>24</v>
      </c>
      <c r="C205" s="79" t="s">
        <v>234</v>
      </c>
      <c r="D205" s="79" t="s">
        <v>592</v>
      </c>
      <c r="E205" s="118">
        <v>155117</v>
      </c>
      <c r="F205" s="118">
        <v>156664</v>
      </c>
      <c r="H205" s="136"/>
      <c r="I205" s="136"/>
    </row>
    <row r="206" spans="1:6" s="36" customFormat="1" ht="189">
      <c r="A206" s="24" t="s">
        <v>633</v>
      </c>
      <c r="B206" s="79" t="s">
        <v>24</v>
      </c>
      <c r="C206" s="79" t="s">
        <v>231</v>
      </c>
      <c r="D206" s="79"/>
      <c r="E206" s="118">
        <f>E207</f>
        <v>336498.2</v>
      </c>
      <c r="F206" s="118">
        <f>F207</f>
        <v>355678.6</v>
      </c>
    </row>
    <row r="207" spans="1:6" s="36" customFormat="1" ht="31.5">
      <c r="A207" s="24" t="s">
        <v>591</v>
      </c>
      <c r="B207" s="79" t="s">
        <v>24</v>
      </c>
      <c r="C207" s="79" t="s">
        <v>231</v>
      </c>
      <c r="D207" s="79" t="s">
        <v>592</v>
      </c>
      <c r="E207" s="118">
        <v>336498.2</v>
      </c>
      <c r="F207" s="118">
        <v>355678.6</v>
      </c>
    </row>
    <row r="208" spans="1:6" s="36" customFormat="1" ht="189">
      <c r="A208" s="24" t="s">
        <v>634</v>
      </c>
      <c r="B208" s="79" t="s">
        <v>24</v>
      </c>
      <c r="C208" s="79" t="s">
        <v>232</v>
      </c>
      <c r="D208" s="79"/>
      <c r="E208" s="118">
        <v>12658.7</v>
      </c>
      <c r="F208" s="118">
        <v>13165.1</v>
      </c>
    </row>
    <row r="209" spans="1:6" s="36" customFormat="1" ht="31.5">
      <c r="A209" s="24" t="s">
        <v>591</v>
      </c>
      <c r="B209" s="79" t="s">
        <v>24</v>
      </c>
      <c r="C209" s="79" t="s">
        <v>232</v>
      </c>
      <c r="D209" s="79" t="s">
        <v>592</v>
      </c>
      <c r="E209" s="118">
        <v>12658.7</v>
      </c>
      <c r="F209" s="118">
        <v>13165.1</v>
      </c>
    </row>
    <row r="210" spans="1:6" s="36" customFormat="1" ht="204.75">
      <c r="A210" s="24" t="s">
        <v>635</v>
      </c>
      <c r="B210" s="79" t="s">
        <v>24</v>
      </c>
      <c r="C210" s="79" t="s">
        <v>233</v>
      </c>
      <c r="D210" s="79"/>
      <c r="E210" s="118">
        <f>E211</f>
        <v>36749.4</v>
      </c>
      <c r="F210" s="118">
        <f>F211</f>
        <v>37817.3</v>
      </c>
    </row>
    <row r="211" spans="1:6" s="36" customFormat="1" ht="31.5">
      <c r="A211" s="24" t="s">
        <v>591</v>
      </c>
      <c r="B211" s="79" t="s">
        <v>24</v>
      </c>
      <c r="C211" s="79" t="s">
        <v>233</v>
      </c>
      <c r="D211" s="79" t="s">
        <v>592</v>
      </c>
      <c r="E211" s="118">
        <v>36749.4</v>
      </c>
      <c r="F211" s="118">
        <v>37817.3</v>
      </c>
    </row>
    <row r="212" spans="1:6" s="36" customFormat="1" ht="63">
      <c r="A212" s="24" t="s">
        <v>238</v>
      </c>
      <c r="B212" s="79" t="s">
        <v>24</v>
      </c>
      <c r="C212" s="79" t="s">
        <v>244</v>
      </c>
      <c r="D212" s="79"/>
      <c r="E212" s="118">
        <f>E213+E215</f>
        <v>20609.8</v>
      </c>
      <c r="F212" s="118">
        <f>F213+F215</f>
        <v>20609.8</v>
      </c>
    </row>
    <row r="213" spans="1:6" s="36" customFormat="1" ht="31.5">
      <c r="A213" s="24" t="s">
        <v>220</v>
      </c>
      <c r="B213" s="79" t="s">
        <v>24</v>
      </c>
      <c r="C213" s="79" t="s">
        <v>396</v>
      </c>
      <c r="D213" s="79"/>
      <c r="E213" s="118">
        <f>E214</f>
        <v>11807</v>
      </c>
      <c r="F213" s="118">
        <f>F214</f>
        <v>11807</v>
      </c>
    </row>
    <row r="214" spans="1:9" s="36" customFormat="1" ht="31.5">
      <c r="A214" s="24" t="s">
        <v>591</v>
      </c>
      <c r="B214" s="79" t="s">
        <v>24</v>
      </c>
      <c r="C214" s="79" t="s">
        <v>396</v>
      </c>
      <c r="D214" s="79" t="s">
        <v>592</v>
      </c>
      <c r="E214" s="118">
        <v>11807</v>
      </c>
      <c r="F214" s="118">
        <v>11807</v>
      </c>
      <c r="H214" s="136"/>
      <c r="I214" s="136"/>
    </row>
    <row r="215" spans="1:9" s="36" customFormat="1" ht="47.25">
      <c r="A215" s="24" t="s">
        <v>48</v>
      </c>
      <c r="B215" s="79" t="s">
        <v>24</v>
      </c>
      <c r="C215" s="79" t="s">
        <v>45</v>
      </c>
      <c r="D215" s="79"/>
      <c r="E215" s="137">
        <f>E216</f>
        <v>8802.8</v>
      </c>
      <c r="F215" s="118">
        <f>F216</f>
        <v>8802.8</v>
      </c>
      <c r="H215" s="136"/>
      <c r="I215" s="136"/>
    </row>
    <row r="216" spans="1:9" s="36" customFormat="1" ht="31.5">
      <c r="A216" s="24" t="s">
        <v>591</v>
      </c>
      <c r="B216" s="79" t="s">
        <v>24</v>
      </c>
      <c r="C216" s="79" t="s">
        <v>45</v>
      </c>
      <c r="D216" s="79" t="s">
        <v>592</v>
      </c>
      <c r="E216" s="118">
        <v>8802.8</v>
      </c>
      <c r="F216" s="118">
        <v>8802.8</v>
      </c>
      <c r="H216" s="136"/>
      <c r="I216" s="136"/>
    </row>
    <row r="217" spans="1:6" s="36" customFormat="1" ht="15.75">
      <c r="A217" s="24" t="s">
        <v>438</v>
      </c>
      <c r="B217" s="79" t="s">
        <v>437</v>
      </c>
      <c r="C217" s="79"/>
      <c r="D217" s="79"/>
      <c r="E217" s="118">
        <f>E218+E224</f>
        <v>101409.4</v>
      </c>
      <c r="F217" s="118">
        <f>F218+F224</f>
        <v>102786.5</v>
      </c>
    </row>
    <row r="218" spans="1:6" s="36" customFormat="1" ht="47.25">
      <c r="A218" s="24" t="s">
        <v>129</v>
      </c>
      <c r="B218" s="79" t="s">
        <v>437</v>
      </c>
      <c r="C218" s="79" t="s">
        <v>84</v>
      </c>
      <c r="D218" s="79"/>
      <c r="E218" s="118">
        <f aca="true" t="shared" si="11" ref="E218:F220">E219</f>
        <v>66352</v>
      </c>
      <c r="F218" s="118">
        <f t="shared" si="11"/>
        <v>66596</v>
      </c>
    </row>
    <row r="219" spans="1:6" s="36" customFormat="1" ht="31.5">
      <c r="A219" s="24" t="s">
        <v>235</v>
      </c>
      <c r="B219" s="79" t="s">
        <v>437</v>
      </c>
      <c r="C219" s="79" t="s">
        <v>236</v>
      </c>
      <c r="D219" s="79"/>
      <c r="E219" s="118">
        <f>E220+E222</f>
        <v>66352</v>
      </c>
      <c r="F219" s="118">
        <f>F220+F222</f>
        <v>66596</v>
      </c>
    </row>
    <row r="220" spans="1:6" s="36" customFormat="1" ht="15.75">
      <c r="A220" s="24" t="s">
        <v>221</v>
      </c>
      <c r="B220" s="79" t="s">
        <v>437</v>
      </c>
      <c r="C220" s="79" t="s">
        <v>237</v>
      </c>
      <c r="D220" s="79"/>
      <c r="E220" s="118">
        <f t="shared" si="11"/>
        <v>55929</v>
      </c>
      <c r="F220" s="118">
        <f t="shared" si="11"/>
        <v>56070</v>
      </c>
    </row>
    <row r="221" spans="1:6" s="36" customFormat="1" ht="31.5">
      <c r="A221" s="24" t="s">
        <v>591</v>
      </c>
      <c r="B221" s="79" t="s">
        <v>437</v>
      </c>
      <c r="C221" s="79" t="s">
        <v>237</v>
      </c>
      <c r="D221" s="79" t="s">
        <v>592</v>
      </c>
      <c r="E221" s="118">
        <v>55929</v>
      </c>
      <c r="F221" s="118">
        <v>56070</v>
      </c>
    </row>
    <row r="222" spans="1:6" s="36" customFormat="1" ht="63">
      <c r="A222" s="24" t="s">
        <v>719</v>
      </c>
      <c r="B222" s="79" t="s">
        <v>437</v>
      </c>
      <c r="C222" s="79" t="s">
        <v>49</v>
      </c>
      <c r="D222" s="79"/>
      <c r="E222" s="118">
        <f>E223</f>
        <v>10423</v>
      </c>
      <c r="F222" s="118">
        <f>F223</f>
        <v>10526</v>
      </c>
    </row>
    <row r="223" spans="1:6" s="36" customFormat="1" ht="31.5">
      <c r="A223" s="24" t="s">
        <v>591</v>
      </c>
      <c r="B223" s="79" t="s">
        <v>437</v>
      </c>
      <c r="C223" s="79" t="s">
        <v>49</v>
      </c>
      <c r="D223" s="79" t="s">
        <v>592</v>
      </c>
      <c r="E223" s="118">
        <v>10423</v>
      </c>
      <c r="F223" s="118">
        <v>10526</v>
      </c>
    </row>
    <row r="224" spans="1:6" s="36" customFormat="1" ht="47.25">
      <c r="A224" s="24" t="s">
        <v>2</v>
      </c>
      <c r="B224" s="79" t="s">
        <v>437</v>
      </c>
      <c r="C224" s="79" t="s">
        <v>266</v>
      </c>
      <c r="D224" s="79"/>
      <c r="E224" s="118">
        <f aca="true" t="shared" si="12" ref="E224:F226">E225</f>
        <v>35057.4</v>
      </c>
      <c r="F224" s="118">
        <f t="shared" si="12"/>
        <v>36190.5</v>
      </c>
    </row>
    <row r="225" spans="1:6" s="36" customFormat="1" ht="47.25">
      <c r="A225" s="24" t="s">
        <v>4</v>
      </c>
      <c r="B225" s="79" t="s">
        <v>437</v>
      </c>
      <c r="C225" s="79" t="s">
        <v>272</v>
      </c>
      <c r="D225" s="79"/>
      <c r="E225" s="118">
        <f>E226+E228</f>
        <v>35057.4</v>
      </c>
      <c r="F225" s="118">
        <f>F226+F228</f>
        <v>36190.5</v>
      </c>
    </row>
    <row r="226" spans="1:6" s="36" customFormat="1" ht="15.75">
      <c r="A226" s="24" t="s">
        <v>221</v>
      </c>
      <c r="B226" s="79" t="s">
        <v>437</v>
      </c>
      <c r="C226" s="79" t="s">
        <v>273</v>
      </c>
      <c r="D226" s="79"/>
      <c r="E226" s="118">
        <f t="shared" si="12"/>
        <v>27974</v>
      </c>
      <c r="F226" s="118">
        <f t="shared" si="12"/>
        <v>29028</v>
      </c>
    </row>
    <row r="227" spans="1:6" s="36" customFormat="1" ht="31.5">
      <c r="A227" s="24" t="s">
        <v>591</v>
      </c>
      <c r="B227" s="79" t="s">
        <v>437</v>
      </c>
      <c r="C227" s="79" t="s">
        <v>273</v>
      </c>
      <c r="D227" s="79" t="s">
        <v>592</v>
      </c>
      <c r="E227" s="118">
        <v>27974</v>
      </c>
      <c r="F227" s="118">
        <v>29028</v>
      </c>
    </row>
    <row r="228" spans="1:6" s="36" customFormat="1" ht="63">
      <c r="A228" s="24" t="s">
        <v>719</v>
      </c>
      <c r="B228" s="79" t="s">
        <v>437</v>
      </c>
      <c r="C228" s="79" t="s">
        <v>50</v>
      </c>
      <c r="D228" s="79"/>
      <c r="E228" s="118">
        <f>E229</f>
        <v>7083.4</v>
      </c>
      <c r="F228" s="118">
        <f>F229</f>
        <v>7162.5</v>
      </c>
    </row>
    <row r="229" spans="1:6" s="36" customFormat="1" ht="31.5">
      <c r="A229" s="24" t="s">
        <v>591</v>
      </c>
      <c r="B229" s="79" t="s">
        <v>437</v>
      </c>
      <c r="C229" s="79" t="s">
        <v>50</v>
      </c>
      <c r="D229" s="79" t="s">
        <v>592</v>
      </c>
      <c r="E229" s="118">
        <v>7083.4</v>
      </c>
      <c r="F229" s="118">
        <v>7162.5</v>
      </c>
    </row>
    <row r="230" spans="1:6" s="36" customFormat="1" ht="15.75">
      <c r="A230" s="24" t="s">
        <v>421</v>
      </c>
      <c r="B230" s="79" t="s">
        <v>25</v>
      </c>
      <c r="C230" s="79"/>
      <c r="D230" s="79"/>
      <c r="E230" s="118">
        <f>E231+E239+E243</f>
        <v>33520.9</v>
      </c>
      <c r="F230" s="118">
        <f>F231+F239+F243</f>
        <v>34821.9</v>
      </c>
    </row>
    <row r="231" spans="1:6" s="36" customFormat="1" ht="47.25">
      <c r="A231" s="24" t="s">
        <v>129</v>
      </c>
      <c r="B231" s="79" t="s">
        <v>25</v>
      </c>
      <c r="C231" s="79" t="s">
        <v>84</v>
      </c>
      <c r="D231" s="79"/>
      <c r="E231" s="118">
        <f>E232</f>
        <v>20031.9</v>
      </c>
      <c r="F231" s="118">
        <f>F232</f>
        <v>20848.9</v>
      </c>
    </row>
    <row r="232" spans="1:6" s="36" customFormat="1" ht="47.25">
      <c r="A232" s="24" t="s">
        <v>368</v>
      </c>
      <c r="B232" s="79" t="s">
        <v>25</v>
      </c>
      <c r="C232" s="79" t="s">
        <v>239</v>
      </c>
      <c r="D232" s="79"/>
      <c r="E232" s="118">
        <f>E233+E236</f>
        <v>20031.9</v>
      </c>
      <c r="F232" s="118">
        <f>F233+F236</f>
        <v>20848.9</v>
      </c>
    </row>
    <row r="233" spans="1:6" s="36" customFormat="1" ht="31.5">
      <c r="A233" s="24" t="s">
        <v>523</v>
      </c>
      <c r="B233" s="79" t="s">
        <v>25</v>
      </c>
      <c r="C233" s="79" t="s">
        <v>74</v>
      </c>
      <c r="D233" s="79"/>
      <c r="E233" s="118">
        <f>E234+E235</f>
        <v>2100</v>
      </c>
      <c r="F233" s="118">
        <f>F234+F235</f>
        <v>2200</v>
      </c>
    </row>
    <row r="234" spans="1:6" s="36" customFormat="1" ht="31.5">
      <c r="A234" s="24" t="s">
        <v>613</v>
      </c>
      <c r="B234" s="79" t="s">
        <v>25</v>
      </c>
      <c r="C234" s="79" t="s">
        <v>74</v>
      </c>
      <c r="D234" s="79" t="s">
        <v>585</v>
      </c>
      <c r="E234" s="118">
        <v>420</v>
      </c>
      <c r="F234" s="118">
        <v>440</v>
      </c>
    </row>
    <row r="235" spans="1:6" s="36" customFormat="1" ht="31.5">
      <c r="A235" s="24" t="s">
        <v>591</v>
      </c>
      <c r="B235" s="79" t="s">
        <v>25</v>
      </c>
      <c r="C235" s="79" t="s">
        <v>74</v>
      </c>
      <c r="D235" s="79" t="s">
        <v>592</v>
      </c>
      <c r="E235" s="118">
        <v>1680</v>
      </c>
      <c r="F235" s="118">
        <v>1760</v>
      </c>
    </row>
    <row r="236" spans="1:6" s="36" customFormat="1" ht="47.25">
      <c r="A236" s="24" t="s">
        <v>636</v>
      </c>
      <c r="B236" s="79" t="s">
        <v>25</v>
      </c>
      <c r="C236" s="79" t="s">
        <v>75</v>
      </c>
      <c r="D236" s="79"/>
      <c r="E236" s="118">
        <f>E237+E238</f>
        <v>17931.9</v>
      </c>
      <c r="F236" s="118">
        <f>F237+F238</f>
        <v>18648.9</v>
      </c>
    </row>
    <row r="237" spans="1:6" s="36" customFormat="1" ht="31.5">
      <c r="A237" s="24" t="s">
        <v>613</v>
      </c>
      <c r="B237" s="79" t="s">
        <v>25</v>
      </c>
      <c r="C237" s="79" t="s">
        <v>75</v>
      </c>
      <c r="D237" s="79" t="s">
        <v>595</v>
      </c>
      <c r="E237" s="118">
        <v>12074.7</v>
      </c>
      <c r="F237" s="118">
        <v>12557.5</v>
      </c>
    </row>
    <row r="238" spans="1:6" s="36" customFormat="1" ht="31.5">
      <c r="A238" s="24" t="s">
        <v>591</v>
      </c>
      <c r="B238" s="79" t="s">
        <v>25</v>
      </c>
      <c r="C238" s="79" t="s">
        <v>75</v>
      </c>
      <c r="D238" s="79" t="s">
        <v>592</v>
      </c>
      <c r="E238" s="118">
        <v>5857.2</v>
      </c>
      <c r="F238" s="118">
        <v>6091.4</v>
      </c>
    </row>
    <row r="239" spans="1:6" s="36" customFormat="1" ht="47.25">
      <c r="A239" s="24" t="s">
        <v>252</v>
      </c>
      <c r="B239" s="79" t="s">
        <v>25</v>
      </c>
      <c r="C239" s="79" t="s">
        <v>253</v>
      </c>
      <c r="D239" s="79"/>
      <c r="E239" s="118">
        <f aca="true" t="shared" si="13" ref="E239:F241">E240</f>
        <v>13269</v>
      </c>
      <c r="F239" s="118">
        <f t="shared" si="13"/>
        <v>13743</v>
      </c>
    </row>
    <row r="240" spans="1:6" s="36" customFormat="1" ht="31.5">
      <c r="A240" s="24" t="s">
        <v>254</v>
      </c>
      <c r="B240" s="79" t="s">
        <v>25</v>
      </c>
      <c r="C240" s="79" t="s">
        <v>255</v>
      </c>
      <c r="D240" s="79"/>
      <c r="E240" s="118">
        <f t="shared" si="13"/>
        <v>13269</v>
      </c>
      <c r="F240" s="118">
        <f t="shared" si="13"/>
        <v>13743</v>
      </c>
    </row>
    <row r="241" spans="1:6" s="36" customFormat="1" ht="15.75">
      <c r="A241" s="24" t="s">
        <v>597</v>
      </c>
      <c r="B241" s="79" t="s">
        <v>25</v>
      </c>
      <c r="C241" s="79" t="s">
        <v>256</v>
      </c>
      <c r="D241" s="79"/>
      <c r="E241" s="118">
        <f t="shared" si="13"/>
        <v>13269</v>
      </c>
      <c r="F241" s="118">
        <f t="shared" si="13"/>
        <v>13743</v>
      </c>
    </row>
    <row r="242" spans="1:6" s="36" customFormat="1" ht="31.5">
      <c r="A242" s="24" t="s">
        <v>591</v>
      </c>
      <c r="B242" s="79" t="s">
        <v>25</v>
      </c>
      <c r="C242" s="79" t="s">
        <v>256</v>
      </c>
      <c r="D242" s="79" t="s">
        <v>592</v>
      </c>
      <c r="E242" s="118">
        <v>13269</v>
      </c>
      <c r="F242" s="118">
        <v>13743</v>
      </c>
    </row>
    <row r="243" spans="1:6" s="36" customFormat="1" ht="47.25">
      <c r="A243" s="24" t="s">
        <v>316</v>
      </c>
      <c r="B243" s="79" t="s">
        <v>25</v>
      </c>
      <c r="C243" s="79" t="s">
        <v>317</v>
      </c>
      <c r="D243" s="79"/>
      <c r="E243" s="118">
        <f aca="true" t="shared" si="14" ref="E243:F245">E244</f>
        <v>220</v>
      </c>
      <c r="F243" s="118">
        <f t="shared" si="14"/>
        <v>230</v>
      </c>
    </row>
    <row r="244" spans="1:6" s="36" customFormat="1" ht="31.5">
      <c r="A244" s="24" t="s">
        <v>321</v>
      </c>
      <c r="B244" s="79" t="s">
        <v>25</v>
      </c>
      <c r="C244" s="79" t="s">
        <v>323</v>
      </c>
      <c r="D244" s="79"/>
      <c r="E244" s="118">
        <f t="shared" si="14"/>
        <v>220</v>
      </c>
      <c r="F244" s="118">
        <f t="shared" si="14"/>
        <v>230</v>
      </c>
    </row>
    <row r="245" spans="1:6" s="36" customFormat="1" ht="31.5">
      <c r="A245" s="24" t="s">
        <v>523</v>
      </c>
      <c r="B245" s="79" t="s">
        <v>25</v>
      </c>
      <c r="C245" s="79" t="s">
        <v>322</v>
      </c>
      <c r="D245" s="79"/>
      <c r="E245" s="118">
        <f t="shared" si="14"/>
        <v>220</v>
      </c>
      <c r="F245" s="118">
        <f t="shared" si="14"/>
        <v>230</v>
      </c>
    </row>
    <row r="246" spans="1:6" s="36" customFormat="1" ht="31.5">
      <c r="A246" s="24" t="s">
        <v>591</v>
      </c>
      <c r="B246" s="79" t="s">
        <v>25</v>
      </c>
      <c r="C246" s="79" t="s">
        <v>322</v>
      </c>
      <c r="D246" s="79" t="s">
        <v>592</v>
      </c>
      <c r="E246" s="118">
        <v>220</v>
      </c>
      <c r="F246" s="118">
        <v>230</v>
      </c>
    </row>
    <row r="247" spans="1:6" s="36" customFormat="1" ht="15.75">
      <c r="A247" s="24" t="s">
        <v>26</v>
      </c>
      <c r="B247" s="79" t="s">
        <v>27</v>
      </c>
      <c r="C247" s="79"/>
      <c r="D247" s="79"/>
      <c r="E247" s="118">
        <f>E248</f>
        <v>36435</v>
      </c>
      <c r="F247" s="118">
        <f>F248</f>
        <v>36587</v>
      </c>
    </row>
    <row r="248" spans="1:6" s="36" customFormat="1" ht="47.25">
      <c r="A248" s="24" t="s">
        <v>129</v>
      </c>
      <c r="B248" s="79" t="s">
        <v>27</v>
      </c>
      <c r="C248" s="79" t="s">
        <v>84</v>
      </c>
      <c r="D248" s="79"/>
      <c r="E248" s="118">
        <f>E249+E254</f>
        <v>36435</v>
      </c>
      <c r="F248" s="118">
        <f>F249+F254</f>
        <v>36587</v>
      </c>
    </row>
    <row r="249" spans="1:6" s="36" customFormat="1" ht="31.5">
      <c r="A249" s="24" t="s">
        <v>242</v>
      </c>
      <c r="B249" s="79" t="s">
        <v>27</v>
      </c>
      <c r="C249" s="79" t="s">
        <v>241</v>
      </c>
      <c r="D249" s="79"/>
      <c r="E249" s="118">
        <f>E250</f>
        <v>2555</v>
      </c>
      <c r="F249" s="118">
        <f>F250</f>
        <v>2645</v>
      </c>
    </row>
    <row r="250" spans="1:6" s="36" customFormat="1" ht="15.75">
      <c r="A250" s="24" t="s">
        <v>222</v>
      </c>
      <c r="B250" s="79" t="s">
        <v>27</v>
      </c>
      <c r="C250" s="79" t="s">
        <v>77</v>
      </c>
      <c r="D250" s="79"/>
      <c r="E250" s="118">
        <f>E251+E252+E253</f>
        <v>2555</v>
      </c>
      <c r="F250" s="118">
        <f>F251+F252+F253</f>
        <v>2645</v>
      </c>
    </row>
    <row r="251" spans="1:6" s="36" customFormat="1" ht="63">
      <c r="A251" s="24" t="s">
        <v>583</v>
      </c>
      <c r="B251" s="79" t="s">
        <v>27</v>
      </c>
      <c r="C251" s="79" t="s">
        <v>77</v>
      </c>
      <c r="D251" s="79" t="s">
        <v>584</v>
      </c>
      <c r="E251" s="118">
        <v>1196</v>
      </c>
      <c r="F251" s="118">
        <v>1244</v>
      </c>
    </row>
    <row r="252" spans="1:6" s="36" customFormat="1" ht="31.5">
      <c r="A252" s="24" t="s">
        <v>613</v>
      </c>
      <c r="B252" s="79" t="s">
        <v>27</v>
      </c>
      <c r="C252" s="79" t="s">
        <v>77</v>
      </c>
      <c r="D252" s="79" t="s">
        <v>585</v>
      </c>
      <c r="E252" s="118">
        <v>1094</v>
      </c>
      <c r="F252" s="118">
        <v>1136</v>
      </c>
    </row>
    <row r="253" spans="1:6" s="36" customFormat="1" ht="31.5">
      <c r="A253" s="24" t="s">
        <v>591</v>
      </c>
      <c r="B253" s="79" t="s">
        <v>27</v>
      </c>
      <c r="C253" s="79" t="s">
        <v>77</v>
      </c>
      <c r="D253" s="79" t="s">
        <v>592</v>
      </c>
      <c r="E253" s="118">
        <v>265</v>
      </c>
      <c r="F253" s="118">
        <v>265</v>
      </c>
    </row>
    <row r="254" spans="1:6" s="36" customFormat="1" ht="31.5">
      <c r="A254" s="24" t="s">
        <v>245</v>
      </c>
      <c r="B254" s="79" t="s">
        <v>27</v>
      </c>
      <c r="C254" s="79" t="s">
        <v>243</v>
      </c>
      <c r="D254" s="79"/>
      <c r="E254" s="118">
        <f>E255</f>
        <v>33880</v>
      </c>
      <c r="F254" s="118">
        <f>F255</f>
        <v>33942</v>
      </c>
    </row>
    <row r="255" spans="1:6" s="36" customFormat="1" ht="63">
      <c r="A255" s="24" t="s">
        <v>521</v>
      </c>
      <c r="B255" s="79" t="s">
        <v>27</v>
      </c>
      <c r="C255" s="79" t="s">
        <v>78</v>
      </c>
      <c r="D255" s="79"/>
      <c r="E255" s="118">
        <f>E256+E257+E258</f>
        <v>33880</v>
      </c>
      <c r="F255" s="118">
        <f>F256+F257+F258</f>
        <v>33942</v>
      </c>
    </row>
    <row r="256" spans="1:6" s="36" customFormat="1" ht="63">
      <c r="A256" s="24" t="s">
        <v>583</v>
      </c>
      <c r="B256" s="79" t="s">
        <v>27</v>
      </c>
      <c r="C256" s="79" t="s">
        <v>78</v>
      </c>
      <c r="D256" s="79" t="s">
        <v>584</v>
      </c>
      <c r="E256" s="118">
        <v>28264</v>
      </c>
      <c r="F256" s="118">
        <v>28264</v>
      </c>
    </row>
    <row r="257" spans="1:6" s="36" customFormat="1" ht="31.5">
      <c r="A257" s="24" t="s">
        <v>613</v>
      </c>
      <c r="B257" s="79" t="s">
        <v>27</v>
      </c>
      <c r="C257" s="79" t="s">
        <v>78</v>
      </c>
      <c r="D257" s="79" t="s">
        <v>585</v>
      </c>
      <c r="E257" s="118">
        <v>5386</v>
      </c>
      <c r="F257" s="118">
        <v>5451</v>
      </c>
    </row>
    <row r="258" spans="1:6" s="36" customFormat="1" ht="15.75">
      <c r="A258" s="24" t="s">
        <v>586</v>
      </c>
      <c r="B258" s="79" t="s">
        <v>27</v>
      </c>
      <c r="C258" s="79" t="s">
        <v>78</v>
      </c>
      <c r="D258" s="79" t="s">
        <v>587</v>
      </c>
      <c r="E258" s="118">
        <v>230</v>
      </c>
      <c r="F258" s="118">
        <v>227</v>
      </c>
    </row>
    <row r="259" spans="1:6" s="36" customFormat="1" ht="15.75">
      <c r="A259" s="49" t="s">
        <v>216</v>
      </c>
      <c r="B259" s="127" t="s">
        <v>470</v>
      </c>
      <c r="C259" s="127"/>
      <c r="D259" s="127"/>
      <c r="E259" s="119">
        <f>E260</f>
        <v>88024.79999999999</v>
      </c>
      <c r="F259" s="119">
        <f>F260</f>
        <v>90312.4</v>
      </c>
    </row>
    <row r="260" spans="1:6" s="36" customFormat="1" ht="15.75">
      <c r="A260" s="24" t="s">
        <v>28</v>
      </c>
      <c r="B260" s="79" t="s">
        <v>471</v>
      </c>
      <c r="C260" s="79"/>
      <c r="D260" s="79"/>
      <c r="E260" s="118">
        <f>E261+E277</f>
        <v>88024.79999999999</v>
      </c>
      <c r="F260" s="118">
        <f>F261+F277</f>
        <v>90312.4</v>
      </c>
    </row>
    <row r="261" spans="1:6" s="36" customFormat="1" ht="47.25">
      <c r="A261" s="24" t="s">
        <v>2</v>
      </c>
      <c r="B261" s="79" t="s">
        <v>471</v>
      </c>
      <c r="C261" s="79" t="s">
        <v>266</v>
      </c>
      <c r="D261" s="79"/>
      <c r="E261" s="118">
        <f>E262+E274</f>
        <v>87774.79999999999</v>
      </c>
      <c r="F261" s="118">
        <f>F262+F274</f>
        <v>89862.4</v>
      </c>
    </row>
    <row r="262" spans="1:6" s="36" customFormat="1" ht="47.25">
      <c r="A262" s="24" t="s">
        <v>268</v>
      </c>
      <c r="B262" s="79" t="s">
        <v>471</v>
      </c>
      <c r="C262" s="79" t="s">
        <v>267</v>
      </c>
      <c r="D262" s="79"/>
      <c r="E262" s="118">
        <f>E263+E265+E267+E269+E271</f>
        <v>86859.79999999999</v>
      </c>
      <c r="F262" s="118">
        <f>F263+F265+F267+F269+F271</f>
        <v>88910.4</v>
      </c>
    </row>
    <row r="263" spans="1:6" s="36" customFormat="1" ht="15.75">
      <c r="A263" s="24" t="s">
        <v>610</v>
      </c>
      <c r="B263" s="79" t="s">
        <v>471</v>
      </c>
      <c r="C263" s="79" t="s">
        <v>269</v>
      </c>
      <c r="D263" s="79"/>
      <c r="E263" s="118">
        <f>E264</f>
        <v>29717</v>
      </c>
      <c r="F263" s="118">
        <f>F264</f>
        <v>30853</v>
      </c>
    </row>
    <row r="264" spans="1:6" s="36" customFormat="1" ht="31.5">
      <c r="A264" s="24" t="s">
        <v>591</v>
      </c>
      <c r="B264" s="79" t="s">
        <v>471</v>
      </c>
      <c r="C264" s="79" t="s">
        <v>269</v>
      </c>
      <c r="D264" s="79" t="s">
        <v>592</v>
      </c>
      <c r="E264" s="118">
        <v>29717</v>
      </c>
      <c r="F264" s="118">
        <v>30853</v>
      </c>
    </row>
    <row r="265" spans="1:6" s="36" customFormat="1" ht="15.75">
      <c r="A265" s="24" t="s">
        <v>479</v>
      </c>
      <c r="B265" s="79" t="s">
        <v>471</v>
      </c>
      <c r="C265" s="79" t="s">
        <v>270</v>
      </c>
      <c r="D265" s="79"/>
      <c r="E265" s="118">
        <f>E266</f>
        <v>18026</v>
      </c>
      <c r="F265" s="118">
        <f>F266</f>
        <v>18758</v>
      </c>
    </row>
    <row r="266" spans="1:6" s="36" customFormat="1" ht="31.5">
      <c r="A266" s="24" t="s">
        <v>591</v>
      </c>
      <c r="B266" s="79" t="s">
        <v>471</v>
      </c>
      <c r="C266" s="79" t="s">
        <v>270</v>
      </c>
      <c r="D266" s="79" t="s">
        <v>592</v>
      </c>
      <c r="E266" s="118">
        <v>18026</v>
      </c>
      <c r="F266" s="118">
        <v>18758</v>
      </c>
    </row>
    <row r="267" spans="1:6" s="36" customFormat="1" ht="15.75">
      <c r="A267" s="24" t="s">
        <v>611</v>
      </c>
      <c r="B267" s="79" t="s">
        <v>471</v>
      </c>
      <c r="C267" s="79" t="s">
        <v>271</v>
      </c>
      <c r="D267" s="79"/>
      <c r="E267" s="118">
        <f>E268</f>
        <v>750</v>
      </c>
      <c r="F267" s="118">
        <f>F268</f>
        <v>550</v>
      </c>
    </row>
    <row r="268" spans="1:6" s="36" customFormat="1" ht="31.5">
      <c r="A268" s="24" t="s">
        <v>613</v>
      </c>
      <c r="B268" s="79" t="s">
        <v>471</v>
      </c>
      <c r="C268" s="79" t="s">
        <v>271</v>
      </c>
      <c r="D268" s="79" t="s">
        <v>585</v>
      </c>
      <c r="E268" s="118">
        <v>750</v>
      </c>
      <c r="F268" s="118">
        <v>550</v>
      </c>
    </row>
    <row r="269" spans="1:6" s="36" customFormat="1" ht="47.25">
      <c r="A269" s="24" t="s">
        <v>652</v>
      </c>
      <c r="B269" s="79" t="s">
        <v>471</v>
      </c>
      <c r="C269" s="79" t="s">
        <v>653</v>
      </c>
      <c r="D269" s="79"/>
      <c r="E269" s="118">
        <f>E270</f>
        <v>3638.1</v>
      </c>
      <c r="F269" s="118">
        <f>F270</f>
        <v>3638.1</v>
      </c>
    </row>
    <row r="270" spans="1:6" s="36" customFormat="1" ht="15.75">
      <c r="A270" s="24" t="s">
        <v>445</v>
      </c>
      <c r="B270" s="79" t="s">
        <v>471</v>
      </c>
      <c r="C270" s="79" t="s">
        <v>653</v>
      </c>
      <c r="D270" s="79" t="s">
        <v>592</v>
      </c>
      <c r="E270" s="118">
        <v>3638.1</v>
      </c>
      <c r="F270" s="118">
        <v>3638.1</v>
      </c>
    </row>
    <row r="271" spans="1:6" s="36" customFormat="1" ht="94.5">
      <c r="A271" s="24" t="s">
        <v>720</v>
      </c>
      <c r="B271" s="79" t="s">
        <v>471</v>
      </c>
      <c r="C271" s="79" t="s">
        <v>51</v>
      </c>
      <c r="D271" s="79"/>
      <c r="E271" s="118">
        <f>E273+E272</f>
        <v>34728.7</v>
      </c>
      <c r="F271" s="118">
        <f>F273+F272</f>
        <v>35111.3</v>
      </c>
    </row>
    <row r="272" spans="1:6" s="36" customFormat="1" ht="15.75">
      <c r="A272" s="24" t="s">
        <v>445</v>
      </c>
      <c r="B272" s="79" t="s">
        <v>471</v>
      </c>
      <c r="C272" s="79" t="s">
        <v>51</v>
      </c>
      <c r="D272" s="79" t="s">
        <v>594</v>
      </c>
      <c r="E272" s="118">
        <v>8707.3</v>
      </c>
      <c r="F272" s="118">
        <v>8804.2</v>
      </c>
    </row>
    <row r="273" spans="1:6" s="36" customFormat="1" ht="31.5">
      <c r="A273" s="24" t="s">
        <v>591</v>
      </c>
      <c r="B273" s="79" t="s">
        <v>471</v>
      </c>
      <c r="C273" s="79" t="s">
        <v>51</v>
      </c>
      <c r="D273" s="79" t="s">
        <v>592</v>
      </c>
      <c r="E273" s="118">
        <v>26021.4</v>
      </c>
      <c r="F273" s="118">
        <v>26307.1</v>
      </c>
    </row>
    <row r="274" spans="1:6" s="36" customFormat="1" ht="78.75">
      <c r="A274" s="24" t="s">
        <v>87</v>
      </c>
      <c r="B274" s="79" t="s">
        <v>471</v>
      </c>
      <c r="C274" s="79" t="s">
        <v>695</v>
      </c>
      <c r="D274" s="79"/>
      <c r="E274" s="118">
        <f>E275</f>
        <v>915</v>
      </c>
      <c r="F274" s="118">
        <f>F275</f>
        <v>952</v>
      </c>
    </row>
    <row r="275" spans="1:6" s="36" customFormat="1" ht="63">
      <c r="A275" s="24" t="s">
        <v>688</v>
      </c>
      <c r="B275" s="79" t="s">
        <v>471</v>
      </c>
      <c r="C275" s="79" t="s">
        <v>696</v>
      </c>
      <c r="D275" s="79"/>
      <c r="E275" s="118">
        <f>E276</f>
        <v>915</v>
      </c>
      <c r="F275" s="118">
        <f>F276</f>
        <v>952</v>
      </c>
    </row>
    <row r="276" spans="1:6" s="36" customFormat="1" ht="31.5">
      <c r="A276" s="24" t="s">
        <v>591</v>
      </c>
      <c r="B276" s="79" t="s">
        <v>471</v>
      </c>
      <c r="C276" s="79" t="s">
        <v>696</v>
      </c>
      <c r="D276" s="79" t="s">
        <v>592</v>
      </c>
      <c r="E276" s="118">
        <v>915</v>
      </c>
      <c r="F276" s="118">
        <v>952</v>
      </c>
    </row>
    <row r="277" spans="1:6" s="36" customFormat="1" ht="47.25">
      <c r="A277" s="24" t="s">
        <v>821</v>
      </c>
      <c r="B277" s="79" t="s">
        <v>471</v>
      </c>
      <c r="C277" s="79" t="s">
        <v>822</v>
      </c>
      <c r="D277" s="79"/>
      <c r="E277" s="118">
        <f>E278+E282</f>
        <v>250</v>
      </c>
      <c r="F277" s="118">
        <f>F278+F282</f>
        <v>450</v>
      </c>
    </row>
    <row r="278" spans="1:6" s="36" customFormat="1" ht="47.25">
      <c r="A278" s="24" t="s">
        <v>829</v>
      </c>
      <c r="B278" s="79" t="s">
        <v>471</v>
      </c>
      <c r="C278" s="79" t="s">
        <v>830</v>
      </c>
      <c r="D278" s="79"/>
      <c r="E278" s="118">
        <f aca="true" t="shared" si="15" ref="E278:F280">E279</f>
        <v>50</v>
      </c>
      <c r="F278" s="118">
        <f t="shared" si="15"/>
        <v>250</v>
      </c>
    </row>
    <row r="279" spans="1:6" s="36" customFormat="1" ht="33.75" customHeight="1">
      <c r="A279" s="24" t="s">
        <v>831</v>
      </c>
      <c r="B279" s="79" t="s">
        <v>471</v>
      </c>
      <c r="C279" s="79" t="s">
        <v>832</v>
      </c>
      <c r="D279" s="79"/>
      <c r="E279" s="118">
        <f t="shared" si="15"/>
        <v>50</v>
      </c>
      <c r="F279" s="118">
        <f t="shared" si="15"/>
        <v>250</v>
      </c>
    </row>
    <row r="280" spans="1:6" s="36" customFormat="1" ht="15.75">
      <c r="A280" s="24" t="s">
        <v>611</v>
      </c>
      <c r="B280" s="79" t="s">
        <v>471</v>
      </c>
      <c r="C280" s="79" t="s">
        <v>833</v>
      </c>
      <c r="D280" s="79"/>
      <c r="E280" s="118">
        <f t="shared" si="15"/>
        <v>50</v>
      </c>
      <c r="F280" s="118">
        <f t="shared" si="15"/>
        <v>250</v>
      </c>
    </row>
    <row r="281" spans="1:6" s="36" customFormat="1" ht="31.5">
      <c r="A281" s="24" t="s">
        <v>613</v>
      </c>
      <c r="B281" s="79" t="s">
        <v>471</v>
      </c>
      <c r="C281" s="79" t="s">
        <v>833</v>
      </c>
      <c r="D281" s="79" t="s">
        <v>585</v>
      </c>
      <c r="E281" s="118">
        <v>50</v>
      </c>
      <c r="F281" s="118">
        <v>250</v>
      </c>
    </row>
    <row r="282" spans="1:6" s="36" customFormat="1" ht="47.25">
      <c r="A282" s="24" t="s">
        <v>823</v>
      </c>
      <c r="B282" s="79" t="s">
        <v>471</v>
      </c>
      <c r="C282" s="79" t="s">
        <v>824</v>
      </c>
      <c r="D282" s="79"/>
      <c r="E282" s="118">
        <f aca="true" t="shared" si="16" ref="E282:F284">E283</f>
        <v>200</v>
      </c>
      <c r="F282" s="118">
        <f t="shared" si="16"/>
        <v>200</v>
      </c>
    </row>
    <row r="283" spans="1:6" s="36" customFormat="1" ht="47.25">
      <c r="A283" s="24" t="s">
        <v>825</v>
      </c>
      <c r="B283" s="79" t="s">
        <v>471</v>
      </c>
      <c r="C283" s="79" t="s">
        <v>826</v>
      </c>
      <c r="D283" s="79"/>
      <c r="E283" s="118">
        <f t="shared" si="16"/>
        <v>200</v>
      </c>
      <c r="F283" s="118">
        <f t="shared" si="16"/>
        <v>200</v>
      </c>
    </row>
    <row r="284" spans="1:6" s="36" customFormat="1" ht="15.75">
      <c r="A284" s="24" t="s">
        <v>611</v>
      </c>
      <c r="B284" s="79" t="s">
        <v>471</v>
      </c>
      <c r="C284" s="79" t="s">
        <v>827</v>
      </c>
      <c r="D284" s="79"/>
      <c r="E284" s="118">
        <f t="shared" si="16"/>
        <v>200</v>
      </c>
      <c r="F284" s="118">
        <f t="shared" si="16"/>
        <v>200</v>
      </c>
    </row>
    <row r="285" spans="1:6" s="36" customFormat="1" ht="31.5">
      <c r="A285" s="24" t="s">
        <v>613</v>
      </c>
      <c r="B285" s="79" t="s">
        <v>471</v>
      </c>
      <c r="C285" s="79" t="s">
        <v>827</v>
      </c>
      <c r="D285" s="79" t="s">
        <v>585</v>
      </c>
      <c r="E285" s="118">
        <v>200</v>
      </c>
      <c r="F285" s="118">
        <v>200</v>
      </c>
    </row>
    <row r="286" spans="1:6" s="77" customFormat="1" ht="15.75">
      <c r="A286" s="49" t="s">
        <v>475</v>
      </c>
      <c r="B286" s="127" t="s">
        <v>30</v>
      </c>
      <c r="C286" s="127"/>
      <c r="D286" s="127"/>
      <c r="E286" s="119">
        <f>E292+E301+E287</f>
        <v>108984.2</v>
      </c>
      <c r="F286" s="119">
        <f>F292+F301+F287</f>
        <v>111670.1</v>
      </c>
    </row>
    <row r="287" spans="1:6" s="77" customFormat="1" ht="15.75">
      <c r="A287" s="24" t="s">
        <v>158</v>
      </c>
      <c r="B287" s="79" t="s">
        <v>157</v>
      </c>
      <c r="C287" s="129"/>
      <c r="D287" s="129"/>
      <c r="E287" s="118">
        <f aca="true" t="shared" si="17" ref="E287:F290">E288</f>
        <v>596</v>
      </c>
      <c r="F287" s="118">
        <f t="shared" si="17"/>
        <v>620</v>
      </c>
    </row>
    <row r="288" spans="1:6" s="77" customFormat="1" ht="47.25">
      <c r="A288" s="24" t="s">
        <v>139</v>
      </c>
      <c r="B288" s="79" t="s">
        <v>157</v>
      </c>
      <c r="C288" s="79" t="s">
        <v>279</v>
      </c>
      <c r="D288" s="129"/>
      <c r="E288" s="118">
        <f t="shared" si="17"/>
        <v>596</v>
      </c>
      <c r="F288" s="118">
        <f t="shared" si="17"/>
        <v>620</v>
      </c>
    </row>
    <row r="289" spans="1:6" s="77" customFormat="1" ht="31.5">
      <c r="A289" s="24" t="s">
        <v>86</v>
      </c>
      <c r="B289" s="79" t="s">
        <v>157</v>
      </c>
      <c r="C289" s="79" t="s">
        <v>768</v>
      </c>
      <c r="D289" s="129"/>
      <c r="E289" s="118">
        <f t="shared" si="17"/>
        <v>596</v>
      </c>
      <c r="F289" s="118">
        <f t="shared" si="17"/>
        <v>620</v>
      </c>
    </row>
    <row r="290" spans="1:6" s="77" customFormat="1" ht="15.75">
      <c r="A290" s="24" t="s">
        <v>145</v>
      </c>
      <c r="B290" s="79" t="s">
        <v>157</v>
      </c>
      <c r="C290" s="79" t="s">
        <v>769</v>
      </c>
      <c r="D290" s="129"/>
      <c r="E290" s="118">
        <f t="shared" si="17"/>
        <v>596</v>
      </c>
      <c r="F290" s="118">
        <f t="shared" si="17"/>
        <v>620</v>
      </c>
    </row>
    <row r="291" spans="1:6" s="77" customFormat="1" ht="15.75">
      <c r="A291" s="24" t="s">
        <v>596</v>
      </c>
      <c r="B291" s="79" t="s">
        <v>157</v>
      </c>
      <c r="C291" s="79" t="s">
        <v>769</v>
      </c>
      <c r="D291" s="79" t="s">
        <v>595</v>
      </c>
      <c r="E291" s="118">
        <v>596</v>
      </c>
      <c r="F291" s="118">
        <v>620</v>
      </c>
    </row>
    <row r="292" spans="1:6" s="36" customFormat="1" ht="15.75">
      <c r="A292" s="24" t="s">
        <v>32</v>
      </c>
      <c r="B292" s="79" t="s">
        <v>33</v>
      </c>
      <c r="C292" s="79"/>
      <c r="D292" s="79"/>
      <c r="E292" s="118">
        <f>E293</f>
        <v>12167.2</v>
      </c>
      <c r="F292" s="118">
        <f>F293</f>
        <v>12167.2</v>
      </c>
    </row>
    <row r="293" spans="1:6" s="36" customFormat="1" ht="63">
      <c r="A293" s="24" t="s">
        <v>291</v>
      </c>
      <c r="B293" s="79" t="s">
        <v>33</v>
      </c>
      <c r="C293" s="79" t="s">
        <v>292</v>
      </c>
      <c r="D293" s="79"/>
      <c r="E293" s="118">
        <f>E294</f>
        <v>12167.2</v>
      </c>
      <c r="F293" s="118">
        <f>F294</f>
        <v>12167.2</v>
      </c>
    </row>
    <row r="294" spans="1:6" s="36" customFormat="1" ht="47.25">
      <c r="A294" s="24" t="s">
        <v>299</v>
      </c>
      <c r="B294" s="79" t="s">
        <v>33</v>
      </c>
      <c r="C294" s="79" t="s">
        <v>300</v>
      </c>
      <c r="D294" s="79"/>
      <c r="E294" s="118">
        <f>E295+E299+E297</f>
        <v>12167.2</v>
      </c>
      <c r="F294" s="118">
        <f>F295+F299+F297</f>
        <v>12167.2</v>
      </c>
    </row>
    <row r="295" spans="1:6" s="36" customFormat="1" ht="47.25">
      <c r="A295" s="24" t="s">
        <v>691</v>
      </c>
      <c r="B295" s="79" t="s">
        <v>33</v>
      </c>
      <c r="C295" s="79" t="s">
        <v>645</v>
      </c>
      <c r="D295" s="79"/>
      <c r="E295" s="118">
        <f>E296</f>
        <v>680</v>
      </c>
      <c r="F295" s="118">
        <f>F296</f>
        <v>680</v>
      </c>
    </row>
    <row r="296" spans="1:6" s="36" customFormat="1" ht="15.75">
      <c r="A296" s="24" t="s">
        <v>596</v>
      </c>
      <c r="B296" s="79" t="s">
        <v>33</v>
      </c>
      <c r="C296" s="79" t="s">
        <v>645</v>
      </c>
      <c r="D296" s="79" t="s">
        <v>595</v>
      </c>
      <c r="E296" s="118">
        <v>680</v>
      </c>
      <c r="F296" s="118">
        <v>680</v>
      </c>
    </row>
    <row r="297" spans="1:6" s="36" customFormat="1" ht="31.5">
      <c r="A297" s="24" t="s">
        <v>693</v>
      </c>
      <c r="B297" s="79" t="s">
        <v>33</v>
      </c>
      <c r="C297" s="79" t="s">
        <v>212</v>
      </c>
      <c r="D297" s="79"/>
      <c r="E297" s="118">
        <f>E298</f>
        <v>6743.7</v>
      </c>
      <c r="F297" s="118">
        <f>F298</f>
        <v>6743.7</v>
      </c>
    </row>
    <row r="298" spans="1:6" s="36" customFormat="1" ht="15.75">
      <c r="A298" s="24" t="s">
        <v>596</v>
      </c>
      <c r="B298" s="79" t="s">
        <v>33</v>
      </c>
      <c r="C298" s="79" t="s">
        <v>212</v>
      </c>
      <c r="D298" s="79" t="s">
        <v>595</v>
      </c>
      <c r="E298" s="118">
        <v>6743.7</v>
      </c>
      <c r="F298" s="118">
        <v>6743.7</v>
      </c>
    </row>
    <row r="299" spans="1:6" s="36" customFormat="1" ht="31.5">
      <c r="A299" s="24" t="s">
        <v>639</v>
      </c>
      <c r="B299" s="79" t="s">
        <v>33</v>
      </c>
      <c r="C299" s="79" t="s">
        <v>694</v>
      </c>
      <c r="D299" s="79"/>
      <c r="E299" s="118">
        <f>E300</f>
        <v>4743.5</v>
      </c>
      <c r="F299" s="118">
        <f>F300</f>
        <v>4743.5</v>
      </c>
    </row>
    <row r="300" spans="1:6" s="36" customFormat="1" ht="15.75">
      <c r="A300" s="24" t="s">
        <v>596</v>
      </c>
      <c r="B300" s="79" t="s">
        <v>33</v>
      </c>
      <c r="C300" s="79" t="s">
        <v>694</v>
      </c>
      <c r="D300" s="79" t="s">
        <v>595</v>
      </c>
      <c r="E300" s="118">
        <v>4743.5</v>
      </c>
      <c r="F300" s="118">
        <v>4743.5</v>
      </c>
    </row>
    <row r="301" spans="1:6" s="36" customFormat="1" ht="15.75">
      <c r="A301" s="24" t="s">
        <v>520</v>
      </c>
      <c r="B301" s="79" t="s">
        <v>34</v>
      </c>
      <c r="C301" s="79"/>
      <c r="D301" s="125"/>
      <c r="E301" s="118">
        <f>E302+E320</f>
        <v>96221</v>
      </c>
      <c r="F301" s="118">
        <f>F302+F320</f>
        <v>98882.90000000001</v>
      </c>
    </row>
    <row r="302" spans="1:6" s="36" customFormat="1" ht="47.25">
      <c r="A302" s="24" t="s">
        <v>129</v>
      </c>
      <c r="B302" s="79" t="s">
        <v>34</v>
      </c>
      <c r="C302" s="79" t="s">
        <v>84</v>
      </c>
      <c r="D302" s="125"/>
      <c r="E302" s="118">
        <f>E306+E315+E303</f>
        <v>77733.2</v>
      </c>
      <c r="F302" s="118">
        <f>F306+F315+F303</f>
        <v>80395.1</v>
      </c>
    </row>
    <row r="303" spans="1:6" s="36" customFormat="1" ht="47.25">
      <c r="A303" s="24" t="s">
        <v>368</v>
      </c>
      <c r="B303" s="79" t="s">
        <v>34</v>
      </c>
      <c r="C303" s="79" t="s">
        <v>239</v>
      </c>
      <c r="D303" s="125"/>
      <c r="E303" s="118">
        <f>E304</f>
        <v>2404.8</v>
      </c>
      <c r="F303" s="118">
        <f>F304</f>
        <v>2501.1</v>
      </c>
    </row>
    <row r="304" spans="1:6" s="36" customFormat="1" ht="47.25">
      <c r="A304" s="24" t="s">
        <v>640</v>
      </c>
      <c r="B304" s="79" t="s">
        <v>34</v>
      </c>
      <c r="C304" s="79" t="s">
        <v>76</v>
      </c>
      <c r="D304" s="79"/>
      <c r="E304" s="118">
        <f>E305</f>
        <v>2404.8</v>
      </c>
      <c r="F304" s="118">
        <f>F305</f>
        <v>2501.1</v>
      </c>
    </row>
    <row r="305" spans="1:6" s="36" customFormat="1" ht="15.75">
      <c r="A305" s="24" t="s">
        <v>596</v>
      </c>
      <c r="B305" s="79" t="s">
        <v>34</v>
      </c>
      <c r="C305" s="79" t="s">
        <v>76</v>
      </c>
      <c r="D305" s="79" t="s">
        <v>595</v>
      </c>
      <c r="E305" s="118">
        <v>2404.8</v>
      </c>
      <c r="F305" s="118">
        <v>2501.1</v>
      </c>
    </row>
    <row r="306" spans="1:6" s="36" customFormat="1" ht="63">
      <c r="A306" s="24" t="s">
        <v>238</v>
      </c>
      <c r="B306" s="79" t="s">
        <v>34</v>
      </c>
      <c r="C306" s="79" t="s">
        <v>244</v>
      </c>
      <c r="D306" s="79"/>
      <c r="E306" s="118">
        <f>E307+E309+E311+E313</f>
        <v>32451.1</v>
      </c>
      <c r="F306" s="118">
        <f>F307+F309+F311+F313</f>
        <v>33302.2</v>
      </c>
    </row>
    <row r="307" spans="1:6" s="36" customFormat="1" ht="94.5">
      <c r="A307" s="24" t="s">
        <v>326</v>
      </c>
      <c r="B307" s="79" t="s">
        <v>34</v>
      </c>
      <c r="C307" s="79" t="s">
        <v>79</v>
      </c>
      <c r="D307" s="125"/>
      <c r="E307" s="118">
        <f>E308</f>
        <v>20378</v>
      </c>
      <c r="F307" s="118">
        <f>F308</f>
        <v>21193.1</v>
      </c>
    </row>
    <row r="308" spans="1:6" s="36" customFormat="1" ht="31.5">
      <c r="A308" s="24" t="s">
        <v>591</v>
      </c>
      <c r="B308" s="79" t="s">
        <v>34</v>
      </c>
      <c r="C308" s="79" t="s">
        <v>79</v>
      </c>
      <c r="D308" s="79" t="s">
        <v>592</v>
      </c>
      <c r="E308" s="118">
        <v>20378</v>
      </c>
      <c r="F308" s="118">
        <v>21193.1</v>
      </c>
    </row>
    <row r="309" spans="1:6" s="36" customFormat="1" ht="157.5">
      <c r="A309" s="24" t="s">
        <v>327</v>
      </c>
      <c r="B309" s="79" t="s">
        <v>34</v>
      </c>
      <c r="C309" s="79" t="s">
        <v>82</v>
      </c>
      <c r="D309" s="79"/>
      <c r="E309" s="118">
        <f>E310</f>
        <v>280.8</v>
      </c>
      <c r="F309" s="118">
        <f>F310</f>
        <v>280.8</v>
      </c>
    </row>
    <row r="310" spans="1:6" s="36" customFormat="1" ht="15.75">
      <c r="A310" s="24" t="s">
        <v>596</v>
      </c>
      <c r="B310" s="79" t="s">
        <v>34</v>
      </c>
      <c r="C310" s="79" t="s">
        <v>82</v>
      </c>
      <c r="D310" s="79" t="s">
        <v>595</v>
      </c>
      <c r="E310" s="118">
        <v>280.8</v>
      </c>
      <c r="F310" s="118">
        <v>280.8</v>
      </c>
    </row>
    <row r="311" spans="1:6" s="36" customFormat="1" ht="63">
      <c r="A311" s="24" t="s">
        <v>637</v>
      </c>
      <c r="B311" s="79" t="s">
        <v>34</v>
      </c>
      <c r="C311" s="79" t="s">
        <v>80</v>
      </c>
      <c r="D311" s="79"/>
      <c r="E311" s="118">
        <f>E312</f>
        <v>10818.7</v>
      </c>
      <c r="F311" s="118">
        <f>F312</f>
        <v>10818.7</v>
      </c>
    </row>
    <row r="312" spans="1:6" s="36" customFormat="1" ht="31.5">
      <c r="A312" s="24" t="s">
        <v>591</v>
      </c>
      <c r="B312" s="79" t="s">
        <v>34</v>
      </c>
      <c r="C312" s="79" t="s">
        <v>80</v>
      </c>
      <c r="D312" s="79" t="s">
        <v>592</v>
      </c>
      <c r="E312" s="118">
        <v>10818.7</v>
      </c>
      <c r="F312" s="118">
        <v>10818.7</v>
      </c>
    </row>
    <row r="313" spans="1:6" s="36" customFormat="1" ht="78.75">
      <c r="A313" s="24" t="s">
        <v>638</v>
      </c>
      <c r="B313" s="79" t="s">
        <v>34</v>
      </c>
      <c r="C313" s="79" t="s">
        <v>81</v>
      </c>
      <c r="D313" s="79"/>
      <c r="E313" s="118">
        <f>E314</f>
        <v>973.6</v>
      </c>
      <c r="F313" s="118">
        <f>F314</f>
        <v>1009.6</v>
      </c>
    </row>
    <row r="314" spans="1:6" s="36" customFormat="1" ht="31.5">
      <c r="A314" s="24" t="s">
        <v>591</v>
      </c>
      <c r="B314" s="79" t="s">
        <v>34</v>
      </c>
      <c r="C314" s="79" t="s">
        <v>81</v>
      </c>
      <c r="D314" s="79" t="s">
        <v>595</v>
      </c>
      <c r="E314" s="118">
        <v>973.6</v>
      </c>
      <c r="F314" s="118">
        <v>1009.6</v>
      </c>
    </row>
    <row r="315" spans="1:6" s="36" customFormat="1" ht="47.25">
      <c r="A315" s="24" t="s">
        <v>240</v>
      </c>
      <c r="B315" s="79" t="s">
        <v>34</v>
      </c>
      <c r="C315" s="79" t="s">
        <v>246</v>
      </c>
      <c r="D315" s="79"/>
      <c r="E315" s="118">
        <f>E316+E318</f>
        <v>42877.299999999996</v>
      </c>
      <c r="F315" s="118">
        <f>F316+F318</f>
        <v>44591.8</v>
      </c>
    </row>
    <row r="316" spans="1:6" s="36" customFormat="1" ht="31.5">
      <c r="A316" s="24" t="s">
        <v>106</v>
      </c>
      <c r="B316" s="79" t="s">
        <v>34</v>
      </c>
      <c r="C316" s="79" t="s">
        <v>83</v>
      </c>
      <c r="D316" s="79"/>
      <c r="E316" s="118">
        <f>E317</f>
        <v>958.2</v>
      </c>
      <c r="F316" s="118">
        <f>F317</f>
        <v>996.5</v>
      </c>
    </row>
    <row r="317" spans="1:6" s="36" customFormat="1" ht="15.75">
      <c r="A317" s="24" t="s">
        <v>596</v>
      </c>
      <c r="B317" s="79" t="s">
        <v>34</v>
      </c>
      <c r="C317" s="79" t="s">
        <v>83</v>
      </c>
      <c r="D317" s="79" t="s">
        <v>595</v>
      </c>
      <c r="E317" s="118">
        <v>958.2</v>
      </c>
      <c r="F317" s="118">
        <v>996.5</v>
      </c>
    </row>
    <row r="318" spans="1:6" s="36" customFormat="1" ht="204.75">
      <c r="A318" s="24" t="s">
        <v>5</v>
      </c>
      <c r="B318" s="79" t="s">
        <v>34</v>
      </c>
      <c r="C318" s="79" t="s">
        <v>404</v>
      </c>
      <c r="D318" s="125"/>
      <c r="E318" s="118">
        <f>E319</f>
        <v>41919.1</v>
      </c>
      <c r="F318" s="118">
        <f>F319</f>
        <v>43595.3</v>
      </c>
    </row>
    <row r="319" spans="1:6" s="36" customFormat="1" ht="15.75">
      <c r="A319" s="24" t="s">
        <v>596</v>
      </c>
      <c r="B319" s="79" t="s">
        <v>34</v>
      </c>
      <c r="C319" s="79" t="s">
        <v>404</v>
      </c>
      <c r="D319" s="79" t="s">
        <v>595</v>
      </c>
      <c r="E319" s="118">
        <v>41919.1</v>
      </c>
      <c r="F319" s="118">
        <v>43595.3</v>
      </c>
    </row>
    <row r="320" spans="1:6" s="36" customFormat="1" ht="63">
      <c r="A320" s="24" t="s">
        <v>291</v>
      </c>
      <c r="B320" s="79" t="s">
        <v>34</v>
      </c>
      <c r="C320" s="79" t="s">
        <v>292</v>
      </c>
      <c r="D320" s="79"/>
      <c r="E320" s="118">
        <f>E321</f>
        <v>18487.800000000003</v>
      </c>
      <c r="F320" s="118">
        <f>F321</f>
        <v>18487.800000000003</v>
      </c>
    </row>
    <row r="321" spans="1:6" s="36" customFormat="1" ht="47.25">
      <c r="A321" s="24" t="s">
        <v>299</v>
      </c>
      <c r="B321" s="79" t="s">
        <v>34</v>
      </c>
      <c r="C321" s="79" t="s">
        <v>300</v>
      </c>
      <c r="D321" s="79"/>
      <c r="E321" s="118">
        <f>E326+E322+E324</f>
        <v>18487.800000000003</v>
      </c>
      <c r="F321" s="118">
        <f>F326+F322+F324</f>
        <v>18487.800000000003</v>
      </c>
    </row>
    <row r="322" spans="1:6" s="36" customFormat="1" ht="78.75">
      <c r="A322" s="24" t="s">
        <v>503</v>
      </c>
      <c r="B322" s="79" t="s">
        <v>34</v>
      </c>
      <c r="C322" s="79" t="s">
        <v>301</v>
      </c>
      <c r="D322" s="79"/>
      <c r="E322" s="118">
        <f>E323</f>
        <v>250</v>
      </c>
      <c r="F322" s="118">
        <f>F323</f>
        <v>250</v>
      </c>
    </row>
    <row r="323" spans="1:6" s="36" customFormat="1" ht="15.75">
      <c r="A323" s="24" t="s">
        <v>596</v>
      </c>
      <c r="B323" s="79" t="s">
        <v>34</v>
      </c>
      <c r="C323" s="79" t="s">
        <v>301</v>
      </c>
      <c r="D323" s="79" t="s">
        <v>595</v>
      </c>
      <c r="E323" s="118">
        <v>250</v>
      </c>
      <c r="F323" s="118">
        <v>250</v>
      </c>
    </row>
    <row r="324" spans="1:6" s="36" customFormat="1" ht="78.75">
      <c r="A324" s="24" t="s">
        <v>502</v>
      </c>
      <c r="B324" s="79" t="s">
        <v>34</v>
      </c>
      <c r="C324" s="79" t="s">
        <v>107</v>
      </c>
      <c r="D324" s="79"/>
      <c r="E324" s="118">
        <f>E325</f>
        <v>13722.7</v>
      </c>
      <c r="F324" s="118">
        <f>F325</f>
        <v>13722.7</v>
      </c>
    </row>
    <row r="325" spans="1:6" s="36" customFormat="1" ht="31.5">
      <c r="A325" s="24" t="s">
        <v>215</v>
      </c>
      <c r="B325" s="79" t="s">
        <v>34</v>
      </c>
      <c r="C325" s="79" t="s">
        <v>107</v>
      </c>
      <c r="D325" s="79" t="s">
        <v>598</v>
      </c>
      <c r="E325" s="118">
        <v>13722.7</v>
      </c>
      <c r="F325" s="118">
        <v>13722.7</v>
      </c>
    </row>
    <row r="326" spans="1:6" s="36" customFormat="1" ht="78.75">
      <c r="A326" s="24" t="s">
        <v>501</v>
      </c>
      <c r="B326" s="79" t="s">
        <v>34</v>
      </c>
      <c r="C326" s="79" t="s">
        <v>89</v>
      </c>
      <c r="D326" s="79"/>
      <c r="E326" s="118">
        <f>E327</f>
        <v>4515.1</v>
      </c>
      <c r="F326" s="118">
        <f>F327</f>
        <v>4515.1</v>
      </c>
    </row>
    <row r="327" spans="1:6" s="36" customFormat="1" ht="31.5">
      <c r="A327" s="24" t="s">
        <v>215</v>
      </c>
      <c r="B327" s="79" t="s">
        <v>34</v>
      </c>
      <c r="C327" s="79" t="s">
        <v>89</v>
      </c>
      <c r="D327" s="79" t="s">
        <v>598</v>
      </c>
      <c r="E327" s="118">
        <v>4515.1</v>
      </c>
      <c r="F327" s="118">
        <v>4515.1</v>
      </c>
    </row>
    <row r="328" spans="1:6" s="77" customFormat="1" ht="15.75">
      <c r="A328" s="49" t="s">
        <v>146</v>
      </c>
      <c r="B328" s="127" t="s">
        <v>35</v>
      </c>
      <c r="C328" s="127"/>
      <c r="D328" s="127"/>
      <c r="E328" s="119">
        <f>E329</f>
        <v>50545</v>
      </c>
      <c r="F328" s="119">
        <f>F329</f>
        <v>42541</v>
      </c>
    </row>
    <row r="329" spans="1:6" s="36" customFormat="1" ht="15.75">
      <c r="A329" s="24" t="s">
        <v>148</v>
      </c>
      <c r="B329" s="79" t="s">
        <v>147</v>
      </c>
      <c r="C329" s="79"/>
      <c r="D329" s="79"/>
      <c r="E329" s="118">
        <f>E330+E337</f>
        <v>50545</v>
      </c>
      <c r="F329" s="118">
        <f>F330</f>
        <v>42541</v>
      </c>
    </row>
    <row r="330" spans="1:6" s="36" customFormat="1" ht="47.25">
      <c r="A330" s="24" t="s">
        <v>252</v>
      </c>
      <c r="B330" s="79" t="s">
        <v>147</v>
      </c>
      <c r="C330" s="79" t="s">
        <v>253</v>
      </c>
      <c r="D330" s="79"/>
      <c r="E330" s="118">
        <f>E331+E334</f>
        <v>41045</v>
      </c>
      <c r="F330" s="118">
        <f>F331+F334</f>
        <v>42541</v>
      </c>
    </row>
    <row r="331" spans="1:6" s="36" customFormat="1" ht="31.5">
      <c r="A331" s="24" t="s">
        <v>257</v>
      </c>
      <c r="B331" s="79" t="s">
        <v>147</v>
      </c>
      <c r="C331" s="79" t="s">
        <v>258</v>
      </c>
      <c r="D331" s="79"/>
      <c r="E331" s="118">
        <f>E332</f>
        <v>38545</v>
      </c>
      <c r="F331" s="118">
        <f>F332</f>
        <v>39941</v>
      </c>
    </row>
    <row r="332" spans="1:6" s="36" customFormat="1" ht="15.75">
      <c r="A332" s="24" t="s">
        <v>510</v>
      </c>
      <c r="B332" s="79" t="s">
        <v>147</v>
      </c>
      <c r="C332" s="79" t="s">
        <v>259</v>
      </c>
      <c r="D332" s="79"/>
      <c r="E332" s="118">
        <f>E333</f>
        <v>38545</v>
      </c>
      <c r="F332" s="118">
        <f>F333</f>
        <v>39941</v>
      </c>
    </row>
    <row r="333" spans="1:6" s="36" customFormat="1" ht="31.5">
      <c r="A333" s="24" t="s">
        <v>591</v>
      </c>
      <c r="B333" s="79" t="s">
        <v>147</v>
      </c>
      <c r="C333" s="79" t="s">
        <v>259</v>
      </c>
      <c r="D333" s="79" t="s">
        <v>592</v>
      </c>
      <c r="E333" s="118">
        <v>38545</v>
      </c>
      <c r="F333" s="118">
        <v>39941</v>
      </c>
    </row>
    <row r="334" spans="1:6" s="36" customFormat="1" ht="47.25">
      <c r="A334" s="24" t="s">
        <v>6</v>
      </c>
      <c r="B334" s="79" t="s">
        <v>147</v>
      </c>
      <c r="C334" s="79" t="s">
        <v>260</v>
      </c>
      <c r="D334" s="79"/>
      <c r="E334" s="118">
        <f>E335</f>
        <v>2500</v>
      </c>
      <c r="F334" s="118">
        <f>F335</f>
        <v>2600</v>
      </c>
    </row>
    <row r="335" spans="1:6" s="36" customFormat="1" ht="15.75">
      <c r="A335" s="24" t="s">
        <v>483</v>
      </c>
      <c r="B335" s="79" t="s">
        <v>147</v>
      </c>
      <c r="C335" s="79" t="s">
        <v>261</v>
      </c>
      <c r="D335" s="79"/>
      <c r="E335" s="118">
        <f>E336</f>
        <v>2500</v>
      </c>
      <c r="F335" s="118">
        <f>F336</f>
        <v>2600</v>
      </c>
    </row>
    <row r="336" spans="1:6" s="36" customFormat="1" ht="31.5">
      <c r="A336" s="24" t="s">
        <v>591</v>
      </c>
      <c r="B336" s="79" t="s">
        <v>147</v>
      </c>
      <c r="C336" s="79" t="s">
        <v>261</v>
      </c>
      <c r="D336" s="79" t="s">
        <v>592</v>
      </c>
      <c r="E336" s="118">
        <v>2500</v>
      </c>
      <c r="F336" s="118">
        <v>2600</v>
      </c>
    </row>
    <row r="337" spans="1:6" s="36" customFormat="1" ht="63">
      <c r="A337" s="24" t="s">
        <v>291</v>
      </c>
      <c r="B337" s="61" t="s">
        <v>147</v>
      </c>
      <c r="C337" s="61" t="s">
        <v>292</v>
      </c>
      <c r="D337" s="61"/>
      <c r="E337" s="62">
        <f aca="true" t="shared" si="18" ref="E337:F339">E338</f>
        <v>9500</v>
      </c>
      <c r="F337" s="118">
        <f t="shared" si="18"/>
        <v>0</v>
      </c>
    </row>
    <row r="338" spans="1:6" s="36" customFormat="1" ht="78.75">
      <c r="A338" s="24" t="s">
        <v>626</v>
      </c>
      <c r="B338" s="61" t="s">
        <v>147</v>
      </c>
      <c r="C338" s="61" t="s">
        <v>294</v>
      </c>
      <c r="D338" s="61"/>
      <c r="E338" s="62">
        <f t="shared" si="18"/>
        <v>9500</v>
      </c>
      <c r="F338" s="118">
        <f t="shared" si="18"/>
        <v>0</v>
      </c>
    </row>
    <row r="339" spans="1:6" s="36" customFormat="1" ht="31.5">
      <c r="A339" s="24" t="s">
        <v>391</v>
      </c>
      <c r="B339" s="61" t="s">
        <v>147</v>
      </c>
      <c r="C339" s="61" t="s">
        <v>392</v>
      </c>
      <c r="D339" s="61"/>
      <c r="E339" s="62">
        <f t="shared" si="18"/>
        <v>9500</v>
      </c>
      <c r="F339" s="118">
        <f t="shared" si="18"/>
        <v>0</v>
      </c>
    </row>
    <row r="340" spans="1:6" s="36" customFormat="1" ht="31.5">
      <c r="A340" s="24" t="s">
        <v>215</v>
      </c>
      <c r="B340" s="61" t="s">
        <v>147</v>
      </c>
      <c r="C340" s="61" t="s">
        <v>392</v>
      </c>
      <c r="D340" s="61" t="s">
        <v>598</v>
      </c>
      <c r="E340" s="62">
        <v>9500</v>
      </c>
      <c r="F340" s="62">
        <v>0</v>
      </c>
    </row>
    <row r="341" spans="1:6" s="77" customFormat="1" ht="15.75">
      <c r="A341" s="49" t="s">
        <v>150</v>
      </c>
      <c r="B341" s="127" t="s">
        <v>149</v>
      </c>
      <c r="C341" s="127"/>
      <c r="D341" s="127"/>
      <c r="E341" s="119">
        <f>E342+E347</f>
        <v>4257</v>
      </c>
      <c r="F341" s="119">
        <f>F342+F347</f>
        <v>4420</v>
      </c>
    </row>
    <row r="342" spans="1:6" s="36" customFormat="1" ht="15.75">
      <c r="A342" s="24" t="s">
        <v>481</v>
      </c>
      <c r="B342" s="79" t="s">
        <v>151</v>
      </c>
      <c r="C342" s="79"/>
      <c r="D342" s="79"/>
      <c r="E342" s="118">
        <f aca="true" t="shared" si="19" ref="E342:F345">E343</f>
        <v>3350</v>
      </c>
      <c r="F342" s="118">
        <f t="shared" si="19"/>
        <v>3500</v>
      </c>
    </row>
    <row r="343" spans="1:6" s="36" customFormat="1" ht="47.25">
      <c r="A343" s="24" t="s">
        <v>2</v>
      </c>
      <c r="B343" s="79" t="s">
        <v>151</v>
      </c>
      <c r="C343" s="79" t="s">
        <v>266</v>
      </c>
      <c r="D343" s="79"/>
      <c r="E343" s="118">
        <f t="shared" si="19"/>
        <v>3350</v>
      </c>
      <c r="F343" s="118">
        <f t="shared" si="19"/>
        <v>3500</v>
      </c>
    </row>
    <row r="344" spans="1:6" s="36" customFormat="1" ht="47.25">
      <c r="A344" s="24" t="s">
        <v>67</v>
      </c>
      <c r="B344" s="79" t="s">
        <v>151</v>
      </c>
      <c r="C344" s="79" t="s">
        <v>274</v>
      </c>
      <c r="D344" s="79"/>
      <c r="E344" s="118">
        <f t="shared" si="19"/>
        <v>3350</v>
      </c>
      <c r="F344" s="118">
        <f t="shared" si="19"/>
        <v>3500</v>
      </c>
    </row>
    <row r="345" spans="1:6" s="36" customFormat="1" ht="15.75">
      <c r="A345" s="24" t="s">
        <v>589</v>
      </c>
      <c r="B345" s="79" t="s">
        <v>151</v>
      </c>
      <c r="C345" s="79" t="s">
        <v>275</v>
      </c>
      <c r="D345" s="79"/>
      <c r="E345" s="118">
        <f t="shared" si="19"/>
        <v>3350</v>
      </c>
      <c r="F345" s="118">
        <f t="shared" si="19"/>
        <v>3500</v>
      </c>
    </row>
    <row r="346" spans="1:6" s="36" customFormat="1" ht="31.5">
      <c r="A346" s="24" t="s">
        <v>613</v>
      </c>
      <c r="B346" s="79" t="s">
        <v>151</v>
      </c>
      <c r="C346" s="79" t="s">
        <v>275</v>
      </c>
      <c r="D346" s="79" t="s">
        <v>585</v>
      </c>
      <c r="E346" s="118">
        <v>3350</v>
      </c>
      <c r="F346" s="118">
        <v>3500</v>
      </c>
    </row>
    <row r="347" spans="1:6" s="36" customFormat="1" ht="15.75">
      <c r="A347" s="24" t="s">
        <v>474</v>
      </c>
      <c r="B347" s="79" t="s">
        <v>152</v>
      </c>
      <c r="C347" s="79"/>
      <c r="D347" s="79"/>
      <c r="E347" s="118">
        <f aca="true" t="shared" si="20" ref="E347:F350">E348</f>
        <v>907</v>
      </c>
      <c r="F347" s="118">
        <f t="shared" si="20"/>
        <v>920</v>
      </c>
    </row>
    <row r="348" spans="1:6" s="36" customFormat="1" ht="47.25">
      <c r="A348" s="24" t="s">
        <v>2</v>
      </c>
      <c r="B348" s="79" t="s">
        <v>152</v>
      </c>
      <c r="C348" s="79" t="s">
        <v>266</v>
      </c>
      <c r="D348" s="79"/>
      <c r="E348" s="118">
        <f t="shared" si="20"/>
        <v>907</v>
      </c>
      <c r="F348" s="118">
        <f t="shared" si="20"/>
        <v>920</v>
      </c>
    </row>
    <row r="349" spans="1:6" s="36" customFormat="1" ht="31.5">
      <c r="A349" s="24" t="s">
        <v>276</v>
      </c>
      <c r="B349" s="79" t="s">
        <v>152</v>
      </c>
      <c r="C349" s="79" t="s">
        <v>277</v>
      </c>
      <c r="D349" s="79"/>
      <c r="E349" s="118">
        <f t="shared" si="20"/>
        <v>907</v>
      </c>
      <c r="F349" s="118">
        <f t="shared" si="20"/>
        <v>920</v>
      </c>
    </row>
    <row r="350" spans="1:6" s="36" customFormat="1" ht="31.5">
      <c r="A350" s="24" t="s">
        <v>590</v>
      </c>
      <c r="B350" s="79" t="s">
        <v>152</v>
      </c>
      <c r="C350" s="79" t="s">
        <v>278</v>
      </c>
      <c r="D350" s="79"/>
      <c r="E350" s="118">
        <f t="shared" si="20"/>
        <v>907</v>
      </c>
      <c r="F350" s="118">
        <f t="shared" si="20"/>
        <v>920</v>
      </c>
    </row>
    <row r="351" spans="1:6" s="36" customFormat="1" ht="31.5">
      <c r="A351" s="24" t="s">
        <v>613</v>
      </c>
      <c r="B351" s="79" t="s">
        <v>152</v>
      </c>
      <c r="C351" s="79" t="s">
        <v>278</v>
      </c>
      <c r="D351" s="79" t="s">
        <v>585</v>
      </c>
      <c r="E351" s="118">
        <v>907</v>
      </c>
      <c r="F351" s="118">
        <v>920</v>
      </c>
    </row>
    <row r="352" spans="1:6" s="36" customFormat="1" ht="47.25">
      <c r="A352" s="49" t="s">
        <v>217</v>
      </c>
      <c r="B352" s="127" t="s">
        <v>153</v>
      </c>
      <c r="C352" s="79"/>
      <c r="D352" s="79"/>
      <c r="E352" s="119">
        <f>E353</f>
        <v>56516</v>
      </c>
      <c r="F352" s="119">
        <f>F353</f>
        <v>57549</v>
      </c>
    </row>
    <row r="353" spans="1:6" s="36" customFormat="1" ht="31.5">
      <c r="A353" s="24" t="s">
        <v>218</v>
      </c>
      <c r="B353" s="79" t="s">
        <v>159</v>
      </c>
      <c r="C353" s="79"/>
      <c r="D353" s="79"/>
      <c r="E353" s="118">
        <f aca="true" t="shared" si="21" ref="E353:F356">E354</f>
        <v>56516</v>
      </c>
      <c r="F353" s="118">
        <f t="shared" si="21"/>
        <v>57549</v>
      </c>
    </row>
    <row r="354" spans="1:6" s="36" customFormat="1" ht="47.25">
      <c r="A354" s="24" t="s">
        <v>130</v>
      </c>
      <c r="B354" s="79" t="s">
        <v>159</v>
      </c>
      <c r="C354" s="79" t="s">
        <v>247</v>
      </c>
      <c r="D354" s="79"/>
      <c r="E354" s="118">
        <f t="shared" si="21"/>
        <v>56516</v>
      </c>
      <c r="F354" s="118">
        <f t="shared" si="21"/>
        <v>57549</v>
      </c>
    </row>
    <row r="355" spans="1:6" s="36" customFormat="1" ht="78.75">
      <c r="A355" s="24" t="s">
        <v>248</v>
      </c>
      <c r="B355" s="79" t="s">
        <v>159</v>
      </c>
      <c r="C355" s="79" t="s">
        <v>251</v>
      </c>
      <c r="D355" s="79"/>
      <c r="E355" s="118">
        <f t="shared" si="21"/>
        <v>56516</v>
      </c>
      <c r="F355" s="118">
        <f t="shared" si="21"/>
        <v>57549</v>
      </c>
    </row>
    <row r="356" spans="1:6" s="36" customFormat="1" ht="15.75">
      <c r="A356" s="24" t="s">
        <v>606</v>
      </c>
      <c r="B356" s="79" t="s">
        <v>159</v>
      </c>
      <c r="C356" s="79" t="s">
        <v>399</v>
      </c>
      <c r="D356" s="79"/>
      <c r="E356" s="118">
        <f t="shared" si="21"/>
        <v>56516</v>
      </c>
      <c r="F356" s="118">
        <f t="shared" si="21"/>
        <v>57549</v>
      </c>
    </row>
    <row r="357" spans="1:6" s="36" customFormat="1" ht="15.75">
      <c r="A357" s="24" t="s">
        <v>445</v>
      </c>
      <c r="B357" s="79" t="s">
        <v>159</v>
      </c>
      <c r="C357" s="79" t="s">
        <v>399</v>
      </c>
      <c r="D357" s="79" t="s">
        <v>594</v>
      </c>
      <c r="E357" s="118">
        <v>56516</v>
      </c>
      <c r="F357" s="118">
        <v>57549</v>
      </c>
    </row>
    <row r="358" spans="1:6" s="36" customFormat="1" ht="15.75">
      <c r="A358" s="49" t="s">
        <v>650</v>
      </c>
      <c r="B358" s="127" t="s">
        <v>484</v>
      </c>
      <c r="C358" s="127" t="s">
        <v>90</v>
      </c>
      <c r="D358" s="127"/>
      <c r="E358" s="119">
        <f>E359</f>
        <v>16677</v>
      </c>
      <c r="F358" s="119">
        <f>F359</f>
        <v>34701</v>
      </c>
    </row>
    <row r="359" spans="1:6" s="77" customFormat="1" ht="15.75">
      <c r="A359" s="24" t="s">
        <v>140</v>
      </c>
      <c r="B359" s="79" t="s">
        <v>484</v>
      </c>
      <c r="C359" s="79" t="s">
        <v>90</v>
      </c>
      <c r="D359" s="79" t="s">
        <v>485</v>
      </c>
      <c r="E359" s="118">
        <v>16677</v>
      </c>
      <c r="F359" s="118">
        <v>34701</v>
      </c>
    </row>
    <row r="360" spans="1:7" s="77" customFormat="1" ht="15.75">
      <c r="A360" s="49" t="s">
        <v>477</v>
      </c>
      <c r="B360" s="138"/>
      <c r="C360" s="139"/>
      <c r="D360" s="138"/>
      <c r="E360" s="119">
        <f>E19+E81+E87+E99+E153+E180+E259+E286+E328+E341+E352+E358</f>
        <v>1692248</v>
      </c>
      <c r="F360" s="119">
        <f>F19+F81+F87+F99+F153+F180+F259+F286+F328+F341+F352+F358</f>
        <v>1747231.4</v>
      </c>
      <c r="G360" s="140"/>
    </row>
    <row r="361" spans="1:6" s="145" customFormat="1" ht="15.75">
      <c r="A361" s="141"/>
      <c r="B361" s="142"/>
      <c r="C361" s="142"/>
      <c r="D361" s="143"/>
      <c r="E361" s="144"/>
      <c r="F361" s="144"/>
    </row>
    <row r="362" spans="1:6" s="146" customFormat="1" ht="15.75">
      <c r="A362" s="286" t="s">
        <v>418</v>
      </c>
      <c r="B362" s="286"/>
      <c r="C362" s="286"/>
      <c r="D362" s="286"/>
      <c r="E362" s="286"/>
      <c r="F362" s="286"/>
    </row>
    <row r="363" spans="2:7" ht="15.75">
      <c r="B363" s="147"/>
      <c r="C363" s="147"/>
      <c r="D363" s="148"/>
      <c r="E363" s="149"/>
      <c r="F363" s="149"/>
      <c r="G363" s="133"/>
    </row>
    <row r="364" spans="4:10" ht="15.75">
      <c r="D364" s="122"/>
      <c r="E364" s="122"/>
      <c r="F364" s="122"/>
      <c r="G364" s="131"/>
      <c r="H364" s="132"/>
      <c r="I364" s="134"/>
      <c r="J364" s="134"/>
    </row>
    <row r="365" spans="4:10" ht="15.75">
      <c r="D365" s="122"/>
      <c r="E365" s="150"/>
      <c r="F365" s="150"/>
      <c r="G365" s="131"/>
      <c r="H365" s="132"/>
      <c r="I365" s="134"/>
      <c r="J365" s="134"/>
    </row>
    <row r="366" spans="4:10" ht="15.75">
      <c r="D366" s="122"/>
      <c r="E366" s="122"/>
      <c r="F366" s="122"/>
      <c r="G366" s="131"/>
      <c r="H366" s="132"/>
      <c r="I366" s="134"/>
      <c r="J366" s="134"/>
    </row>
    <row r="367" spans="4:10" ht="15.75">
      <c r="D367" s="122"/>
      <c r="E367" s="122"/>
      <c r="F367" s="122"/>
      <c r="G367" s="131"/>
      <c r="H367" s="132"/>
      <c r="I367" s="134"/>
      <c r="J367" s="134"/>
    </row>
    <row r="368" spans="4:10" ht="15.75">
      <c r="D368" s="122"/>
      <c r="E368" s="122"/>
      <c r="F368" s="122"/>
      <c r="G368" s="131"/>
      <c r="H368" s="132"/>
      <c r="I368" s="134"/>
      <c r="J368" s="134"/>
    </row>
    <row r="369" spans="4:10" ht="15.75">
      <c r="D369" s="122"/>
      <c r="E369" s="122"/>
      <c r="F369" s="122"/>
      <c r="G369" s="131"/>
      <c r="H369" s="132"/>
      <c r="I369" s="134"/>
      <c r="J369" s="134"/>
    </row>
    <row r="370" spans="4:10" ht="15.75">
      <c r="D370" s="122"/>
      <c r="E370" s="122"/>
      <c r="F370" s="122"/>
      <c r="G370" s="131"/>
      <c r="H370" s="132"/>
      <c r="I370" s="134"/>
      <c r="J370" s="134"/>
    </row>
    <row r="371" spans="4:10" ht="15.75">
      <c r="D371" s="122"/>
      <c r="E371" s="122"/>
      <c r="F371" s="122"/>
      <c r="G371" s="131"/>
      <c r="H371" s="132"/>
      <c r="I371" s="134"/>
      <c r="J371" s="134"/>
    </row>
    <row r="372" spans="4:10" ht="15.75">
      <c r="D372" s="122"/>
      <c r="E372" s="122"/>
      <c r="F372" s="122"/>
      <c r="G372" s="131"/>
      <c r="H372" s="132"/>
      <c r="I372" s="134"/>
      <c r="J372" s="134"/>
    </row>
    <row r="373" spans="4:10" ht="15.75">
      <c r="D373" s="122"/>
      <c r="E373" s="122"/>
      <c r="F373" s="122"/>
      <c r="H373" s="94"/>
      <c r="I373" s="134"/>
      <c r="J373" s="134"/>
    </row>
    <row r="374" spans="4:10" ht="15.75">
      <c r="D374" s="122"/>
      <c r="E374" s="122"/>
      <c r="F374" s="122"/>
      <c r="H374" s="94"/>
      <c r="I374" s="134"/>
      <c r="J374" s="134"/>
    </row>
    <row r="375" spans="4:10" ht="15.75">
      <c r="D375" s="122"/>
      <c r="E375" s="122"/>
      <c r="F375" s="122"/>
      <c r="H375" s="94"/>
      <c r="I375" s="134"/>
      <c r="J375" s="134"/>
    </row>
    <row r="376" spans="4:10" ht="15.75">
      <c r="D376" s="122"/>
      <c r="E376" s="122"/>
      <c r="F376" s="122"/>
      <c r="H376" s="94"/>
      <c r="I376" s="134"/>
      <c r="J376" s="134"/>
    </row>
    <row r="377" spans="4:10" ht="15.75">
      <c r="D377" s="122"/>
      <c r="E377" s="122"/>
      <c r="F377" s="122"/>
      <c r="H377" s="94"/>
      <c r="I377" s="134"/>
      <c r="J377" s="134"/>
    </row>
    <row r="378" spans="4:10" ht="15.75">
      <c r="D378" s="122"/>
      <c r="E378" s="122"/>
      <c r="F378" s="122"/>
      <c r="H378" s="94"/>
      <c r="I378" s="134"/>
      <c r="J378" s="134"/>
    </row>
    <row r="379" spans="4:10" ht="15.75">
      <c r="D379" s="122"/>
      <c r="E379" s="122"/>
      <c r="F379" s="122"/>
      <c r="H379" s="94"/>
      <c r="I379" s="134"/>
      <c r="J379" s="134"/>
    </row>
    <row r="380" spans="4:10" ht="15.75">
      <c r="D380" s="122"/>
      <c r="E380" s="122"/>
      <c r="F380" s="122"/>
      <c r="H380" s="94"/>
      <c r="I380" s="134"/>
      <c r="J380" s="134"/>
    </row>
    <row r="381" spans="4:10" ht="15.75">
      <c r="D381" s="122"/>
      <c r="E381" s="122"/>
      <c r="F381" s="122"/>
      <c r="H381" s="94"/>
      <c r="I381" s="134"/>
      <c r="J381" s="134"/>
    </row>
    <row r="382" spans="4:10" ht="15.75">
      <c r="D382" s="122"/>
      <c r="E382" s="122"/>
      <c r="F382" s="122"/>
      <c r="H382" s="94"/>
      <c r="I382" s="134"/>
      <c r="J382" s="134"/>
    </row>
    <row r="383" spans="4:10" ht="15.75">
      <c r="D383" s="122"/>
      <c r="E383" s="122"/>
      <c r="F383" s="122"/>
      <c r="H383" s="94"/>
      <c r="I383" s="134"/>
      <c r="J383" s="134"/>
    </row>
    <row r="384" spans="4:10" ht="15.75">
      <c r="D384" s="122"/>
      <c r="E384" s="122"/>
      <c r="F384" s="122"/>
      <c r="H384" s="94"/>
      <c r="I384" s="134"/>
      <c r="J384" s="134"/>
    </row>
    <row r="385" spans="4:10" ht="15.75">
      <c r="D385" s="122"/>
      <c r="E385" s="122"/>
      <c r="F385" s="122"/>
      <c r="H385" s="94"/>
      <c r="I385" s="134"/>
      <c r="J385" s="134"/>
    </row>
    <row r="386" spans="4:10" ht="15.75">
      <c r="D386" s="122"/>
      <c r="E386" s="122"/>
      <c r="F386" s="122"/>
      <c r="H386" s="94"/>
      <c r="I386" s="134"/>
      <c r="J386" s="134"/>
    </row>
    <row r="387" spans="4:10" ht="15.75">
      <c r="D387" s="122"/>
      <c r="E387" s="122"/>
      <c r="F387" s="122"/>
      <c r="H387" s="94"/>
      <c r="I387" s="134"/>
      <c r="J387" s="134"/>
    </row>
    <row r="388" spans="4:10" ht="15.75">
      <c r="D388" s="122"/>
      <c r="E388" s="122"/>
      <c r="F388" s="122"/>
      <c r="H388" s="94"/>
      <c r="I388" s="134"/>
      <c r="J388" s="134"/>
    </row>
    <row r="389" spans="4:10" ht="15.75">
      <c r="D389" s="122"/>
      <c r="E389" s="122"/>
      <c r="F389" s="122"/>
      <c r="H389" s="94"/>
      <c r="I389" s="134"/>
      <c r="J389" s="134"/>
    </row>
    <row r="390" spans="4:10" ht="15.75">
      <c r="D390" s="122"/>
      <c r="E390" s="122"/>
      <c r="F390" s="122"/>
      <c r="H390" s="94"/>
      <c r="I390" s="134"/>
      <c r="J390" s="134"/>
    </row>
    <row r="391" spans="4:10" ht="15.75">
      <c r="D391" s="122"/>
      <c r="E391" s="122"/>
      <c r="F391" s="122"/>
      <c r="H391" s="94"/>
      <c r="I391" s="134"/>
      <c r="J391" s="134"/>
    </row>
    <row r="392" spans="4:10" ht="15.75">
      <c r="D392" s="122"/>
      <c r="E392" s="122"/>
      <c r="F392" s="122"/>
      <c r="H392" s="94"/>
      <c r="I392" s="134"/>
      <c r="J392" s="134"/>
    </row>
    <row r="393" spans="4:10" ht="15.75">
      <c r="D393" s="122"/>
      <c r="E393" s="122"/>
      <c r="F393" s="122"/>
      <c r="H393" s="94"/>
      <c r="I393" s="134"/>
      <c r="J393" s="134"/>
    </row>
    <row r="394" spans="4:10" ht="15.75">
      <c r="D394" s="122"/>
      <c r="E394" s="122"/>
      <c r="F394" s="122"/>
      <c r="H394" s="94"/>
      <c r="I394" s="134"/>
      <c r="J394" s="134"/>
    </row>
    <row r="395" spans="4:10" ht="15.75">
      <c r="D395" s="122"/>
      <c r="E395" s="122"/>
      <c r="F395" s="122"/>
      <c r="H395" s="94"/>
      <c r="I395" s="134"/>
      <c r="J395" s="134"/>
    </row>
    <row r="396" spans="4:10" ht="15.75">
      <c r="D396" s="122"/>
      <c r="E396" s="122"/>
      <c r="F396" s="122"/>
      <c r="H396" s="94"/>
      <c r="I396" s="134"/>
      <c r="J396" s="134"/>
    </row>
    <row r="397" spans="5:6" ht="15.75">
      <c r="E397" s="149"/>
      <c r="F397" s="149"/>
    </row>
    <row r="398" spans="5:6" ht="15.75">
      <c r="E398" s="149"/>
      <c r="F398" s="149"/>
    </row>
    <row r="399" spans="5:6" ht="15.75">
      <c r="E399" s="149"/>
      <c r="F399" s="149"/>
    </row>
    <row r="400" spans="5:6" ht="15.75">
      <c r="E400" s="149"/>
      <c r="F400" s="149"/>
    </row>
    <row r="401" spans="5:6" ht="15.75">
      <c r="E401" s="149"/>
      <c r="F401" s="149"/>
    </row>
    <row r="402" spans="5:6" ht="15.75">
      <c r="E402" s="149"/>
      <c r="F402" s="149"/>
    </row>
    <row r="403" spans="5:6" ht="15.75">
      <c r="E403" s="149"/>
      <c r="F403" s="149"/>
    </row>
    <row r="404" spans="5:6" ht="15.75">
      <c r="E404" s="149"/>
      <c r="F404" s="149"/>
    </row>
    <row r="405" spans="5:6" ht="15.75">
      <c r="E405" s="149"/>
      <c r="F405" s="149"/>
    </row>
    <row r="406" spans="5:6" ht="15.75">
      <c r="E406" s="149"/>
      <c r="F406" s="149"/>
    </row>
    <row r="407" spans="5:6" ht="15.75">
      <c r="E407" s="149"/>
      <c r="F407" s="149"/>
    </row>
    <row r="408" spans="5:6" ht="15.75">
      <c r="E408" s="149"/>
      <c r="F408" s="149"/>
    </row>
    <row r="409" spans="4:6" ht="15.75">
      <c r="D409" s="122"/>
      <c r="E409" s="149"/>
      <c r="F409" s="149"/>
    </row>
    <row r="410" spans="4:6" ht="15.75">
      <c r="D410" s="122"/>
      <c r="E410" s="149"/>
      <c r="F410" s="149"/>
    </row>
    <row r="411" spans="4:6" ht="15.75">
      <c r="D411" s="122"/>
      <c r="E411" s="149"/>
      <c r="F411" s="149"/>
    </row>
    <row r="412" spans="4:6" ht="15.75">
      <c r="D412" s="122"/>
      <c r="E412" s="149"/>
      <c r="F412" s="149"/>
    </row>
    <row r="413" spans="4:6" ht="15.75">
      <c r="D413" s="122"/>
      <c r="E413" s="149"/>
      <c r="F413" s="149"/>
    </row>
    <row r="414" spans="4:6" ht="15.75">
      <c r="D414" s="122"/>
      <c r="E414" s="149"/>
      <c r="F414" s="149"/>
    </row>
    <row r="415" spans="4:6" ht="15.75">
      <c r="D415" s="122"/>
      <c r="E415" s="149"/>
      <c r="F415" s="149"/>
    </row>
    <row r="416" spans="4:6" ht="15.75">
      <c r="D416" s="122"/>
      <c r="E416" s="149"/>
      <c r="F416" s="149"/>
    </row>
    <row r="417" spans="4:6" ht="15.75">
      <c r="D417" s="122"/>
      <c r="E417" s="149"/>
      <c r="F417" s="149"/>
    </row>
    <row r="418" spans="4:6" ht="15.75">
      <c r="D418" s="122"/>
      <c r="E418" s="149"/>
      <c r="F418" s="149"/>
    </row>
    <row r="419" spans="4:6" ht="15.75">
      <c r="D419" s="122"/>
      <c r="E419" s="149"/>
      <c r="F419" s="149"/>
    </row>
    <row r="420" spans="4:6" ht="15.75">
      <c r="D420" s="122"/>
      <c r="E420" s="149"/>
      <c r="F420" s="149"/>
    </row>
    <row r="421" spans="4:6" ht="15.75">
      <c r="D421" s="122"/>
      <c r="E421" s="149"/>
      <c r="F421" s="149"/>
    </row>
    <row r="422" spans="4:6" ht="15.75">
      <c r="D422" s="122"/>
      <c r="E422" s="149"/>
      <c r="F422" s="149"/>
    </row>
    <row r="423" spans="4:6" ht="15.75">
      <c r="D423" s="122"/>
      <c r="E423" s="149"/>
      <c r="F423" s="149"/>
    </row>
    <row r="424" spans="4:6" ht="15.75">
      <c r="D424" s="122"/>
      <c r="E424" s="149"/>
      <c r="F424" s="149"/>
    </row>
    <row r="425" spans="4:6" ht="15.75">
      <c r="D425" s="122"/>
      <c r="E425" s="149"/>
      <c r="F425" s="149"/>
    </row>
    <row r="426" spans="4:6" ht="15.75">
      <c r="D426" s="122"/>
      <c r="E426" s="149"/>
      <c r="F426" s="149"/>
    </row>
    <row r="427" spans="4:6" ht="15.75">
      <c r="D427" s="122"/>
      <c r="E427" s="149"/>
      <c r="F427" s="149"/>
    </row>
    <row r="428" spans="4:6" ht="15.75">
      <c r="D428" s="122"/>
      <c r="E428" s="149"/>
      <c r="F428" s="149"/>
    </row>
    <row r="429" spans="4:6" ht="15.75">
      <c r="D429" s="122"/>
      <c r="E429" s="149"/>
      <c r="F429" s="149"/>
    </row>
    <row r="430" spans="4:6" ht="15.75">
      <c r="D430" s="122"/>
      <c r="E430" s="149"/>
      <c r="F430" s="149"/>
    </row>
    <row r="431" spans="4:6" ht="15.75">
      <c r="D431" s="122"/>
      <c r="E431" s="149"/>
      <c r="F431" s="149"/>
    </row>
    <row r="432" spans="4:6" ht="15.75">
      <c r="D432" s="122"/>
      <c r="E432" s="149"/>
      <c r="F432" s="149"/>
    </row>
    <row r="433" spans="4:6" ht="15.75">
      <c r="D433" s="122"/>
      <c r="E433" s="149"/>
      <c r="F433" s="149"/>
    </row>
    <row r="434" spans="4:6" ht="15.75">
      <c r="D434" s="122"/>
      <c r="E434" s="149"/>
      <c r="F434" s="149"/>
    </row>
    <row r="435" spans="4:6" ht="15.75">
      <c r="D435" s="122"/>
      <c r="E435" s="149"/>
      <c r="F435" s="149"/>
    </row>
    <row r="436" spans="4:6" ht="15.75">
      <c r="D436" s="122"/>
      <c r="E436" s="149"/>
      <c r="F436" s="149"/>
    </row>
    <row r="437" spans="4:6" ht="15.75">
      <c r="D437" s="122"/>
      <c r="E437" s="149"/>
      <c r="F437" s="149"/>
    </row>
    <row r="438" spans="4:6" ht="15.75">
      <c r="D438" s="122"/>
      <c r="E438" s="149"/>
      <c r="F438" s="149"/>
    </row>
    <row r="439" spans="4:6" ht="15.75">
      <c r="D439" s="122"/>
      <c r="E439" s="149"/>
      <c r="F439" s="149"/>
    </row>
    <row r="440" spans="4:6" ht="15.75">
      <c r="D440" s="122"/>
      <c r="E440" s="149"/>
      <c r="F440" s="149"/>
    </row>
    <row r="441" spans="4:6" ht="15.75">
      <c r="D441" s="122"/>
      <c r="E441" s="149"/>
      <c r="F441" s="149"/>
    </row>
    <row r="442" spans="4:6" ht="15.75">
      <c r="D442" s="122"/>
      <c r="E442" s="149"/>
      <c r="F442" s="149"/>
    </row>
    <row r="443" spans="4:6" ht="15.75">
      <c r="D443" s="122"/>
      <c r="E443" s="149"/>
      <c r="F443" s="149"/>
    </row>
    <row r="444" spans="4:6" ht="15.75">
      <c r="D444" s="122"/>
      <c r="E444" s="149"/>
      <c r="F444" s="149"/>
    </row>
    <row r="445" spans="4:6" ht="15.75">
      <c r="D445" s="122"/>
      <c r="E445" s="149"/>
      <c r="F445" s="149"/>
    </row>
    <row r="446" spans="4:6" ht="15.75">
      <c r="D446" s="122"/>
      <c r="E446" s="149"/>
      <c r="F446" s="149"/>
    </row>
    <row r="447" spans="4:6" ht="15.75">
      <c r="D447" s="122"/>
      <c r="E447" s="149"/>
      <c r="F447" s="149"/>
    </row>
    <row r="448" spans="4:6" ht="15.75">
      <c r="D448" s="122"/>
      <c r="E448" s="149"/>
      <c r="F448" s="149"/>
    </row>
    <row r="449" spans="4:6" ht="15.75">
      <c r="D449" s="122"/>
      <c r="E449" s="149"/>
      <c r="F449" s="149"/>
    </row>
    <row r="450" spans="4:6" ht="15.75">
      <c r="D450" s="122"/>
      <c r="E450" s="149"/>
      <c r="F450" s="149"/>
    </row>
    <row r="451" spans="4:6" ht="15.75">
      <c r="D451" s="122"/>
      <c r="E451" s="149"/>
      <c r="F451" s="149"/>
    </row>
    <row r="452" spans="4:6" ht="15.75">
      <c r="D452" s="122"/>
      <c r="E452" s="149"/>
      <c r="F452" s="149"/>
    </row>
    <row r="453" spans="4:6" ht="15.75">
      <c r="D453" s="122"/>
      <c r="E453" s="149"/>
      <c r="F453" s="149"/>
    </row>
    <row r="454" spans="4:6" ht="15.75">
      <c r="D454" s="122"/>
      <c r="E454" s="149"/>
      <c r="F454" s="149"/>
    </row>
    <row r="455" spans="4:6" ht="15.75">
      <c r="D455" s="122"/>
      <c r="E455" s="149"/>
      <c r="F455" s="149"/>
    </row>
    <row r="456" spans="4:6" ht="15.75">
      <c r="D456" s="122"/>
      <c r="E456" s="149"/>
      <c r="F456" s="149"/>
    </row>
    <row r="457" spans="4:6" ht="15.75">
      <c r="D457" s="122"/>
      <c r="E457" s="149"/>
      <c r="F457" s="149"/>
    </row>
    <row r="458" spans="4:6" ht="15.75">
      <c r="D458" s="122"/>
      <c r="E458" s="149"/>
      <c r="F458" s="149"/>
    </row>
    <row r="459" spans="4:6" ht="15.75">
      <c r="D459" s="122"/>
      <c r="E459" s="149"/>
      <c r="F459" s="149"/>
    </row>
    <row r="460" spans="4:6" ht="15.75">
      <c r="D460" s="122"/>
      <c r="E460" s="149"/>
      <c r="F460" s="149"/>
    </row>
    <row r="461" spans="4:6" ht="15.75">
      <c r="D461" s="122"/>
      <c r="E461" s="149"/>
      <c r="F461" s="149"/>
    </row>
    <row r="462" spans="4:6" ht="15.75">
      <c r="D462" s="122"/>
      <c r="E462" s="149"/>
      <c r="F462" s="149"/>
    </row>
    <row r="463" spans="4:6" ht="15.75">
      <c r="D463" s="122"/>
      <c r="E463" s="149"/>
      <c r="F463" s="149"/>
    </row>
    <row r="464" spans="4:6" ht="15.75">
      <c r="D464" s="122"/>
      <c r="E464" s="149"/>
      <c r="F464" s="149"/>
    </row>
    <row r="465" spans="4:6" ht="15.75">
      <c r="D465" s="122"/>
      <c r="E465" s="149"/>
      <c r="F465" s="149"/>
    </row>
    <row r="466" spans="4:6" ht="15.75">
      <c r="D466" s="122"/>
      <c r="E466" s="149"/>
      <c r="F466" s="149"/>
    </row>
    <row r="467" spans="4:6" ht="15.75">
      <c r="D467" s="122"/>
      <c r="E467" s="149"/>
      <c r="F467" s="149"/>
    </row>
    <row r="468" spans="4:6" ht="15.75">
      <c r="D468" s="122"/>
      <c r="E468" s="149"/>
      <c r="F468" s="149"/>
    </row>
    <row r="469" spans="4:6" ht="15.75">
      <c r="D469" s="122"/>
      <c r="E469" s="149"/>
      <c r="F469" s="149"/>
    </row>
    <row r="470" spans="4:6" ht="15.75">
      <c r="D470" s="122"/>
      <c r="E470" s="149"/>
      <c r="F470" s="149"/>
    </row>
    <row r="471" spans="4:6" ht="15.75">
      <c r="D471" s="122"/>
      <c r="E471" s="149"/>
      <c r="F471" s="149"/>
    </row>
    <row r="472" spans="4:6" ht="15.75">
      <c r="D472" s="122"/>
      <c r="E472" s="149"/>
      <c r="F472" s="149"/>
    </row>
    <row r="473" spans="4:6" ht="15.75">
      <c r="D473" s="122"/>
      <c r="E473" s="149"/>
      <c r="F473" s="149"/>
    </row>
    <row r="474" spans="4:6" ht="15.75">
      <c r="D474" s="122"/>
      <c r="E474" s="149"/>
      <c r="F474" s="149"/>
    </row>
    <row r="475" spans="4:6" ht="15.75">
      <c r="D475" s="122"/>
      <c r="E475" s="149"/>
      <c r="F475" s="149"/>
    </row>
    <row r="476" spans="4:6" ht="15.75">
      <c r="D476" s="122"/>
      <c r="E476" s="149"/>
      <c r="F476" s="149"/>
    </row>
    <row r="477" spans="4:6" ht="15.75">
      <c r="D477" s="122"/>
      <c r="E477" s="149"/>
      <c r="F477" s="149"/>
    </row>
    <row r="478" spans="4:6" ht="15.75">
      <c r="D478" s="122"/>
      <c r="E478" s="149"/>
      <c r="F478" s="149"/>
    </row>
    <row r="479" spans="4:6" ht="15.75">
      <c r="D479" s="122"/>
      <c r="E479" s="149"/>
      <c r="F479" s="149"/>
    </row>
    <row r="480" spans="4:6" ht="15.75">
      <c r="D480" s="122"/>
      <c r="E480" s="149"/>
      <c r="F480" s="149"/>
    </row>
    <row r="481" spans="4:6" ht="15.75">
      <c r="D481" s="122"/>
      <c r="E481" s="149"/>
      <c r="F481" s="149"/>
    </row>
    <row r="482" spans="4:6" ht="15.75">
      <c r="D482" s="122"/>
      <c r="E482" s="149"/>
      <c r="F482" s="149"/>
    </row>
    <row r="483" spans="4:6" ht="15.75">
      <c r="D483" s="122"/>
      <c r="E483" s="149"/>
      <c r="F483" s="149"/>
    </row>
    <row r="484" spans="4:6" ht="15.75">
      <c r="D484" s="122"/>
      <c r="E484" s="149"/>
      <c r="F484" s="149"/>
    </row>
    <row r="485" spans="4:6" ht="15.75">
      <c r="D485" s="122"/>
      <c r="E485" s="149"/>
      <c r="F485" s="149"/>
    </row>
    <row r="486" spans="4:6" ht="15.75">
      <c r="D486" s="122"/>
      <c r="E486" s="149"/>
      <c r="F486" s="149"/>
    </row>
    <row r="487" spans="4:6" ht="15.75">
      <c r="D487" s="122"/>
      <c r="E487" s="149"/>
      <c r="F487" s="149"/>
    </row>
    <row r="488" spans="4:6" ht="15.75">
      <c r="D488" s="122"/>
      <c r="E488" s="149"/>
      <c r="F488" s="149"/>
    </row>
    <row r="489" spans="4:6" ht="15.75">
      <c r="D489" s="122"/>
      <c r="E489" s="149"/>
      <c r="F489" s="149"/>
    </row>
    <row r="490" spans="4:6" ht="15.75">
      <c r="D490" s="122"/>
      <c r="E490" s="149"/>
      <c r="F490" s="149"/>
    </row>
    <row r="491" spans="4:6" ht="15.75">
      <c r="D491" s="122"/>
      <c r="E491" s="149"/>
      <c r="F491" s="149"/>
    </row>
    <row r="492" spans="4:6" ht="15.75">
      <c r="D492" s="122"/>
      <c r="E492" s="149"/>
      <c r="F492" s="149"/>
    </row>
    <row r="493" spans="4:6" ht="15.75">
      <c r="D493" s="122"/>
      <c r="E493" s="149"/>
      <c r="F493" s="149"/>
    </row>
    <row r="494" spans="4:6" ht="15.75">
      <c r="D494" s="122"/>
      <c r="E494" s="149"/>
      <c r="F494" s="149"/>
    </row>
    <row r="495" spans="4:6" ht="15.75">
      <c r="D495" s="122"/>
      <c r="E495" s="149"/>
      <c r="F495" s="149"/>
    </row>
    <row r="496" spans="4:6" ht="15.75">
      <c r="D496" s="122"/>
      <c r="E496" s="149"/>
      <c r="F496" s="149"/>
    </row>
    <row r="497" spans="4:6" ht="15.75">
      <c r="D497" s="122"/>
      <c r="E497" s="149"/>
      <c r="F497" s="149"/>
    </row>
    <row r="498" spans="4:6" ht="15.75">
      <c r="D498" s="122"/>
      <c r="E498" s="149"/>
      <c r="F498" s="149"/>
    </row>
    <row r="499" spans="4:6" ht="15.75">
      <c r="D499" s="122"/>
      <c r="E499" s="149"/>
      <c r="F499" s="149"/>
    </row>
    <row r="500" spans="4:6" ht="15.75">
      <c r="D500" s="122"/>
      <c r="E500" s="149"/>
      <c r="F500" s="149"/>
    </row>
    <row r="501" spans="4:6" ht="15.75">
      <c r="D501" s="122"/>
      <c r="E501" s="149"/>
      <c r="F501" s="149"/>
    </row>
    <row r="502" spans="4:6" ht="15.75">
      <c r="D502" s="122"/>
      <c r="E502" s="149"/>
      <c r="F502" s="149"/>
    </row>
    <row r="503" spans="4:6" ht="15.75">
      <c r="D503" s="122"/>
      <c r="E503" s="149"/>
      <c r="F503" s="149"/>
    </row>
    <row r="504" spans="4:6" ht="15.75">
      <c r="D504" s="122"/>
      <c r="E504" s="149"/>
      <c r="F504" s="149"/>
    </row>
    <row r="505" spans="4:6" ht="15.75">
      <c r="D505" s="122"/>
      <c r="E505" s="149"/>
      <c r="F505" s="149"/>
    </row>
    <row r="506" spans="4:6" ht="15.75">
      <c r="D506" s="122"/>
      <c r="E506" s="149"/>
      <c r="F506" s="149"/>
    </row>
    <row r="507" spans="4:6" ht="15.75">
      <c r="D507" s="122"/>
      <c r="E507" s="149"/>
      <c r="F507" s="149"/>
    </row>
    <row r="508" spans="4:6" ht="15.75">
      <c r="D508" s="122"/>
      <c r="E508" s="149"/>
      <c r="F508" s="149"/>
    </row>
    <row r="509" spans="4:6" ht="15.75">
      <c r="D509" s="122"/>
      <c r="E509" s="149"/>
      <c r="F509" s="149"/>
    </row>
    <row r="510" spans="4:6" ht="15.75">
      <c r="D510" s="122"/>
      <c r="E510" s="149"/>
      <c r="F510" s="149"/>
    </row>
    <row r="511" spans="4:6" ht="15.75">
      <c r="D511" s="122"/>
      <c r="E511" s="149"/>
      <c r="F511" s="149"/>
    </row>
    <row r="512" spans="4:6" ht="15.75">
      <c r="D512" s="122"/>
      <c r="E512" s="149"/>
      <c r="F512" s="149"/>
    </row>
    <row r="513" spans="4:6" ht="15.75">
      <c r="D513" s="122"/>
      <c r="E513" s="149"/>
      <c r="F513" s="149"/>
    </row>
    <row r="514" spans="4:6" ht="15.75">
      <c r="D514" s="122"/>
      <c r="E514" s="149"/>
      <c r="F514" s="149"/>
    </row>
    <row r="515" spans="4:6" ht="15.75">
      <c r="D515" s="122"/>
      <c r="E515" s="149"/>
      <c r="F515" s="149"/>
    </row>
    <row r="516" spans="4:6" ht="15.75">
      <c r="D516" s="122"/>
      <c r="E516" s="149"/>
      <c r="F516" s="149"/>
    </row>
    <row r="517" spans="4:6" ht="15.75">
      <c r="D517" s="122"/>
      <c r="E517" s="149"/>
      <c r="F517" s="149"/>
    </row>
    <row r="518" spans="4:6" ht="15.75">
      <c r="D518" s="122"/>
      <c r="E518" s="149"/>
      <c r="F518" s="149"/>
    </row>
    <row r="519" spans="4:6" ht="15.75">
      <c r="D519" s="122"/>
      <c r="E519" s="149"/>
      <c r="F519" s="149"/>
    </row>
    <row r="520" spans="4:6" ht="15.75">
      <c r="D520" s="122"/>
      <c r="E520" s="149"/>
      <c r="F520" s="149"/>
    </row>
    <row r="521" spans="4:6" ht="15.75">
      <c r="D521" s="122"/>
      <c r="E521" s="149"/>
      <c r="F521" s="149"/>
    </row>
    <row r="522" spans="4:6" ht="15.75">
      <c r="D522" s="122"/>
      <c r="E522" s="149"/>
      <c r="F522" s="149"/>
    </row>
    <row r="523" spans="4:6" ht="15.75">
      <c r="D523" s="122"/>
      <c r="E523" s="149"/>
      <c r="F523" s="149"/>
    </row>
    <row r="524" spans="4:6" ht="15.75">
      <c r="D524" s="122"/>
      <c r="E524" s="149"/>
      <c r="F524" s="149"/>
    </row>
    <row r="525" spans="4:6" ht="15.75">
      <c r="D525" s="122"/>
      <c r="E525" s="149"/>
      <c r="F525" s="149"/>
    </row>
    <row r="526" spans="4:6" ht="15.75">
      <c r="D526" s="122"/>
      <c r="E526" s="149"/>
      <c r="F526" s="149"/>
    </row>
    <row r="527" spans="4:6" ht="15.75">
      <c r="D527" s="122"/>
      <c r="E527" s="149"/>
      <c r="F527" s="149"/>
    </row>
    <row r="528" spans="4:6" ht="15.75">
      <c r="D528" s="122"/>
      <c r="E528" s="149"/>
      <c r="F528" s="149"/>
    </row>
    <row r="529" spans="4:6" ht="15.75">
      <c r="D529" s="122"/>
      <c r="E529" s="149"/>
      <c r="F529" s="149"/>
    </row>
    <row r="530" spans="4:6" ht="15.75">
      <c r="D530" s="122"/>
      <c r="E530" s="149"/>
      <c r="F530" s="149"/>
    </row>
    <row r="531" spans="4:6" ht="15.75">
      <c r="D531" s="122"/>
      <c r="E531" s="149"/>
      <c r="F531" s="149"/>
    </row>
    <row r="532" spans="4:6" ht="15.75">
      <c r="D532" s="122"/>
      <c r="E532" s="149"/>
      <c r="F532" s="149"/>
    </row>
    <row r="533" spans="4:6" ht="15.75">
      <c r="D533" s="122"/>
      <c r="E533" s="149"/>
      <c r="F533" s="149"/>
    </row>
    <row r="534" spans="4:6" ht="15.75">
      <c r="D534" s="122"/>
      <c r="E534" s="149"/>
      <c r="F534" s="149"/>
    </row>
    <row r="535" spans="4:6" ht="15.75">
      <c r="D535" s="122"/>
      <c r="E535" s="149"/>
      <c r="F535" s="149"/>
    </row>
    <row r="536" spans="4:6" ht="15.75">
      <c r="D536" s="122"/>
      <c r="E536" s="149"/>
      <c r="F536" s="149"/>
    </row>
    <row r="537" spans="4:6" ht="15.75">
      <c r="D537" s="122"/>
      <c r="E537" s="149"/>
      <c r="F537" s="149"/>
    </row>
    <row r="538" spans="4:6" ht="15.75">
      <c r="D538" s="122"/>
      <c r="E538" s="149"/>
      <c r="F538" s="149"/>
    </row>
    <row r="539" spans="4:6" ht="15.75">
      <c r="D539" s="122"/>
      <c r="E539" s="149"/>
      <c r="F539" s="149"/>
    </row>
    <row r="540" spans="4:6" ht="15.75">
      <c r="D540" s="122"/>
      <c r="E540" s="149"/>
      <c r="F540" s="149"/>
    </row>
    <row r="541" spans="4:6" ht="15.75">
      <c r="D541" s="122"/>
      <c r="E541" s="149"/>
      <c r="F541" s="149"/>
    </row>
    <row r="542" spans="4:6" ht="15.75">
      <c r="D542" s="122"/>
      <c r="E542" s="149"/>
      <c r="F542" s="149"/>
    </row>
    <row r="543" spans="4:6" ht="15.75">
      <c r="D543" s="122"/>
      <c r="E543" s="149"/>
      <c r="F543" s="149"/>
    </row>
    <row r="544" spans="4:6" ht="15.75">
      <c r="D544" s="122"/>
      <c r="E544" s="149"/>
      <c r="F544" s="149"/>
    </row>
    <row r="545" spans="4:6" ht="15.75">
      <c r="D545" s="122"/>
      <c r="E545" s="149"/>
      <c r="F545" s="149"/>
    </row>
    <row r="546" spans="4:6" ht="15.75">
      <c r="D546" s="122"/>
      <c r="E546" s="149"/>
      <c r="F546" s="149"/>
    </row>
    <row r="547" spans="4:6" ht="15.75">
      <c r="D547" s="122"/>
      <c r="E547" s="149"/>
      <c r="F547" s="149"/>
    </row>
    <row r="548" spans="4:6" ht="15.75">
      <c r="D548" s="122"/>
      <c r="E548" s="149"/>
      <c r="F548" s="149"/>
    </row>
    <row r="549" spans="4:6" ht="15.75">
      <c r="D549" s="122"/>
      <c r="E549" s="149"/>
      <c r="F549" s="149"/>
    </row>
    <row r="550" spans="4:6" ht="15.75">
      <c r="D550" s="122"/>
      <c r="E550" s="149"/>
      <c r="F550" s="149"/>
    </row>
    <row r="551" spans="4:6" ht="15.75">
      <c r="D551" s="122"/>
      <c r="E551" s="149"/>
      <c r="F551" s="149"/>
    </row>
    <row r="552" spans="4:6" ht="15.75">
      <c r="D552" s="122"/>
      <c r="E552" s="149"/>
      <c r="F552" s="149"/>
    </row>
    <row r="553" spans="4:6" ht="15.75">
      <c r="D553" s="122"/>
      <c r="E553" s="149"/>
      <c r="F553" s="149"/>
    </row>
    <row r="554" spans="4:6" ht="15.75">
      <c r="D554" s="122"/>
      <c r="E554" s="149"/>
      <c r="F554" s="149"/>
    </row>
    <row r="555" spans="4:6" ht="15.75">
      <c r="D555" s="122"/>
      <c r="E555" s="149"/>
      <c r="F555" s="149"/>
    </row>
    <row r="556" spans="4:6" ht="15.75">
      <c r="D556" s="122"/>
      <c r="E556" s="149"/>
      <c r="F556" s="149"/>
    </row>
    <row r="557" spans="4:6" ht="15.75">
      <c r="D557" s="122"/>
      <c r="E557" s="149"/>
      <c r="F557" s="149"/>
    </row>
    <row r="558" spans="4:6" ht="15.75">
      <c r="D558" s="122"/>
      <c r="E558" s="149"/>
      <c r="F558" s="149"/>
    </row>
    <row r="559" spans="4:6" ht="15.75">
      <c r="D559" s="122"/>
      <c r="E559" s="149"/>
      <c r="F559" s="149"/>
    </row>
    <row r="560" spans="4:6" ht="15.75">
      <c r="D560" s="122"/>
      <c r="E560" s="149"/>
      <c r="F560" s="149"/>
    </row>
    <row r="561" spans="4:6" ht="15.75">
      <c r="D561" s="122"/>
      <c r="E561" s="149"/>
      <c r="F561" s="149"/>
    </row>
    <row r="562" spans="4:6" ht="15.75">
      <c r="D562" s="122"/>
      <c r="E562" s="149"/>
      <c r="F562" s="149"/>
    </row>
    <row r="563" spans="4:6" ht="15.75">
      <c r="D563" s="122"/>
      <c r="E563" s="149"/>
      <c r="F563" s="149"/>
    </row>
    <row r="564" spans="4:6" ht="15.75">
      <c r="D564" s="122"/>
      <c r="E564" s="149"/>
      <c r="F564" s="149"/>
    </row>
    <row r="565" spans="4:6" ht="15.75">
      <c r="D565" s="122"/>
      <c r="E565" s="149"/>
      <c r="F565" s="149"/>
    </row>
    <row r="566" spans="4:6" ht="15.75">
      <c r="D566" s="122"/>
      <c r="E566" s="149"/>
      <c r="F566" s="149"/>
    </row>
    <row r="567" spans="4:6" ht="15.75">
      <c r="D567" s="122"/>
      <c r="E567" s="149"/>
      <c r="F567" s="149"/>
    </row>
    <row r="568" spans="4:6" ht="15.75">
      <c r="D568" s="122"/>
      <c r="E568" s="149"/>
      <c r="F568" s="149"/>
    </row>
    <row r="569" spans="4:6" ht="15.75">
      <c r="D569" s="122"/>
      <c r="E569" s="149"/>
      <c r="F569" s="149"/>
    </row>
    <row r="570" spans="4:6" ht="15.75">
      <c r="D570" s="122"/>
      <c r="E570" s="149"/>
      <c r="F570" s="149"/>
    </row>
    <row r="571" spans="4:6" ht="15.75">
      <c r="D571" s="122"/>
      <c r="E571" s="149"/>
      <c r="F571" s="149"/>
    </row>
    <row r="572" spans="4:6" ht="15.75">
      <c r="D572" s="122"/>
      <c r="E572" s="149"/>
      <c r="F572" s="149"/>
    </row>
    <row r="573" spans="4:6" ht="15.75">
      <c r="D573" s="122"/>
      <c r="E573" s="149"/>
      <c r="F573" s="149"/>
    </row>
    <row r="574" spans="4:6" ht="15.75">
      <c r="D574" s="122"/>
      <c r="E574" s="149"/>
      <c r="F574" s="149"/>
    </row>
    <row r="575" spans="4:6" ht="15.75">
      <c r="D575" s="122"/>
      <c r="E575" s="149"/>
      <c r="F575" s="149"/>
    </row>
    <row r="576" spans="4:6" ht="15.75">
      <c r="D576" s="122"/>
      <c r="E576" s="149"/>
      <c r="F576" s="149"/>
    </row>
    <row r="577" spans="4:6" ht="15.75">
      <c r="D577" s="122"/>
      <c r="E577" s="149"/>
      <c r="F577" s="149"/>
    </row>
    <row r="578" spans="4:6" ht="15.75">
      <c r="D578" s="122"/>
      <c r="E578" s="149"/>
      <c r="F578" s="149"/>
    </row>
    <row r="579" spans="4:6" ht="15.75">
      <c r="D579" s="122"/>
      <c r="E579" s="149"/>
      <c r="F579" s="149"/>
    </row>
    <row r="580" spans="4:6" ht="15.75">
      <c r="D580" s="122"/>
      <c r="E580" s="149"/>
      <c r="F580" s="149"/>
    </row>
    <row r="581" spans="4:6" ht="15.75">
      <c r="D581" s="122"/>
      <c r="E581" s="149"/>
      <c r="F581" s="149"/>
    </row>
    <row r="582" spans="4:6" ht="15.75">
      <c r="D582" s="122"/>
      <c r="E582" s="149"/>
      <c r="F582" s="149"/>
    </row>
    <row r="583" spans="4:6" ht="15.75">
      <c r="D583" s="122"/>
      <c r="E583" s="149"/>
      <c r="F583" s="149"/>
    </row>
    <row r="584" spans="4:6" ht="15.75">
      <c r="D584" s="122"/>
      <c r="E584" s="149"/>
      <c r="F584" s="149"/>
    </row>
    <row r="585" spans="4:6" ht="15.75">
      <c r="D585" s="122"/>
      <c r="E585" s="149"/>
      <c r="F585" s="149"/>
    </row>
    <row r="586" spans="4:6" ht="15.75">
      <c r="D586" s="122"/>
      <c r="E586" s="149"/>
      <c r="F586" s="149"/>
    </row>
    <row r="587" spans="4:6" ht="15.75">
      <c r="D587" s="122"/>
      <c r="E587" s="149"/>
      <c r="F587" s="149"/>
    </row>
    <row r="588" spans="4:6" ht="15.75">
      <c r="D588" s="122"/>
      <c r="E588" s="149"/>
      <c r="F588" s="149"/>
    </row>
    <row r="589" spans="4:6" ht="15.75">
      <c r="D589" s="122"/>
      <c r="E589" s="149"/>
      <c r="F589" s="149"/>
    </row>
    <row r="590" spans="4:6" ht="15.75">
      <c r="D590" s="122"/>
      <c r="E590" s="149"/>
      <c r="F590" s="149"/>
    </row>
    <row r="591" spans="4:6" ht="15.75">
      <c r="D591" s="122"/>
      <c r="E591" s="149"/>
      <c r="F591" s="149"/>
    </row>
    <row r="592" spans="4:6" ht="15.75">
      <c r="D592" s="122"/>
      <c r="E592" s="149"/>
      <c r="F592" s="149"/>
    </row>
    <row r="593" spans="4:6" ht="15.75">
      <c r="D593" s="122"/>
      <c r="E593" s="149"/>
      <c r="F593" s="149"/>
    </row>
    <row r="594" spans="4:6" ht="15.75">
      <c r="D594" s="122"/>
      <c r="E594" s="149"/>
      <c r="F594" s="149"/>
    </row>
    <row r="595" spans="4:6" ht="15.75">
      <c r="D595" s="122"/>
      <c r="E595" s="149"/>
      <c r="F595" s="149"/>
    </row>
    <row r="596" spans="4:6" ht="15.75">
      <c r="D596" s="122"/>
      <c r="E596" s="149"/>
      <c r="F596" s="149"/>
    </row>
    <row r="597" spans="4:6" ht="15.75">
      <c r="D597" s="122"/>
      <c r="E597" s="149"/>
      <c r="F597" s="149"/>
    </row>
    <row r="598" spans="4:6" ht="15.75">
      <c r="D598" s="122"/>
      <c r="E598" s="149"/>
      <c r="F598" s="149"/>
    </row>
    <row r="599" spans="4:6" ht="15.75">
      <c r="D599" s="122"/>
      <c r="E599" s="149"/>
      <c r="F599" s="149"/>
    </row>
    <row r="600" spans="4:6" ht="15.75">
      <c r="D600" s="122"/>
      <c r="E600" s="149"/>
      <c r="F600" s="149"/>
    </row>
    <row r="601" spans="4:6" ht="15.75">
      <c r="D601" s="122"/>
      <c r="E601" s="149"/>
      <c r="F601" s="149"/>
    </row>
    <row r="602" spans="4:6" ht="15.75">
      <c r="D602" s="122"/>
      <c r="E602" s="149"/>
      <c r="F602" s="149"/>
    </row>
    <row r="603" spans="4:6" ht="15.75">
      <c r="D603" s="122"/>
      <c r="E603" s="149"/>
      <c r="F603" s="149"/>
    </row>
  </sheetData>
  <sheetProtection/>
  <mergeCells count="20">
    <mergeCell ref="A11:F11"/>
    <mergeCell ref="A7:F7"/>
    <mergeCell ref="A8:F8"/>
    <mergeCell ref="A9:F9"/>
    <mergeCell ref="A1:F1"/>
    <mergeCell ref="A2:F2"/>
    <mergeCell ref="A3:F3"/>
    <mergeCell ref="A4:F4"/>
    <mergeCell ref="A5:F5"/>
    <mergeCell ref="A6:F6"/>
    <mergeCell ref="A12:F12"/>
    <mergeCell ref="A362:F362"/>
    <mergeCell ref="A10:F10"/>
    <mergeCell ref="A14:F14"/>
    <mergeCell ref="D15:F15"/>
    <mergeCell ref="A16:A17"/>
    <mergeCell ref="B16:B17"/>
    <mergeCell ref="C16:C17"/>
    <mergeCell ref="D16:D17"/>
    <mergeCell ref="E16:F16"/>
  </mergeCells>
  <printOptions/>
  <pageMargins left="0.5905511811023623" right="0.3937007874015748" top="0.3937007874015748" bottom="0.3937007874015748" header="0.31496062992125984" footer="0.31496062992125984"/>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abColor rgb="FF92D050"/>
  </sheetPr>
  <dimension ref="A1:G589"/>
  <sheetViews>
    <sheetView zoomScale="85" zoomScaleNormal="85" zoomScalePageLayoutView="0" workbookViewId="0" topLeftCell="A106">
      <selection activeCell="A108" sqref="A108"/>
    </sheetView>
  </sheetViews>
  <sheetFormatPr defaultColWidth="9.00390625" defaultRowHeight="12.75"/>
  <cols>
    <col min="1" max="1" width="82.25390625" style="36" customWidth="1"/>
    <col min="2" max="2" width="15.875" style="54" customWidth="1"/>
    <col min="3" max="3" width="5.00390625" style="54" customWidth="1"/>
    <col min="4" max="4" width="14.75390625" style="55" customWidth="1"/>
    <col min="5" max="5" width="17.125" style="36" customWidth="1"/>
    <col min="6" max="6" width="12.375" style="36" bestFit="1" customWidth="1"/>
    <col min="7" max="7" width="14.375" style="36" customWidth="1"/>
    <col min="8" max="8" width="9.125" style="36" customWidth="1"/>
    <col min="9" max="9" width="21.125" style="36" customWidth="1"/>
    <col min="10" max="16384" width="9.125" style="36" customWidth="1"/>
  </cols>
  <sheetData>
    <row r="1" spans="1:4" ht="15.75">
      <c r="A1" s="288" t="s">
        <v>536</v>
      </c>
      <c r="B1" s="288"/>
      <c r="C1" s="288"/>
      <c r="D1" s="288"/>
    </row>
    <row r="2" spans="1:4" ht="15.75">
      <c r="A2" s="288" t="s">
        <v>533</v>
      </c>
      <c r="B2" s="288"/>
      <c r="C2" s="288"/>
      <c r="D2" s="288"/>
    </row>
    <row r="3" spans="1:4" ht="15.75">
      <c r="A3" s="288" t="s">
        <v>535</v>
      </c>
      <c r="B3" s="288"/>
      <c r="C3" s="288"/>
      <c r="D3" s="288"/>
    </row>
    <row r="4" spans="1:4" ht="15.75">
      <c r="A4" s="288" t="s">
        <v>531</v>
      </c>
      <c r="B4" s="288"/>
      <c r="C4" s="288"/>
      <c r="D4" s="288"/>
    </row>
    <row r="5" spans="1:4" ht="15.75">
      <c r="A5" s="288" t="s">
        <v>828</v>
      </c>
      <c r="B5" s="289"/>
      <c r="C5" s="289"/>
      <c r="D5" s="289"/>
    </row>
    <row r="6" spans="1:4" ht="15.75">
      <c r="A6" s="288" t="s">
        <v>894</v>
      </c>
      <c r="B6" s="288"/>
      <c r="C6" s="288"/>
      <c r="D6" s="288"/>
    </row>
    <row r="7" spans="1:4" ht="15.75">
      <c r="A7" s="288" t="s">
        <v>996</v>
      </c>
      <c r="B7" s="289"/>
      <c r="C7" s="289"/>
      <c r="D7" s="289"/>
    </row>
    <row r="8" spans="1:4" ht="15.75">
      <c r="A8" s="288" t="s">
        <v>1011</v>
      </c>
      <c r="B8" s="289"/>
      <c r="C8" s="289"/>
      <c r="D8" s="289"/>
    </row>
    <row r="9" spans="1:4" ht="15.75">
      <c r="A9" s="288" t="s">
        <v>1029</v>
      </c>
      <c r="B9" s="289"/>
      <c r="C9" s="289"/>
      <c r="D9" s="289"/>
    </row>
    <row r="10" spans="1:4" ht="15.75">
      <c r="A10" s="288" t="s">
        <v>1080</v>
      </c>
      <c r="B10" s="289"/>
      <c r="C10" s="289"/>
      <c r="D10" s="289"/>
    </row>
    <row r="11" spans="1:4" ht="15.75">
      <c r="A11" s="53"/>
      <c r="B11" s="29"/>
      <c r="C11" s="29"/>
      <c r="D11" s="29"/>
    </row>
    <row r="13" spans="1:4" ht="72" customHeight="1">
      <c r="A13" s="293" t="s">
        <v>683</v>
      </c>
      <c r="B13" s="293"/>
      <c r="C13" s="293"/>
      <c r="D13" s="293"/>
    </row>
    <row r="14" spans="1:4" ht="15" customHeight="1">
      <c r="A14" s="56"/>
      <c r="B14" s="56"/>
      <c r="C14" s="56"/>
      <c r="D14" s="56"/>
    </row>
    <row r="15" spans="1:4" ht="15.75">
      <c r="A15" s="293"/>
      <c r="B15" s="293"/>
      <c r="C15" s="293"/>
      <c r="D15" s="293"/>
    </row>
    <row r="16" spans="3:4" ht="15.75">
      <c r="C16" s="294" t="s">
        <v>532</v>
      </c>
      <c r="D16" s="294"/>
    </row>
    <row r="17" spans="1:4" s="35" customFormat="1" ht="15.75">
      <c r="A17" s="72" t="s">
        <v>478</v>
      </c>
      <c r="B17" s="72" t="s">
        <v>427</v>
      </c>
      <c r="C17" s="73" t="s">
        <v>15</v>
      </c>
      <c r="D17" s="74" t="s">
        <v>463</v>
      </c>
    </row>
    <row r="18" spans="1:4" s="35" customFormat="1" ht="15.75">
      <c r="A18" s="41">
        <v>1</v>
      </c>
      <c r="B18" s="41">
        <v>2</v>
      </c>
      <c r="C18" s="75">
        <v>3</v>
      </c>
      <c r="D18" s="57">
        <v>4</v>
      </c>
    </row>
    <row r="19" spans="1:7" s="77" customFormat="1" ht="31.5">
      <c r="A19" s="76" t="s">
        <v>129</v>
      </c>
      <c r="B19" s="59" t="s">
        <v>84</v>
      </c>
      <c r="C19" s="59"/>
      <c r="D19" s="60">
        <f>D31+D50+D63+D95+D112+D72+D83+D88+D20+D25+D28+D119</f>
        <v>1183853.5980000002</v>
      </c>
      <c r="G19" s="78"/>
    </row>
    <row r="20" spans="1:7" s="215" customFormat="1" ht="15.75">
      <c r="A20" s="2" t="s">
        <v>872</v>
      </c>
      <c r="B20" s="216" t="s">
        <v>873</v>
      </c>
      <c r="C20" s="216"/>
      <c r="D20" s="228">
        <f>D23+D21</f>
        <v>5946.753</v>
      </c>
      <c r="G20" s="240"/>
    </row>
    <row r="21" spans="1:7" s="215" customFormat="1" ht="31.5">
      <c r="A21" s="2" t="s">
        <v>874</v>
      </c>
      <c r="B21" s="216" t="s">
        <v>875</v>
      </c>
      <c r="C21" s="216"/>
      <c r="D21" s="228">
        <f>D22</f>
        <v>4846.248</v>
      </c>
      <c r="G21" s="240"/>
    </row>
    <row r="22" spans="1:7" s="215" customFormat="1" ht="31.5">
      <c r="A22" s="2" t="s">
        <v>591</v>
      </c>
      <c r="B22" s="216" t="s">
        <v>875</v>
      </c>
      <c r="C22" s="216" t="s">
        <v>592</v>
      </c>
      <c r="D22" s="228">
        <v>4846.248</v>
      </c>
      <c r="G22" s="240"/>
    </row>
    <row r="23" spans="1:7" s="215" customFormat="1" ht="47.25">
      <c r="A23" s="2" t="s">
        <v>876</v>
      </c>
      <c r="B23" s="216" t="s">
        <v>877</v>
      </c>
      <c r="C23" s="216"/>
      <c r="D23" s="228">
        <f>D24</f>
        <v>1100.505</v>
      </c>
      <c r="G23" s="240"/>
    </row>
    <row r="24" spans="1:7" s="215" customFormat="1" ht="31.5">
      <c r="A24" s="2" t="s">
        <v>591</v>
      </c>
      <c r="B24" s="216" t="s">
        <v>877</v>
      </c>
      <c r="C24" s="216" t="s">
        <v>592</v>
      </c>
      <c r="D24" s="228">
        <v>1100.505</v>
      </c>
      <c r="G24" s="240"/>
    </row>
    <row r="25" spans="1:7" s="215" customFormat="1" ht="15.75">
      <c r="A25" s="2" t="s">
        <v>878</v>
      </c>
      <c r="B25" s="216" t="s">
        <v>879</v>
      </c>
      <c r="C25" s="216"/>
      <c r="D25" s="228">
        <f>D26</f>
        <v>600.99</v>
      </c>
      <c r="G25" s="240"/>
    </row>
    <row r="26" spans="1:7" s="215" customFormat="1" ht="31.5">
      <c r="A26" s="2" t="s">
        <v>104</v>
      </c>
      <c r="B26" s="216" t="s">
        <v>880</v>
      </c>
      <c r="C26" s="216"/>
      <c r="D26" s="228">
        <f>D27</f>
        <v>600.99</v>
      </c>
      <c r="G26" s="240"/>
    </row>
    <row r="27" spans="1:7" s="215" customFormat="1" ht="31.5">
      <c r="A27" s="2" t="s">
        <v>591</v>
      </c>
      <c r="B27" s="216" t="s">
        <v>880</v>
      </c>
      <c r="C27" s="216" t="s">
        <v>592</v>
      </c>
      <c r="D27" s="228">
        <v>600.99</v>
      </c>
      <c r="G27" s="240"/>
    </row>
    <row r="28" spans="1:7" s="215" customFormat="1" ht="15.75">
      <c r="A28" s="2" t="s">
        <v>881</v>
      </c>
      <c r="B28" s="216" t="s">
        <v>882</v>
      </c>
      <c r="C28" s="216"/>
      <c r="D28" s="228">
        <f>D29</f>
        <v>2102.153</v>
      </c>
      <c r="G28" s="240"/>
    </row>
    <row r="29" spans="1:7" s="215" customFormat="1" ht="47.25">
      <c r="A29" s="2" t="s">
        <v>883</v>
      </c>
      <c r="B29" s="216" t="s">
        <v>884</v>
      </c>
      <c r="C29" s="216"/>
      <c r="D29" s="228">
        <f>D30</f>
        <v>2102.153</v>
      </c>
      <c r="G29" s="240"/>
    </row>
    <row r="30" spans="1:7" s="215" customFormat="1" ht="31.5">
      <c r="A30" s="2" t="s">
        <v>591</v>
      </c>
      <c r="B30" s="216" t="s">
        <v>884</v>
      </c>
      <c r="C30" s="216" t="s">
        <v>592</v>
      </c>
      <c r="D30" s="228">
        <v>2102.153</v>
      </c>
      <c r="G30" s="240"/>
    </row>
    <row r="31" spans="1:4" s="215" customFormat="1" ht="31.5">
      <c r="A31" s="3" t="s">
        <v>224</v>
      </c>
      <c r="B31" s="216" t="s">
        <v>85</v>
      </c>
      <c r="C31" s="216"/>
      <c r="D31" s="228">
        <f>D34+D36+D38+D32+D42+D40+D44+D46+D48</f>
        <v>391346.53400000004</v>
      </c>
    </row>
    <row r="32" spans="1:4" s="215" customFormat="1" ht="15.75">
      <c r="A32" s="3" t="s">
        <v>480</v>
      </c>
      <c r="B32" s="216" t="s">
        <v>228</v>
      </c>
      <c r="C32" s="216"/>
      <c r="D32" s="228">
        <f>D33</f>
        <v>112560.675</v>
      </c>
    </row>
    <row r="33" spans="1:4" s="215" customFormat="1" ht="31.5">
      <c r="A33" s="3" t="s">
        <v>591</v>
      </c>
      <c r="B33" s="216" t="s">
        <v>228</v>
      </c>
      <c r="C33" s="216" t="s">
        <v>592</v>
      </c>
      <c r="D33" s="228">
        <v>112560.675</v>
      </c>
    </row>
    <row r="34" spans="1:4" s="195" customFormat="1" ht="181.5" customHeight="1">
      <c r="A34" s="3" t="s">
        <v>631</v>
      </c>
      <c r="B34" s="216" t="s">
        <v>225</v>
      </c>
      <c r="C34" s="216"/>
      <c r="D34" s="228">
        <f>D35</f>
        <v>195303.7</v>
      </c>
    </row>
    <row r="35" spans="1:4" s="195" customFormat="1" ht="31.5">
      <c r="A35" s="3" t="s">
        <v>591</v>
      </c>
      <c r="B35" s="216" t="s">
        <v>225</v>
      </c>
      <c r="C35" s="216" t="s">
        <v>592</v>
      </c>
      <c r="D35" s="228">
        <v>195303.7</v>
      </c>
    </row>
    <row r="36" spans="1:4" s="195" customFormat="1" ht="181.5" customHeight="1">
      <c r="A36" s="3" t="s">
        <v>7</v>
      </c>
      <c r="B36" s="216" t="s">
        <v>226</v>
      </c>
      <c r="C36" s="216"/>
      <c r="D36" s="228">
        <v>2650</v>
      </c>
    </row>
    <row r="37" spans="1:4" s="195" customFormat="1" ht="31.5">
      <c r="A37" s="3" t="s">
        <v>591</v>
      </c>
      <c r="B37" s="216" t="s">
        <v>226</v>
      </c>
      <c r="C37" s="216" t="s">
        <v>592</v>
      </c>
      <c r="D37" s="228">
        <v>2650</v>
      </c>
    </row>
    <row r="38" spans="1:4" s="195" customFormat="1" ht="197.25" customHeight="1">
      <c r="A38" s="3" t="s">
        <v>632</v>
      </c>
      <c r="B38" s="216" t="s">
        <v>227</v>
      </c>
      <c r="C38" s="216"/>
      <c r="D38" s="228">
        <f>D39</f>
        <v>71777.2</v>
      </c>
    </row>
    <row r="39" spans="1:4" s="195" customFormat="1" ht="31.5">
      <c r="A39" s="3" t="s">
        <v>591</v>
      </c>
      <c r="B39" s="216" t="s">
        <v>227</v>
      </c>
      <c r="C39" s="216" t="s">
        <v>592</v>
      </c>
      <c r="D39" s="228">
        <v>71777.2</v>
      </c>
    </row>
    <row r="40" spans="1:4" s="195" customFormat="1" ht="35.25" customHeight="1">
      <c r="A40" s="2" t="s">
        <v>652</v>
      </c>
      <c r="B40" s="216" t="s">
        <v>808</v>
      </c>
      <c r="C40" s="216"/>
      <c r="D40" s="228">
        <f>D41</f>
        <v>478.5</v>
      </c>
    </row>
    <row r="41" spans="1:4" s="195" customFormat="1" ht="31.5">
      <c r="A41" s="2" t="s">
        <v>591</v>
      </c>
      <c r="B41" s="216" t="s">
        <v>808</v>
      </c>
      <c r="C41" s="216" t="s">
        <v>592</v>
      </c>
      <c r="D41" s="228">
        <v>478.5</v>
      </c>
    </row>
    <row r="42" spans="1:4" s="195" customFormat="1" ht="31.5">
      <c r="A42" s="2" t="s">
        <v>795</v>
      </c>
      <c r="B42" s="216" t="s">
        <v>809</v>
      </c>
      <c r="C42" s="216"/>
      <c r="D42" s="228">
        <f>D43</f>
        <v>5157.83</v>
      </c>
    </row>
    <row r="43" spans="1:4" s="195" customFormat="1" ht="31.5">
      <c r="A43" s="2" t="s">
        <v>591</v>
      </c>
      <c r="B43" s="216" t="s">
        <v>809</v>
      </c>
      <c r="C43" s="216" t="s">
        <v>592</v>
      </c>
      <c r="D43" s="228">
        <v>5157.83</v>
      </c>
    </row>
    <row r="44" spans="1:4" s="195" customFormat="1" ht="31.5">
      <c r="A44" s="2" t="s">
        <v>797</v>
      </c>
      <c r="B44" s="216" t="s">
        <v>810</v>
      </c>
      <c r="C44" s="216"/>
      <c r="D44" s="228">
        <f>D45</f>
        <v>216.63</v>
      </c>
    </row>
    <row r="45" spans="1:4" s="195" customFormat="1" ht="31.5">
      <c r="A45" s="2" t="s">
        <v>591</v>
      </c>
      <c r="B45" s="216" t="s">
        <v>810</v>
      </c>
      <c r="C45" s="216" t="s">
        <v>592</v>
      </c>
      <c r="D45" s="228">
        <v>216.63</v>
      </c>
    </row>
    <row r="46" spans="1:4" s="195" customFormat="1" ht="31.5">
      <c r="A46" s="2" t="s">
        <v>799</v>
      </c>
      <c r="B46" s="216" t="s">
        <v>811</v>
      </c>
      <c r="C46" s="216"/>
      <c r="D46" s="228">
        <f>D47</f>
        <v>216.63</v>
      </c>
    </row>
    <row r="47" spans="1:4" s="195" customFormat="1" ht="31.5">
      <c r="A47" s="2" t="s">
        <v>591</v>
      </c>
      <c r="B47" s="216" t="s">
        <v>811</v>
      </c>
      <c r="C47" s="216" t="s">
        <v>592</v>
      </c>
      <c r="D47" s="228">
        <v>216.63</v>
      </c>
    </row>
    <row r="48" spans="1:4" s="195" customFormat="1" ht="15.75">
      <c r="A48" s="2" t="s">
        <v>965</v>
      </c>
      <c r="B48" s="216" t="s">
        <v>966</v>
      </c>
      <c r="C48" s="216"/>
      <c r="D48" s="228">
        <f>D49</f>
        <v>2985.369</v>
      </c>
    </row>
    <row r="49" spans="1:4" s="195" customFormat="1" ht="31.5">
      <c r="A49" s="2" t="s">
        <v>591</v>
      </c>
      <c r="B49" s="216" t="s">
        <v>966</v>
      </c>
      <c r="C49" s="216" t="s">
        <v>592</v>
      </c>
      <c r="D49" s="228">
        <v>2985.369</v>
      </c>
    </row>
    <row r="50" spans="1:4" s="215" customFormat="1" ht="31.5">
      <c r="A50" s="3" t="s">
        <v>95</v>
      </c>
      <c r="B50" s="216" t="s">
        <v>230</v>
      </c>
      <c r="C50" s="216"/>
      <c r="D50" s="228">
        <f>D53+D55+D57+D51+D59+D61</f>
        <v>558161.4290000001</v>
      </c>
    </row>
    <row r="51" spans="1:4" s="215" customFormat="1" ht="31.5">
      <c r="A51" s="3" t="s">
        <v>593</v>
      </c>
      <c r="B51" s="216" t="s">
        <v>234</v>
      </c>
      <c r="C51" s="216"/>
      <c r="D51" s="228">
        <f>D52</f>
        <v>164682.53</v>
      </c>
    </row>
    <row r="52" spans="1:6" s="215" customFormat="1" ht="31.5">
      <c r="A52" s="3" t="s">
        <v>591</v>
      </c>
      <c r="B52" s="216" t="s">
        <v>234</v>
      </c>
      <c r="C52" s="216" t="s">
        <v>592</v>
      </c>
      <c r="D52" s="228">
        <v>164682.53</v>
      </c>
      <c r="F52" s="241"/>
    </row>
    <row r="53" spans="1:4" s="195" customFormat="1" ht="151.5" customHeight="1">
      <c r="A53" s="3" t="s">
        <v>633</v>
      </c>
      <c r="B53" s="216" t="s">
        <v>231</v>
      </c>
      <c r="C53" s="216"/>
      <c r="D53" s="228">
        <f>D54</f>
        <v>339707.7</v>
      </c>
    </row>
    <row r="54" spans="1:4" s="195" customFormat="1" ht="31.5">
      <c r="A54" s="3" t="s">
        <v>591</v>
      </c>
      <c r="B54" s="216" t="s">
        <v>231</v>
      </c>
      <c r="C54" s="216" t="s">
        <v>592</v>
      </c>
      <c r="D54" s="228">
        <v>339707.7</v>
      </c>
    </row>
    <row r="55" spans="1:4" s="195" customFormat="1" ht="161.25" customHeight="1">
      <c r="A55" s="3" t="s">
        <v>634</v>
      </c>
      <c r="B55" s="216" t="s">
        <v>232</v>
      </c>
      <c r="C55" s="216"/>
      <c r="D55" s="228">
        <f>D56</f>
        <v>12152.4</v>
      </c>
    </row>
    <row r="56" spans="1:4" s="195" customFormat="1" ht="31.5">
      <c r="A56" s="3" t="s">
        <v>591</v>
      </c>
      <c r="B56" s="216" t="s">
        <v>232</v>
      </c>
      <c r="C56" s="216" t="s">
        <v>592</v>
      </c>
      <c r="D56" s="228">
        <v>12152.4</v>
      </c>
    </row>
    <row r="57" spans="1:4" s="195" customFormat="1" ht="182.25" customHeight="1">
      <c r="A57" s="3" t="s">
        <v>635</v>
      </c>
      <c r="B57" s="216" t="s">
        <v>233</v>
      </c>
      <c r="C57" s="216"/>
      <c r="D57" s="228">
        <f>D58</f>
        <v>36421.2</v>
      </c>
    </row>
    <row r="58" spans="1:4" s="195" customFormat="1" ht="31.5">
      <c r="A58" s="3" t="s">
        <v>591</v>
      </c>
      <c r="B58" s="216" t="s">
        <v>233</v>
      </c>
      <c r="C58" s="216" t="s">
        <v>592</v>
      </c>
      <c r="D58" s="228">
        <v>36421.2</v>
      </c>
    </row>
    <row r="59" spans="1:4" s="195" customFormat="1" ht="35.25" customHeight="1">
      <c r="A59" s="2" t="s">
        <v>652</v>
      </c>
      <c r="B59" s="216" t="s">
        <v>812</v>
      </c>
      <c r="C59" s="216"/>
      <c r="D59" s="228">
        <f>D60</f>
        <v>1031.5</v>
      </c>
    </row>
    <row r="60" spans="1:4" s="195" customFormat="1" ht="35.25" customHeight="1">
      <c r="A60" s="2" t="s">
        <v>591</v>
      </c>
      <c r="B60" s="216" t="s">
        <v>812</v>
      </c>
      <c r="C60" s="216" t="s">
        <v>592</v>
      </c>
      <c r="D60" s="228">
        <v>1031.5</v>
      </c>
    </row>
    <row r="61" spans="1:4" s="195" customFormat="1" ht="19.5" customHeight="1">
      <c r="A61" s="2" t="s">
        <v>965</v>
      </c>
      <c r="B61" s="216" t="s">
        <v>967</v>
      </c>
      <c r="C61" s="216"/>
      <c r="D61" s="228">
        <f>D62</f>
        <v>4166.099</v>
      </c>
    </row>
    <row r="62" spans="1:4" s="195" customFormat="1" ht="35.25" customHeight="1">
      <c r="A62" s="2" t="s">
        <v>591</v>
      </c>
      <c r="B62" s="216" t="s">
        <v>967</v>
      </c>
      <c r="C62" s="216" t="s">
        <v>592</v>
      </c>
      <c r="D62" s="228">
        <v>4166.099</v>
      </c>
    </row>
    <row r="63" spans="1:4" s="215" customFormat="1" ht="31.5">
      <c r="A63" s="3" t="s">
        <v>235</v>
      </c>
      <c r="B63" s="216" t="s">
        <v>236</v>
      </c>
      <c r="C63" s="216"/>
      <c r="D63" s="228">
        <f>D64+D68+D66+D70</f>
        <v>63372.3</v>
      </c>
    </row>
    <row r="64" spans="1:4" s="195" customFormat="1" ht="15.75">
      <c r="A64" s="3" t="s">
        <v>221</v>
      </c>
      <c r="B64" s="216" t="s">
        <v>237</v>
      </c>
      <c r="C64" s="216"/>
      <c r="D64" s="228">
        <f>D65</f>
        <v>50839.421</v>
      </c>
    </row>
    <row r="65" spans="1:4" s="195" customFormat="1" ht="31.5">
      <c r="A65" s="3" t="s">
        <v>591</v>
      </c>
      <c r="B65" s="216" t="s">
        <v>237</v>
      </c>
      <c r="C65" s="216" t="s">
        <v>592</v>
      </c>
      <c r="D65" s="228">
        <v>50839.421</v>
      </c>
    </row>
    <row r="66" spans="1:4" s="195" customFormat="1" ht="31.5">
      <c r="A66" s="2" t="s">
        <v>652</v>
      </c>
      <c r="B66" s="216" t="s">
        <v>813</v>
      </c>
      <c r="C66" s="216"/>
      <c r="D66" s="228">
        <f>D67</f>
        <v>160</v>
      </c>
    </row>
    <row r="67" spans="1:4" s="195" customFormat="1" ht="31.5">
      <c r="A67" s="2" t="s">
        <v>591</v>
      </c>
      <c r="B67" s="216" t="s">
        <v>813</v>
      </c>
      <c r="C67" s="216" t="s">
        <v>592</v>
      </c>
      <c r="D67" s="228">
        <v>160</v>
      </c>
    </row>
    <row r="68" spans="1:4" s="195" customFormat="1" ht="47.25">
      <c r="A68" s="2" t="s">
        <v>719</v>
      </c>
      <c r="B68" s="216" t="s">
        <v>49</v>
      </c>
      <c r="C68" s="216"/>
      <c r="D68" s="228">
        <f>D69</f>
        <v>11741.3</v>
      </c>
    </row>
    <row r="69" spans="1:4" s="195" customFormat="1" ht="31.5">
      <c r="A69" s="3" t="s">
        <v>591</v>
      </c>
      <c r="B69" s="216" t="s">
        <v>49</v>
      </c>
      <c r="C69" s="216" t="s">
        <v>592</v>
      </c>
      <c r="D69" s="228">
        <v>11741.3</v>
      </c>
    </row>
    <row r="70" spans="1:4" s="195" customFormat="1" ht="15.75">
      <c r="A70" s="2" t="s">
        <v>965</v>
      </c>
      <c r="B70" s="216" t="s">
        <v>968</v>
      </c>
      <c r="C70" s="216"/>
      <c r="D70" s="228">
        <f>D71</f>
        <v>631.579</v>
      </c>
    </row>
    <row r="71" spans="1:4" s="195" customFormat="1" ht="31.5">
      <c r="A71" s="2" t="s">
        <v>591</v>
      </c>
      <c r="B71" s="216" t="s">
        <v>968</v>
      </c>
      <c r="C71" s="216" t="s">
        <v>592</v>
      </c>
      <c r="D71" s="228">
        <v>631.579</v>
      </c>
    </row>
    <row r="72" spans="1:4" s="195" customFormat="1" ht="31.5">
      <c r="A72" s="3" t="s">
        <v>368</v>
      </c>
      <c r="B72" s="216" t="s">
        <v>239</v>
      </c>
      <c r="C72" s="216"/>
      <c r="D72" s="228">
        <f>D73+D80+D78+D76</f>
        <v>24805.3</v>
      </c>
    </row>
    <row r="73" spans="1:4" s="195" customFormat="1" ht="15.75">
      <c r="A73" s="3" t="s">
        <v>523</v>
      </c>
      <c r="B73" s="216" t="s">
        <v>74</v>
      </c>
      <c r="C73" s="216"/>
      <c r="D73" s="228">
        <f>D74+D75</f>
        <v>2000</v>
      </c>
    </row>
    <row r="74" spans="1:4" s="195" customFormat="1" ht="31.5">
      <c r="A74" s="3" t="s">
        <v>613</v>
      </c>
      <c r="B74" s="216" t="s">
        <v>74</v>
      </c>
      <c r="C74" s="216" t="s">
        <v>585</v>
      </c>
      <c r="D74" s="228">
        <v>441</v>
      </c>
    </row>
    <row r="75" spans="1:4" s="195" customFormat="1" ht="31.5">
      <c r="A75" s="3" t="s">
        <v>591</v>
      </c>
      <c r="B75" s="216" t="s">
        <v>74</v>
      </c>
      <c r="C75" s="216" t="s">
        <v>592</v>
      </c>
      <c r="D75" s="228">
        <v>1559</v>
      </c>
    </row>
    <row r="76" spans="1:4" s="195" customFormat="1" ht="15.75">
      <c r="A76" s="2" t="s">
        <v>814</v>
      </c>
      <c r="B76" s="216" t="s">
        <v>815</v>
      </c>
      <c r="C76" s="216"/>
      <c r="D76" s="228">
        <f>D77</f>
        <v>3118.4</v>
      </c>
    </row>
    <row r="77" spans="1:4" s="195" customFormat="1" ht="31.5">
      <c r="A77" s="2" t="s">
        <v>591</v>
      </c>
      <c r="B77" s="216" t="s">
        <v>815</v>
      </c>
      <c r="C77" s="216" t="s">
        <v>592</v>
      </c>
      <c r="D77" s="228">
        <v>3118.4</v>
      </c>
    </row>
    <row r="78" spans="1:4" s="195" customFormat="1" ht="31.5">
      <c r="A78" s="3" t="s">
        <v>640</v>
      </c>
      <c r="B78" s="216" t="s">
        <v>76</v>
      </c>
      <c r="C78" s="216"/>
      <c r="D78" s="228">
        <f>D79</f>
        <v>2328.1</v>
      </c>
    </row>
    <row r="79" spans="1:4" s="195" customFormat="1" ht="15.75">
      <c r="A79" s="3" t="s">
        <v>596</v>
      </c>
      <c r="B79" s="216" t="s">
        <v>76</v>
      </c>
      <c r="C79" s="216" t="s">
        <v>595</v>
      </c>
      <c r="D79" s="228">
        <v>2328.1</v>
      </c>
    </row>
    <row r="80" spans="1:4" s="195" customFormat="1" ht="47.25">
      <c r="A80" s="3" t="s">
        <v>636</v>
      </c>
      <c r="B80" s="216" t="s">
        <v>75</v>
      </c>
      <c r="C80" s="216"/>
      <c r="D80" s="228">
        <f>D81+D82</f>
        <v>17358.8</v>
      </c>
    </row>
    <row r="81" spans="1:4" s="195" customFormat="1" ht="15.75">
      <c r="A81" s="3" t="s">
        <v>596</v>
      </c>
      <c r="B81" s="216" t="s">
        <v>75</v>
      </c>
      <c r="C81" s="216" t="s">
        <v>595</v>
      </c>
      <c r="D81" s="228">
        <v>11008.4</v>
      </c>
    </row>
    <row r="82" spans="1:4" s="195" customFormat="1" ht="31.5">
      <c r="A82" s="3" t="s">
        <v>591</v>
      </c>
      <c r="B82" s="216" t="s">
        <v>75</v>
      </c>
      <c r="C82" s="216" t="s">
        <v>592</v>
      </c>
      <c r="D82" s="228">
        <v>6350.4</v>
      </c>
    </row>
    <row r="83" spans="1:4" s="195" customFormat="1" ht="31.5">
      <c r="A83" s="3" t="s">
        <v>96</v>
      </c>
      <c r="B83" s="216" t="s">
        <v>241</v>
      </c>
      <c r="C83" s="216"/>
      <c r="D83" s="228">
        <f>D84</f>
        <v>2495</v>
      </c>
    </row>
    <row r="84" spans="1:4" s="195" customFormat="1" ht="15.75">
      <c r="A84" s="3" t="s">
        <v>222</v>
      </c>
      <c r="B84" s="216" t="s">
        <v>77</v>
      </c>
      <c r="C84" s="216"/>
      <c r="D84" s="228">
        <f>D85+D86+D87</f>
        <v>2495</v>
      </c>
    </row>
    <row r="85" spans="1:4" s="195" customFormat="1" ht="47.25">
      <c r="A85" s="3" t="s">
        <v>583</v>
      </c>
      <c r="B85" s="216" t="s">
        <v>77</v>
      </c>
      <c r="C85" s="216" t="s">
        <v>584</v>
      </c>
      <c r="D85" s="228">
        <v>1250</v>
      </c>
    </row>
    <row r="86" spans="1:4" s="195" customFormat="1" ht="31.5">
      <c r="A86" s="3" t="s">
        <v>613</v>
      </c>
      <c r="B86" s="216" t="s">
        <v>77</v>
      </c>
      <c r="C86" s="216" t="s">
        <v>585</v>
      </c>
      <c r="D86" s="228">
        <v>980</v>
      </c>
    </row>
    <row r="87" spans="1:4" s="195" customFormat="1" ht="31.5">
      <c r="A87" s="3" t="s">
        <v>591</v>
      </c>
      <c r="B87" s="216" t="s">
        <v>77</v>
      </c>
      <c r="C87" s="216" t="s">
        <v>592</v>
      </c>
      <c r="D87" s="228">
        <v>265</v>
      </c>
    </row>
    <row r="88" spans="1:4" s="195" customFormat="1" ht="31.5">
      <c r="A88" s="3" t="s">
        <v>245</v>
      </c>
      <c r="B88" s="216" t="s">
        <v>243</v>
      </c>
      <c r="C88" s="216"/>
      <c r="D88" s="228">
        <f>D91+D89</f>
        <v>33912.5</v>
      </c>
    </row>
    <row r="89" spans="1:4" s="195" customFormat="1" ht="15.75">
      <c r="A89" s="2" t="s">
        <v>1021</v>
      </c>
      <c r="B89" s="216" t="s">
        <v>1022</v>
      </c>
      <c r="C89" s="216"/>
      <c r="D89" s="228">
        <f>D90</f>
        <v>52.5</v>
      </c>
    </row>
    <row r="90" spans="1:4" s="195" customFormat="1" ht="31.5">
      <c r="A90" s="2" t="s">
        <v>613</v>
      </c>
      <c r="B90" s="216" t="s">
        <v>1022</v>
      </c>
      <c r="C90" s="216" t="s">
        <v>585</v>
      </c>
      <c r="D90" s="228">
        <v>52.5</v>
      </c>
    </row>
    <row r="91" spans="1:4" s="195" customFormat="1" ht="47.25">
      <c r="A91" s="3" t="s">
        <v>521</v>
      </c>
      <c r="B91" s="216" t="s">
        <v>78</v>
      </c>
      <c r="C91" s="216"/>
      <c r="D91" s="228">
        <f>D92+D93+D94</f>
        <v>33860</v>
      </c>
    </row>
    <row r="92" spans="1:4" s="195" customFormat="1" ht="47.25">
      <c r="A92" s="3" t="s">
        <v>583</v>
      </c>
      <c r="B92" s="216" t="s">
        <v>78</v>
      </c>
      <c r="C92" s="216" t="s">
        <v>584</v>
      </c>
      <c r="D92" s="228">
        <v>28304</v>
      </c>
    </row>
    <row r="93" spans="1:4" s="195" customFormat="1" ht="31.5">
      <c r="A93" s="3" t="s">
        <v>613</v>
      </c>
      <c r="B93" s="216" t="s">
        <v>78</v>
      </c>
      <c r="C93" s="216" t="s">
        <v>585</v>
      </c>
      <c r="D93" s="228">
        <v>4944</v>
      </c>
    </row>
    <row r="94" spans="1:4" s="195" customFormat="1" ht="15.75">
      <c r="A94" s="3" t="s">
        <v>586</v>
      </c>
      <c r="B94" s="216" t="s">
        <v>78</v>
      </c>
      <c r="C94" s="216" t="s">
        <v>587</v>
      </c>
      <c r="D94" s="228">
        <v>612</v>
      </c>
    </row>
    <row r="95" spans="1:4" s="195" customFormat="1" ht="47.25">
      <c r="A95" s="3" t="s">
        <v>97</v>
      </c>
      <c r="B95" s="216" t="s">
        <v>244</v>
      </c>
      <c r="C95" s="216"/>
      <c r="D95" s="228">
        <f>D96+D98+D100+D104+D106+D102+D110+D108</f>
        <v>56408.139</v>
      </c>
    </row>
    <row r="96" spans="1:4" s="195" customFormat="1" ht="15.75">
      <c r="A96" s="3" t="s">
        <v>219</v>
      </c>
      <c r="B96" s="216" t="s">
        <v>395</v>
      </c>
      <c r="C96" s="216"/>
      <c r="D96" s="228">
        <f>D97</f>
        <v>1341</v>
      </c>
    </row>
    <row r="97" spans="1:4" s="195" customFormat="1" ht="31.5">
      <c r="A97" s="3" t="s">
        <v>591</v>
      </c>
      <c r="B97" s="216" t="s">
        <v>395</v>
      </c>
      <c r="C97" s="216" t="s">
        <v>592</v>
      </c>
      <c r="D97" s="228">
        <v>1341</v>
      </c>
    </row>
    <row r="98" spans="1:4" s="195" customFormat="1" ht="31.5">
      <c r="A98" s="3" t="s">
        <v>220</v>
      </c>
      <c r="B98" s="216" t="s">
        <v>396</v>
      </c>
      <c r="C98" s="216"/>
      <c r="D98" s="228">
        <f>D99</f>
        <v>11353</v>
      </c>
    </row>
    <row r="99" spans="1:4" s="195" customFormat="1" ht="31.5">
      <c r="A99" s="3" t="s">
        <v>591</v>
      </c>
      <c r="B99" s="216" t="s">
        <v>396</v>
      </c>
      <c r="C99" s="216" t="s">
        <v>592</v>
      </c>
      <c r="D99" s="228">
        <v>11353</v>
      </c>
    </row>
    <row r="100" spans="1:4" s="195" customFormat="1" ht="78.75">
      <c r="A100" s="3" t="s">
        <v>326</v>
      </c>
      <c r="B100" s="216" t="s">
        <v>79</v>
      </c>
      <c r="C100" s="212"/>
      <c r="D100" s="228">
        <f>D101</f>
        <v>21763</v>
      </c>
    </row>
    <row r="101" spans="1:4" s="195" customFormat="1" ht="31.5">
      <c r="A101" s="3" t="s">
        <v>591</v>
      </c>
      <c r="B101" s="216" t="s">
        <v>79</v>
      </c>
      <c r="C101" s="216" t="s">
        <v>592</v>
      </c>
      <c r="D101" s="228">
        <v>21763</v>
      </c>
    </row>
    <row r="102" spans="1:4" s="195" customFormat="1" ht="149.25" customHeight="1">
      <c r="A102" s="3" t="s">
        <v>327</v>
      </c>
      <c r="B102" s="216" t="s">
        <v>82</v>
      </c>
      <c r="C102" s="216"/>
      <c r="D102" s="228">
        <f>D103</f>
        <v>280.8</v>
      </c>
    </row>
    <row r="103" spans="1:4" s="243" customFormat="1" ht="20.25" customHeight="1">
      <c r="A103" s="2" t="s">
        <v>596</v>
      </c>
      <c r="B103" s="217" t="s">
        <v>82</v>
      </c>
      <c r="C103" s="217" t="s">
        <v>595</v>
      </c>
      <c r="D103" s="242">
        <v>280.8</v>
      </c>
    </row>
    <row r="104" spans="1:4" s="195" customFormat="1" ht="47.25">
      <c r="A104" s="3" t="s">
        <v>637</v>
      </c>
      <c r="B104" s="216" t="s">
        <v>80</v>
      </c>
      <c r="C104" s="216"/>
      <c r="D104" s="228">
        <f>D105</f>
        <v>10818.7</v>
      </c>
    </row>
    <row r="105" spans="1:4" s="195" customFormat="1" ht="31.5">
      <c r="A105" s="3" t="s">
        <v>591</v>
      </c>
      <c r="B105" s="216" t="s">
        <v>80</v>
      </c>
      <c r="C105" s="216" t="s">
        <v>592</v>
      </c>
      <c r="D105" s="228">
        <v>10818.7</v>
      </c>
    </row>
    <row r="106" spans="1:4" s="195" customFormat="1" ht="63">
      <c r="A106" s="3" t="s">
        <v>638</v>
      </c>
      <c r="B106" s="216" t="s">
        <v>81</v>
      </c>
      <c r="C106" s="216"/>
      <c r="D106" s="228">
        <f>D107</f>
        <v>882.9</v>
      </c>
    </row>
    <row r="107" spans="1:4" s="195" customFormat="1" ht="31.5">
      <c r="A107" s="3" t="s">
        <v>591</v>
      </c>
      <c r="B107" s="216" t="s">
        <v>81</v>
      </c>
      <c r="C107" s="216" t="s">
        <v>595</v>
      </c>
      <c r="D107" s="228">
        <v>882.9</v>
      </c>
    </row>
    <row r="108" spans="1:4" s="195" customFormat="1" ht="63">
      <c r="A108" s="2" t="s">
        <v>1102</v>
      </c>
      <c r="B108" s="61" t="s">
        <v>1063</v>
      </c>
      <c r="C108" s="61"/>
      <c r="D108" s="62">
        <f>D109</f>
        <v>642.639</v>
      </c>
    </row>
    <row r="109" spans="1:4" s="195" customFormat="1" ht="31.5">
      <c r="A109" s="24" t="s">
        <v>591</v>
      </c>
      <c r="B109" s="61" t="s">
        <v>1063</v>
      </c>
      <c r="C109" s="61" t="s">
        <v>592</v>
      </c>
      <c r="D109" s="62">
        <v>642.639</v>
      </c>
    </row>
    <row r="110" spans="1:4" s="195" customFormat="1" ht="40.5" customHeight="1">
      <c r="A110" s="3" t="s">
        <v>48</v>
      </c>
      <c r="B110" s="216" t="s">
        <v>45</v>
      </c>
      <c r="C110" s="216"/>
      <c r="D110" s="228">
        <f>D111</f>
        <v>9326.1</v>
      </c>
    </row>
    <row r="111" spans="1:4" s="195" customFormat="1" ht="31.5">
      <c r="A111" s="3" t="s">
        <v>591</v>
      </c>
      <c r="B111" s="216" t="s">
        <v>45</v>
      </c>
      <c r="C111" s="216" t="s">
        <v>592</v>
      </c>
      <c r="D111" s="228">
        <v>9326.1</v>
      </c>
    </row>
    <row r="112" spans="1:4" s="195" customFormat="1" ht="47.25">
      <c r="A112" s="3" t="s">
        <v>98</v>
      </c>
      <c r="B112" s="216" t="s">
        <v>246</v>
      </c>
      <c r="C112" s="216"/>
      <c r="D112" s="228">
        <f>D115+D117+D113</f>
        <v>41588.5</v>
      </c>
    </row>
    <row r="113" spans="1:4" s="195" customFormat="1" ht="31.5">
      <c r="A113" s="3" t="s">
        <v>106</v>
      </c>
      <c r="B113" s="216" t="s">
        <v>83</v>
      </c>
      <c r="C113" s="216"/>
      <c r="D113" s="228">
        <f>D114</f>
        <v>1137</v>
      </c>
    </row>
    <row r="114" spans="1:4" s="195" customFormat="1" ht="15.75">
      <c r="A114" s="3" t="s">
        <v>596</v>
      </c>
      <c r="B114" s="216" t="s">
        <v>83</v>
      </c>
      <c r="C114" s="216" t="s">
        <v>595</v>
      </c>
      <c r="D114" s="228">
        <v>1137</v>
      </c>
    </row>
    <row r="115" spans="1:4" s="195" customFormat="1" ht="31.5">
      <c r="A115" s="3" t="s">
        <v>617</v>
      </c>
      <c r="B115" s="216" t="s">
        <v>88</v>
      </c>
      <c r="C115" s="216"/>
      <c r="D115" s="228">
        <f>D116</f>
        <v>144</v>
      </c>
    </row>
    <row r="116" spans="1:4" s="195" customFormat="1" ht="31.5">
      <c r="A116" s="3" t="s">
        <v>613</v>
      </c>
      <c r="B116" s="216" t="s">
        <v>88</v>
      </c>
      <c r="C116" s="216" t="s">
        <v>585</v>
      </c>
      <c r="D116" s="228">
        <v>144</v>
      </c>
    </row>
    <row r="117" spans="1:4" s="195" customFormat="1" ht="173.25">
      <c r="A117" s="3" t="s">
        <v>328</v>
      </c>
      <c r="B117" s="216" t="s">
        <v>404</v>
      </c>
      <c r="C117" s="212"/>
      <c r="D117" s="228">
        <f>D118</f>
        <v>40307.5</v>
      </c>
    </row>
    <row r="118" spans="1:4" s="195" customFormat="1" ht="15.75">
      <c r="A118" s="3" t="s">
        <v>596</v>
      </c>
      <c r="B118" s="216" t="s">
        <v>404</v>
      </c>
      <c r="C118" s="216" t="s">
        <v>595</v>
      </c>
      <c r="D118" s="228">
        <v>40307.5</v>
      </c>
    </row>
    <row r="119" spans="1:4" s="195" customFormat="1" ht="31.5">
      <c r="A119" s="2" t="s">
        <v>1057</v>
      </c>
      <c r="B119" s="216" t="s">
        <v>1056</v>
      </c>
      <c r="C119" s="216"/>
      <c r="D119" s="228">
        <f>D120</f>
        <v>3114</v>
      </c>
    </row>
    <row r="120" spans="1:4" s="195" customFormat="1" ht="15.75">
      <c r="A120" s="2" t="s">
        <v>221</v>
      </c>
      <c r="B120" s="216" t="s">
        <v>1055</v>
      </c>
      <c r="C120" s="216"/>
      <c r="D120" s="228">
        <f>D121</f>
        <v>3114</v>
      </c>
    </row>
    <row r="121" spans="1:4" s="195" customFormat="1" ht="31.5">
      <c r="A121" s="2" t="s">
        <v>591</v>
      </c>
      <c r="B121" s="216" t="s">
        <v>1055</v>
      </c>
      <c r="C121" s="216" t="s">
        <v>592</v>
      </c>
      <c r="D121" s="228">
        <v>3114</v>
      </c>
    </row>
    <row r="122" spans="1:4" s="215" customFormat="1" ht="47.25">
      <c r="A122" s="239" t="s">
        <v>130</v>
      </c>
      <c r="B122" s="214" t="s">
        <v>247</v>
      </c>
      <c r="C122" s="214"/>
      <c r="D122" s="8">
        <f>D123+D128+D133</f>
        <v>89508.3</v>
      </c>
    </row>
    <row r="123" spans="1:4" s="215" customFormat="1" ht="63">
      <c r="A123" s="3" t="s">
        <v>615</v>
      </c>
      <c r="B123" s="216" t="s">
        <v>249</v>
      </c>
      <c r="C123" s="216"/>
      <c r="D123" s="228">
        <f>D124</f>
        <v>19551</v>
      </c>
    </row>
    <row r="124" spans="1:4" s="195" customFormat="1" ht="15.75">
      <c r="A124" s="3" t="s">
        <v>614</v>
      </c>
      <c r="B124" s="216" t="s">
        <v>398</v>
      </c>
      <c r="C124" s="216"/>
      <c r="D124" s="228">
        <f>D125+D126+D127</f>
        <v>19551</v>
      </c>
    </row>
    <row r="125" spans="1:4" s="195" customFormat="1" ht="47.25">
      <c r="A125" s="3" t="s">
        <v>583</v>
      </c>
      <c r="B125" s="216" t="s">
        <v>398</v>
      </c>
      <c r="C125" s="216" t="s">
        <v>584</v>
      </c>
      <c r="D125" s="228">
        <v>17558</v>
      </c>
    </row>
    <row r="126" spans="1:4" s="195" customFormat="1" ht="31.5">
      <c r="A126" s="3" t="s">
        <v>613</v>
      </c>
      <c r="B126" s="216" t="s">
        <v>398</v>
      </c>
      <c r="C126" s="216" t="s">
        <v>585</v>
      </c>
      <c r="D126" s="228">
        <v>1990</v>
      </c>
    </row>
    <row r="127" spans="1:4" s="195" customFormat="1" ht="15.75">
      <c r="A127" s="3" t="s">
        <v>586</v>
      </c>
      <c r="B127" s="216" t="s">
        <v>398</v>
      </c>
      <c r="C127" s="216" t="s">
        <v>587</v>
      </c>
      <c r="D127" s="228">
        <v>3</v>
      </c>
    </row>
    <row r="128" spans="1:4" s="195" customFormat="1" ht="63">
      <c r="A128" s="3" t="s">
        <v>248</v>
      </c>
      <c r="B128" s="216" t="s">
        <v>251</v>
      </c>
      <c r="C128" s="216"/>
      <c r="D128" s="228">
        <f>D129+D131</f>
        <v>58102.3</v>
      </c>
    </row>
    <row r="129" spans="1:4" s="195" customFormat="1" ht="15.75">
      <c r="A129" s="3" t="s">
        <v>606</v>
      </c>
      <c r="B129" s="216" t="s">
        <v>399</v>
      </c>
      <c r="C129" s="216"/>
      <c r="D129" s="228">
        <f>D130</f>
        <v>55612</v>
      </c>
    </row>
    <row r="130" spans="1:4" s="195" customFormat="1" ht="15.75">
      <c r="A130" s="3" t="s">
        <v>445</v>
      </c>
      <c r="B130" s="216" t="s">
        <v>399</v>
      </c>
      <c r="C130" s="216" t="s">
        <v>594</v>
      </c>
      <c r="D130" s="228">
        <v>55612</v>
      </c>
    </row>
    <row r="131" spans="1:4" s="195" customFormat="1" ht="15.75">
      <c r="A131" s="2" t="s">
        <v>1101</v>
      </c>
      <c r="B131" s="216" t="s">
        <v>1099</v>
      </c>
      <c r="C131" s="216"/>
      <c r="D131" s="228">
        <f>D132</f>
        <v>2490.3</v>
      </c>
    </row>
    <row r="132" spans="1:4" s="195" customFormat="1" ht="15.75">
      <c r="A132" s="2" t="s">
        <v>445</v>
      </c>
      <c r="B132" s="216" t="s">
        <v>1099</v>
      </c>
      <c r="C132" s="216" t="s">
        <v>594</v>
      </c>
      <c r="D132" s="228">
        <v>2490.3</v>
      </c>
    </row>
    <row r="133" spans="1:4" s="195" customFormat="1" ht="31.5">
      <c r="A133" s="3" t="s">
        <v>250</v>
      </c>
      <c r="B133" s="216" t="s">
        <v>400</v>
      </c>
      <c r="C133" s="216"/>
      <c r="D133" s="228">
        <f>D134</f>
        <v>11855</v>
      </c>
    </row>
    <row r="134" spans="1:4" s="195" customFormat="1" ht="15.75">
      <c r="A134" s="3" t="s">
        <v>214</v>
      </c>
      <c r="B134" s="216" t="s">
        <v>401</v>
      </c>
      <c r="C134" s="216"/>
      <c r="D134" s="228">
        <f>D135+D136+D137</f>
        <v>11855</v>
      </c>
    </row>
    <row r="135" spans="1:4" s="195" customFormat="1" ht="47.25">
      <c r="A135" s="3" t="s">
        <v>583</v>
      </c>
      <c r="B135" s="216" t="s">
        <v>401</v>
      </c>
      <c r="C135" s="216" t="s">
        <v>584</v>
      </c>
      <c r="D135" s="228">
        <v>10991</v>
      </c>
    </row>
    <row r="136" spans="1:4" s="195" customFormat="1" ht="31.5">
      <c r="A136" s="3" t="s">
        <v>613</v>
      </c>
      <c r="B136" s="216" t="s">
        <v>401</v>
      </c>
      <c r="C136" s="216" t="s">
        <v>585</v>
      </c>
      <c r="D136" s="228">
        <v>863</v>
      </c>
    </row>
    <row r="137" spans="1:4" s="195" customFormat="1" ht="15.75">
      <c r="A137" s="3" t="s">
        <v>586</v>
      </c>
      <c r="B137" s="216" t="s">
        <v>401</v>
      </c>
      <c r="C137" s="216" t="s">
        <v>587</v>
      </c>
      <c r="D137" s="228">
        <v>1</v>
      </c>
    </row>
    <row r="138" spans="1:4" s="215" customFormat="1" ht="47.25">
      <c r="A138" s="239" t="s">
        <v>252</v>
      </c>
      <c r="B138" s="214" t="s">
        <v>253</v>
      </c>
      <c r="C138" s="214"/>
      <c r="D138" s="8">
        <f>D139+D142+D145</f>
        <v>67160.3</v>
      </c>
    </row>
    <row r="139" spans="1:4" s="195" customFormat="1" ht="31.5">
      <c r="A139" s="3" t="s">
        <v>254</v>
      </c>
      <c r="B139" s="216" t="s">
        <v>255</v>
      </c>
      <c r="C139" s="216"/>
      <c r="D139" s="228">
        <f>D140</f>
        <v>12085</v>
      </c>
    </row>
    <row r="140" spans="1:4" s="195" customFormat="1" ht="15.75">
      <c r="A140" s="3" t="s">
        <v>597</v>
      </c>
      <c r="B140" s="216" t="s">
        <v>256</v>
      </c>
      <c r="C140" s="216"/>
      <c r="D140" s="228">
        <f>D141</f>
        <v>12085</v>
      </c>
    </row>
    <row r="141" spans="1:4" s="195" customFormat="1" ht="31.5">
      <c r="A141" s="3" t="s">
        <v>591</v>
      </c>
      <c r="B141" s="216" t="s">
        <v>256</v>
      </c>
      <c r="C141" s="216" t="s">
        <v>592</v>
      </c>
      <c r="D141" s="228">
        <v>12085</v>
      </c>
    </row>
    <row r="142" spans="1:4" s="195" customFormat="1" ht="31.5">
      <c r="A142" s="3" t="s">
        <v>257</v>
      </c>
      <c r="B142" s="216" t="s">
        <v>258</v>
      </c>
      <c r="C142" s="216"/>
      <c r="D142" s="228">
        <f>D143</f>
        <v>52375.3</v>
      </c>
    </row>
    <row r="143" spans="1:4" s="195" customFormat="1" ht="15.75">
      <c r="A143" s="3" t="s">
        <v>510</v>
      </c>
      <c r="B143" s="216" t="s">
        <v>259</v>
      </c>
      <c r="C143" s="216"/>
      <c r="D143" s="228">
        <f>D144</f>
        <v>52375.3</v>
      </c>
    </row>
    <row r="144" spans="1:4" s="195" customFormat="1" ht="31.5">
      <c r="A144" s="3" t="s">
        <v>591</v>
      </c>
      <c r="B144" s="216" t="s">
        <v>259</v>
      </c>
      <c r="C144" s="216" t="s">
        <v>592</v>
      </c>
      <c r="D144" s="228">
        <v>52375.3</v>
      </c>
    </row>
    <row r="145" spans="1:4" s="195" customFormat="1" ht="31.5">
      <c r="A145" s="3" t="s">
        <v>6</v>
      </c>
      <c r="B145" s="216" t="s">
        <v>260</v>
      </c>
      <c r="C145" s="216"/>
      <c r="D145" s="228">
        <f>D146</f>
        <v>2700</v>
      </c>
    </row>
    <row r="146" spans="1:4" s="195" customFormat="1" ht="15.75">
      <c r="A146" s="3" t="s">
        <v>483</v>
      </c>
      <c r="B146" s="216" t="s">
        <v>261</v>
      </c>
      <c r="C146" s="216"/>
      <c r="D146" s="228">
        <f>D147</f>
        <v>2700</v>
      </c>
    </row>
    <row r="147" spans="1:4" s="195" customFormat="1" ht="31.5">
      <c r="A147" s="3" t="s">
        <v>591</v>
      </c>
      <c r="B147" s="216" t="s">
        <v>261</v>
      </c>
      <c r="C147" s="216" t="s">
        <v>592</v>
      </c>
      <c r="D147" s="228">
        <v>2700</v>
      </c>
    </row>
    <row r="148" spans="1:4" s="215" customFormat="1" ht="47.25">
      <c r="A148" s="239" t="s">
        <v>0</v>
      </c>
      <c r="B148" s="214" t="s">
        <v>262</v>
      </c>
      <c r="C148" s="214"/>
      <c r="D148" s="8">
        <f>D149</f>
        <v>5544.8</v>
      </c>
    </row>
    <row r="149" spans="1:4" s="215" customFormat="1" ht="31.5">
      <c r="A149" s="3" t="s">
        <v>629</v>
      </c>
      <c r="B149" s="216" t="s">
        <v>263</v>
      </c>
      <c r="C149" s="216"/>
      <c r="D149" s="228">
        <f>D150+D152</f>
        <v>5544.8</v>
      </c>
    </row>
    <row r="150" spans="1:4" s="195" customFormat="1" ht="15.75">
      <c r="A150" s="3" t="s">
        <v>439</v>
      </c>
      <c r="B150" s="216" t="s">
        <v>264</v>
      </c>
      <c r="C150" s="216"/>
      <c r="D150" s="228">
        <f>D151</f>
        <v>2200</v>
      </c>
    </row>
    <row r="151" spans="1:4" s="195" customFormat="1" ht="15.75">
      <c r="A151" s="3" t="s">
        <v>586</v>
      </c>
      <c r="B151" s="216" t="s">
        <v>264</v>
      </c>
      <c r="C151" s="216" t="s">
        <v>587</v>
      </c>
      <c r="D151" s="228">
        <v>2200</v>
      </c>
    </row>
    <row r="152" spans="1:4" s="195" customFormat="1" ht="31.5">
      <c r="A152" s="2" t="s">
        <v>1074</v>
      </c>
      <c r="B152" s="216" t="s">
        <v>1075</v>
      </c>
      <c r="C152" s="216"/>
      <c r="D152" s="228">
        <f>D153</f>
        <v>3344.8</v>
      </c>
    </row>
    <row r="153" spans="1:4" s="195" customFormat="1" ht="15.75">
      <c r="A153" s="2" t="s">
        <v>586</v>
      </c>
      <c r="B153" s="216" t="s">
        <v>1075</v>
      </c>
      <c r="C153" s="216" t="s">
        <v>587</v>
      </c>
      <c r="D153" s="228">
        <v>3344.8</v>
      </c>
    </row>
    <row r="154" spans="1:4" s="215" customFormat="1" ht="63">
      <c r="A154" s="239" t="s">
        <v>1</v>
      </c>
      <c r="B154" s="214" t="s">
        <v>265</v>
      </c>
      <c r="C154" s="214"/>
      <c r="D154" s="8">
        <f>D155+D170+D174</f>
        <v>12130.113000000001</v>
      </c>
    </row>
    <row r="155" spans="1:4" s="215" customFormat="1" ht="31.5">
      <c r="A155" s="237" t="s">
        <v>381</v>
      </c>
      <c r="B155" s="220" t="s">
        <v>370</v>
      </c>
      <c r="C155" s="220"/>
      <c r="D155" s="238">
        <f>D156+D159+D162</f>
        <v>9819.513</v>
      </c>
    </row>
    <row r="156" spans="1:4" s="215" customFormat="1" ht="31.5">
      <c r="A156" s="3" t="s">
        <v>623</v>
      </c>
      <c r="B156" s="216" t="s">
        <v>371</v>
      </c>
      <c r="C156" s="216"/>
      <c r="D156" s="228">
        <f>D157</f>
        <v>2600</v>
      </c>
    </row>
    <row r="157" spans="1:4" s="195" customFormat="1" ht="15.75">
      <c r="A157" s="3" t="s">
        <v>136</v>
      </c>
      <c r="B157" s="216" t="s">
        <v>372</v>
      </c>
      <c r="C157" s="216"/>
      <c r="D157" s="228">
        <f>D158</f>
        <v>2600</v>
      </c>
    </row>
    <row r="158" spans="1:4" s="195" customFormat="1" ht="15.75">
      <c r="A158" s="3" t="s">
        <v>586</v>
      </c>
      <c r="B158" s="216" t="s">
        <v>372</v>
      </c>
      <c r="C158" s="216" t="s">
        <v>587</v>
      </c>
      <c r="D158" s="228">
        <v>2600</v>
      </c>
    </row>
    <row r="159" spans="1:4" s="195" customFormat="1" ht="31.5">
      <c r="A159" s="3" t="s">
        <v>65</v>
      </c>
      <c r="B159" s="216" t="s">
        <v>382</v>
      </c>
      <c r="C159" s="216"/>
      <c r="D159" s="228">
        <f>D160</f>
        <v>2831</v>
      </c>
    </row>
    <row r="160" spans="1:4" s="195" customFormat="1" ht="31.5">
      <c r="A160" s="3" t="s">
        <v>588</v>
      </c>
      <c r="B160" s="216" t="s">
        <v>383</v>
      </c>
      <c r="C160" s="216"/>
      <c r="D160" s="228">
        <f>D161</f>
        <v>2831</v>
      </c>
    </row>
    <row r="161" spans="1:4" s="195" customFormat="1" ht="31.5">
      <c r="A161" s="3" t="s">
        <v>591</v>
      </c>
      <c r="B161" s="216" t="s">
        <v>383</v>
      </c>
      <c r="C161" s="216" t="s">
        <v>592</v>
      </c>
      <c r="D161" s="228">
        <v>2831</v>
      </c>
    </row>
    <row r="162" spans="1:4" s="195" customFormat="1" ht="63">
      <c r="A162" s="3" t="s">
        <v>66</v>
      </c>
      <c r="B162" s="216" t="s">
        <v>384</v>
      </c>
      <c r="C162" s="216"/>
      <c r="D162" s="228">
        <f>D163+D167</f>
        <v>4388.513000000001</v>
      </c>
    </row>
    <row r="163" spans="1:4" s="215" customFormat="1" ht="15.75">
      <c r="A163" s="3" t="s">
        <v>614</v>
      </c>
      <c r="B163" s="216" t="s">
        <v>385</v>
      </c>
      <c r="C163" s="216"/>
      <c r="D163" s="228">
        <f>D164+D165+D166</f>
        <v>3388.5130000000004</v>
      </c>
    </row>
    <row r="164" spans="1:4" s="215" customFormat="1" ht="47.25">
      <c r="A164" s="3" t="s">
        <v>583</v>
      </c>
      <c r="B164" s="216" t="s">
        <v>385</v>
      </c>
      <c r="C164" s="216" t="s">
        <v>584</v>
      </c>
      <c r="D164" s="228">
        <v>2301.628</v>
      </c>
    </row>
    <row r="165" spans="1:4" s="215" customFormat="1" ht="31.5">
      <c r="A165" s="3" t="s">
        <v>613</v>
      </c>
      <c r="B165" s="216" t="s">
        <v>385</v>
      </c>
      <c r="C165" s="216" t="s">
        <v>585</v>
      </c>
      <c r="D165" s="228">
        <v>1005.525</v>
      </c>
    </row>
    <row r="166" spans="1:4" s="215" customFormat="1" ht="15.75">
      <c r="A166" s="3" t="s">
        <v>586</v>
      </c>
      <c r="B166" s="216" t="s">
        <v>385</v>
      </c>
      <c r="C166" s="216" t="s">
        <v>587</v>
      </c>
      <c r="D166" s="228">
        <v>81.36</v>
      </c>
    </row>
    <row r="167" spans="1:4" s="215" customFormat="1" ht="15.75">
      <c r="A167" s="3" t="s">
        <v>136</v>
      </c>
      <c r="B167" s="216" t="s">
        <v>388</v>
      </c>
      <c r="C167" s="216"/>
      <c r="D167" s="228">
        <f>D168+D169</f>
        <v>1000</v>
      </c>
    </row>
    <row r="168" spans="1:4" s="215" customFormat="1" ht="31.5">
      <c r="A168" s="3" t="s">
        <v>613</v>
      </c>
      <c r="B168" s="216" t="s">
        <v>388</v>
      </c>
      <c r="C168" s="216" t="s">
        <v>585</v>
      </c>
      <c r="D168" s="228">
        <v>587.726</v>
      </c>
    </row>
    <row r="169" spans="1:4" s="215" customFormat="1" ht="15.75">
      <c r="A169" s="3" t="s">
        <v>586</v>
      </c>
      <c r="B169" s="216" t="s">
        <v>388</v>
      </c>
      <c r="C169" s="216" t="s">
        <v>587</v>
      </c>
      <c r="D169" s="228">
        <v>412.274</v>
      </c>
    </row>
    <row r="170" spans="1:4" s="195" customFormat="1" ht="15.75">
      <c r="A170" s="3" t="s">
        <v>376</v>
      </c>
      <c r="B170" s="216" t="s">
        <v>373</v>
      </c>
      <c r="C170" s="216"/>
      <c r="D170" s="228">
        <f>D171</f>
        <v>500</v>
      </c>
    </row>
    <row r="171" spans="1:4" s="195" customFormat="1" ht="15.75">
      <c r="A171" s="3" t="s">
        <v>379</v>
      </c>
      <c r="B171" s="216" t="s">
        <v>374</v>
      </c>
      <c r="C171" s="216"/>
      <c r="D171" s="228">
        <f>D172</f>
        <v>500</v>
      </c>
    </row>
    <row r="172" spans="1:4" s="195" customFormat="1" ht="15.75">
      <c r="A172" s="3" t="s">
        <v>136</v>
      </c>
      <c r="B172" s="216" t="s">
        <v>375</v>
      </c>
      <c r="C172" s="216"/>
      <c r="D172" s="228">
        <f>D173</f>
        <v>500</v>
      </c>
    </row>
    <row r="173" spans="1:4" s="195" customFormat="1" ht="15.75">
      <c r="A173" s="3" t="s">
        <v>586</v>
      </c>
      <c r="B173" s="216" t="s">
        <v>375</v>
      </c>
      <c r="C173" s="216" t="s">
        <v>587</v>
      </c>
      <c r="D173" s="228">
        <v>500</v>
      </c>
    </row>
    <row r="174" spans="1:4" s="195" customFormat="1" ht="31.5">
      <c r="A174" s="237" t="s">
        <v>380</v>
      </c>
      <c r="B174" s="220" t="s">
        <v>377</v>
      </c>
      <c r="C174" s="220"/>
      <c r="D174" s="238">
        <f>D175</f>
        <v>1810.6</v>
      </c>
    </row>
    <row r="175" spans="1:4" s="195" customFormat="1" ht="31.5">
      <c r="A175" s="3" t="s">
        <v>99</v>
      </c>
      <c r="B175" s="216" t="s">
        <v>378</v>
      </c>
      <c r="C175" s="216"/>
      <c r="D175" s="228">
        <f>D176+D178</f>
        <v>1810.6</v>
      </c>
    </row>
    <row r="176" spans="1:4" s="195" customFormat="1" ht="47.25">
      <c r="A176" s="3" t="s">
        <v>624</v>
      </c>
      <c r="B176" s="216" t="s">
        <v>386</v>
      </c>
      <c r="C176" s="216"/>
      <c r="D176" s="228">
        <f>D177</f>
        <v>672.4</v>
      </c>
    </row>
    <row r="177" spans="1:4" s="195" customFormat="1" ht="31.5">
      <c r="A177" s="3" t="s">
        <v>613</v>
      </c>
      <c r="B177" s="216" t="s">
        <v>386</v>
      </c>
      <c r="C177" s="216" t="s">
        <v>585</v>
      </c>
      <c r="D177" s="228">
        <v>672.4</v>
      </c>
    </row>
    <row r="178" spans="1:4" s="195" customFormat="1" ht="31.5">
      <c r="A178" s="3" t="s">
        <v>625</v>
      </c>
      <c r="B178" s="216" t="s">
        <v>387</v>
      </c>
      <c r="C178" s="216"/>
      <c r="D178" s="228">
        <f>D179</f>
        <v>1138.2</v>
      </c>
    </row>
    <row r="179" spans="1:4" s="195" customFormat="1" ht="31.5">
      <c r="A179" s="3" t="s">
        <v>613</v>
      </c>
      <c r="B179" s="216" t="s">
        <v>387</v>
      </c>
      <c r="C179" s="216" t="s">
        <v>585</v>
      </c>
      <c r="D179" s="228">
        <v>1138.2</v>
      </c>
    </row>
    <row r="180" spans="1:7" s="215" customFormat="1" ht="31.5">
      <c r="A180" s="239" t="s">
        <v>2</v>
      </c>
      <c r="B180" s="214" t="s">
        <v>266</v>
      </c>
      <c r="C180" s="214"/>
      <c r="D180" s="8">
        <f>D181+D207+D212+D215+D218</f>
        <v>136599.331</v>
      </c>
      <c r="G180" s="240"/>
    </row>
    <row r="181" spans="1:7" s="215" customFormat="1" ht="47.25">
      <c r="A181" s="3" t="s">
        <v>268</v>
      </c>
      <c r="B181" s="216" t="s">
        <v>267</v>
      </c>
      <c r="C181" s="216"/>
      <c r="D181" s="228">
        <f>D182+D188+D190+D198+D196+D186+D201+D203+D205+D192+D194</f>
        <v>95138.431</v>
      </c>
      <c r="G181" s="240"/>
    </row>
    <row r="182" spans="1:4" s="215" customFormat="1" ht="15.75">
      <c r="A182" s="3" t="s">
        <v>610</v>
      </c>
      <c r="B182" s="216" t="s">
        <v>269</v>
      </c>
      <c r="C182" s="216"/>
      <c r="D182" s="228">
        <f>D185+D184+D183</f>
        <v>36182.975</v>
      </c>
    </row>
    <row r="183" spans="1:4" s="215" customFormat="1" ht="31.5">
      <c r="A183" s="3" t="s">
        <v>613</v>
      </c>
      <c r="B183" s="216" t="s">
        <v>269</v>
      </c>
      <c r="C183" s="216" t="s">
        <v>585</v>
      </c>
      <c r="D183" s="228">
        <v>31</v>
      </c>
    </row>
    <row r="184" spans="1:4" s="215" customFormat="1" ht="15.75">
      <c r="A184" s="2" t="s">
        <v>445</v>
      </c>
      <c r="B184" s="216" t="s">
        <v>269</v>
      </c>
      <c r="C184" s="216" t="s">
        <v>594</v>
      </c>
      <c r="D184" s="228">
        <v>5248.805</v>
      </c>
    </row>
    <row r="185" spans="1:4" s="215" customFormat="1" ht="31.5">
      <c r="A185" s="3" t="s">
        <v>591</v>
      </c>
      <c r="B185" s="216" t="s">
        <v>269</v>
      </c>
      <c r="C185" s="216" t="s">
        <v>592</v>
      </c>
      <c r="D185" s="228">
        <v>30903.17</v>
      </c>
    </row>
    <row r="186" spans="1:4" s="215" customFormat="1" ht="15.75">
      <c r="A186" s="2" t="s">
        <v>816</v>
      </c>
      <c r="B186" s="216" t="s">
        <v>817</v>
      </c>
      <c r="C186" s="216"/>
      <c r="D186" s="228">
        <f>D187</f>
        <v>880</v>
      </c>
    </row>
    <row r="187" spans="1:4" s="215" customFormat="1" ht="15.75">
      <c r="A187" s="2" t="s">
        <v>445</v>
      </c>
      <c r="B187" s="216" t="s">
        <v>817</v>
      </c>
      <c r="C187" s="216" t="s">
        <v>594</v>
      </c>
      <c r="D187" s="228">
        <v>880</v>
      </c>
    </row>
    <row r="188" spans="1:4" s="195" customFormat="1" ht="15.75">
      <c r="A188" s="3" t="s">
        <v>479</v>
      </c>
      <c r="B188" s="216" t="s">
        <v>270</v>
      </c>
      <c r="C188" s="216"/>
      <c r="D188" s="228">
        <f>D189</f>
        <v>17209.7</v>
      </c>
    </row>
    <row r="189" spans="1:4" s="195" customFormat="1" ht="31.5">
      <c r="A189" s="3" t="s">
        <v>591</v>
      </c>
      <c r="B189" s="216" t="s">
        <v>270</v>
      </c>
      <c r="C189" s="216" t="s">
        <v>592</v>
      </c>
      <c r="D189" s="228">
        <v>17209.7</v>
      </c>
    </row>
    <row r="190" spans="1:4" s="195" customFormat="1" ht="15.75">
      <c r="A190" s="3" t="s">
        <v>611</v>
      </c>
      <c r="B190" s="216" t="s">
        <v>271</v>
      </c>
      <c r="C190" s="216"/>
      <c r="D190" s="228">
        <f>D191</f>
        <v>800</v>
      </c>
    </row>
    <row r="191" spans="1:4" s="195" customFormat="1" ht="31.5">
      <c r="A191" s="3" t="s">
        <v>613</v>
      </c>
      <c r="B191" s="216" t="s">
        <v>271</v>
      </c>
      <c r="C191" s="216" t="s">
        <v>585</v>
      </c>
      <c r="D191" s="228">
        <v>800</v>
      </c>
    </row>
    <row r="192" spans="1:4" s="195" customFormat="1" ht="15.75">
      <c r="A192" s="2" t="s">
        <v>983</v>
      </c>
      <c r="B192" s="216" t="s">
        <v>984</v>
      </c>
      <c r="C192" s="216"/>
      <c r="D192" s="228">
        <f>D193</f>
        <v>887</v>
      </c>
    </row>
    <row r="193" spans="1:4" s="195" customFormat="1" ht="15.75">
      <c r="A193" s="2" t="s">
        <v>445</v>
      </c>
      <c r="B193" s="216" t="s">
        <v>984</v>
      </c>
      <c r="C193" s="216" t="s">
        <v>594</v>
      </c>
      <c r="D193" s="228">
        <v>887</v>
      </c>
    </row>
    <row r="194" spans="1:4" s="195" customFormat="1" ht="15.75">
      <c r="A194" s="2" t="s">
        <v>1023</v>
      </c>
      <c r="B194" s="216" t="s">
        <v>1024</v>
      </c>
      <c r="C194" s="216"/>
      <c r="D194" s="228">
        <f>D195</f>
        <v>160.926</v>
      </c>
    </row>
    <row r="195" spans="1:4" s="195" customFormat="1" ht="31.5">
      <c r="A195" s="2" t="s">
        <v>591</v>
      </c>
      <c r="B195" s="216" t="s">
        <v>1024</v>
      </c>
      <c r="C195" s="216" t="s">
        <v>592</v>
      </c>
      <c r="D195" s="228">
        <v>160.926</v>
      </c>
    </row>
    <row r="196" spans="1:4" s="195" customFormat="1" ht="31.5">
      <c r="A196" s="3" t="s">
        <v>652</v>
      </c>
      <c r="B196" s="216" t="s">
        <v>653</v>
      </c>
      <c r="C196" s="216"/>
      <c r="D196" s="228">
        <f>D197</f>
        <v>2022</v>
      </c>
    </row>
    <row r="197" spans="1:4" s="195" customFormat="1" ht="31.5">
      <c r="A197" s="3" t="s">
        <v>591</v>
      </c>
      <c r="B197" s="216" t="s">
        <v>653</v>
      </c>
      <c r="C197" s="216" t="s">
        <v>592</v>
      </c>
      <c r="D197" s="228">
        <v>2022</v>
      </c>
    </row>
    <row r="198" spans="1:4" s="195" customFormat="1" ht="69" customHeight="1">
      <c r="A198" s="2" t="s">
        <v>720</v>
      </c>
      <c r="B198" s="216" t="s">
        <v>51</v>
      </c>
      <c r="C198" s="216"/>
      <c r="D198" s="228">
        <f>D200+D199</f>
        <v>36317.1</v>
      </c>
    </row>
    <row r="199" spans="1:4" s="195" customFormat="1" ht="21" customHeight="1">
      <c r="A199" s="2" t="s">
        <v>445</v>
      </c>
      <c r="B199" s="216" t="s">
        <v>51</v>
      </c>
      <c r="C199" s="216" t="s">
        <v>594</v>
      </c>
      <c r="D199" s="228">
        <v>9193</v>
      </c>
    </row>
    <row r="200" spans="1:4" s="195" customFormat="1" ht="31.5">
      <c r="A200" s="3" t="s">
        <v>591</v>
      </c>
      <c r="B200" s="216" t="s">
        <v>51</v>
      </c>
      <c r="C200" s="216" t="s">
        <v>592</v>
      </c>
      <c r="D200" s="228">
        <v>27124.1</v>
      </c>
    </row>
    <row r="201" spans="1:4" s="195" customFormat="1" ht="31.5">
      <c r="A201" s="2" t="s">
        <v>795</v>
      </c>
      <c r="B201" s="216" t="s">
        <v>818</v>
      </c>
      <c r="C201" s="216"/>
      <c r="D201" s="228">
        <f>D202</f>
        <v>558.73</v>
      </c>
    </row>
    <row r="202" spans="1:4" s="195" customFormat="1" ht="31.5">
      <c r="A202" s="2" t="s">
        <v>591</v>
      </c>
      <c r="B202" s="216" t="s">
        <v>818</v>
      </c>
      <c r="C202" s="216" t="s">
        <v>592</v>
      </c>
      <c r="D202" s="228">
        <v>558.73</v>
      </c>
    </row>
    <row r="203" spans="1:4" s="195" customFormat="1" ht="31.5">
      <c r="A203" s="2" t="s">
        <v>797</v>
      </c>
      <c r="B203" s="216" t="s">
        <v>819</v>
      </c>
      <c r="C203" s="216"/>
      <c r="D203" s="228">
        <f>D204</f>
        <v>60</v>
      </c>
    </row>
    <row r="204" spans="1:4" s="195" customFormat="1" ht="31.5">
      <c r="A204" s="2" t="s">
        <v>591</v>
      </c>
      <c r="B204" s="216" t="s">
        <v>819</v>
      </c>
      <c r="C204" s="216" t="s">
        <v>592</v>
      </c>
      <c r="D204" s="228">
        <v>60</v>
      </c>
    </row>
    <row r="205" spans="1:4" s="195" customFormat="1" ht="31.5">
      <c r="A205" s="2" t="s">
        <v>799</v>
      </c>
      <c r="B205" s="216" t="s">
        <v>820</v>
      </c>
      <c r="C205" s="216"/>
      <c r="D205" s="228">
        <f>D206</f>
        <v>60</v>
      </c>
    </row>
    <row r="206" spans="1:4" s="195" customFormat="1" ht="31.5">
      <c r="A206" s="2" t="s">
        <v>591</v>
      </c>
      <c r="B206" s="216" t="s">
        <v>820</v>
      </c>
      <c r="C206" s="216" t="s">
        <v>592</v>
      </c>
      <c r="D206" s="228">
        <v>60</v>
      </c>
    </row>
    <row r="207" spans="1:4" s="215" customFormat="1" ht="31.5">
      <c r="A207" s="3" t="s">
        <v>4</v>
      </c>
      <c r="B207" s="216" t="s">
        <v>272</v>
      </c>
      <c r="C207" s="216"/>
      <c r="D207" s="228">
        <f>D208+D210</f>
        <v>36193.9</v>
      </c>
    </row>
    <row r="208" spans="1:4" s="215" customFormat="1" ht="15.75">
      <c r="A208" s="3" t="s">
        <v>221</v>
      </c>
      <c r="B208" s="216" t="s">
        <v>273</v>
      </c>
      <c r="C208" s="216"/>
      <c r="D208" s="228">
        <f>D209</f>
        <v>26293.665</v>
      </c>
    </row>
    <row r="209" spans="1:4" s="215" customFormat="1" ht="31.5">
      <c r="A209" s="3" t="s">
        <v>591</v>
      </c>
      <c r="B209" s="216" t="s">
        <v>273</v>
      </c>
      <c r="C209" s="216" t="s">
        <v>592</v>
      </c>
      <c r="D209" s="228">
        <v>26293.665</v>
      </c>
    </row>
    <row r="210" spans="1:4" s="215" customFormat="1" ht="47.25">
      <c r="A210" s="2" t="s">
        <v>719</v>
      </c>
      <c r="B210" s="216" t="s">
        <v>50</v>
      </c>
      <c r="C210" s="216"/>
      <c r="D210" s="228">
        <f>D211</f>
        <v>9900.235</v>
      </c>
    </row>
    <row r="211" spans="1:4" s="215" customFormat="1" ht="31.5">
      <c r="A211" s="3" t="s">
        <v>591</v>
      </c>
      <c r="B211" s="216" t="s">
        <v>50</v>
      </c>
      <c r="C211" s="216" t="s">
        <v>592</v>
      </c>
      <c r="D211" s="228">
        <v>9900.235</v>
      </c>
    </row>
    <row r="212" spans="1:4" s="215" customFormat="1" ht="31.5">
      <c r="A212" s="3" t="s">
        <v>67</v>
      </c>
      <c r="B212" s="216" t="s">
        <v>274</v>
      </c>
      <c r="C212" s="216"/>
      <c r="D212" s="228">
        <f>D213</f>
        <v>3150</v>
      </c>
    </row>
    <row r="213" spans="1:4" s="195" customFormat="1" ht="15.75">
      <c r="A213" s="3" t="s">
        <v>589</v>
      </c>
      <c r="B213" s="216" t="s">
        <v>275</v>
      </c>
      <c r="C213" s="216"/>
      <c r="D213" s="228">
        <f>D214</f>
        <v>3150</v>
      </c>
    </row>
    <row r="214" spans="1:4" s="195" customFormat="1" ht="31.5">
      <c r="A214" s="3" t="s">
        <v>613</v>
      </c>
      <c r="B214" s="216" t="s">
        <v>275</v>
      </c>
      <c r="C214" s="216" t="s">
        <v>585</v>
      </c>
      <c r="D214" s="228">
        <v>3150</v>
      </c>
    </row>
    <row r="215" spans="1:4" s="215" customFormat="1" ht="31.5">
      <c r="A215" s="3" t="s">
        <v>276</v>
      </c>
      <c r="B215" s="216" t="s">
        <v>277</v>
      </c>
      <c r="C215" s="216"/>
      <c r="D215" s="228">
        <f>D216</f>
        <v>1245</v>
      </c>
    </row>
    <row r="216" spans="1:4" s="195" customFormat="1" ht="15.75">
      <c r="A216" s="3" t="s">
        <v>590</v>
      </c>
      <c r="B216" s="216" t="s">
        <v>278</v>
      </c>
      <c r="C216" s="216"/>
      <c r="D216" s="228">
        <f>D217</f>
        <v>1245</v>
      </c>
    </row>
    <row r="217" spans="1:4" s="195" customFormat="1" ht="31.5">
      <c r="A217" s="3" t="s">
        <v>613</v>
      </c>
      <c r="B217" s="216" t="s">
        <v>278</v>
      </c>
      <c r="C217" s="216" t="s">
        <v>585</v>
      </c>
      <c r="D217" s="228">
        <v>1245</v>
      </c>
    </row>
    <row r="218" spans="1:4" s="195" customFormat="1" ht="67.5" customHeight="1">
      <c r="A218" s="2" t="s">
        <v>87</v>
      </c>
      <c r="B218" s="216" t="s">
        <v>695</v>
      </c>
      <c r="C218" s="216"/>
      <c r="D218" s="228">
        <f>D219</f>
        <v>872</v>
      </c>
    </row>
    <row r="219" spans="1:4" s="195" customFormat="1" ht="63">
      <c r="A219" s="2" t="s">
        <v>688</v>
      </c>
      <c r="B219" s="216" t="s">
        <v>696</v>
      </c>
      <c r="C219" s="216"/>
      <c r="D219" s="228">
        <f>D220</f>
        <v>872</v>
      </c>
    </row>
    <row r="220" spans="1:4" s="195" customFormat="1" ht="31.5">
      <c r="A220" s="3" t="s">
        <v>591</v>
      </c>
      <c r="B220" s="216" t="s">
        <v>696</v>
      </c>
      <c r="C220" s="216" t="s">
        <v>592</v>
      </c>
      <c r="D220" s="228">
        <v>872</v>
      </c>
    </row>
    <row r="221" spans="1:4" s="215" customFormat="1" ht="31.5">
      <c r="A221" s="239" t="s">
        <v>139</v>
      </c>
      <c r="B221" s="214" t="s">
        <v>279</v>
      </c>
      <c r="C221" s="214"/>
      <c r="D221" s="8">
        <f>D222+D227+D239+D255+D250</f>
        <v>95915.37599999999</v>
      </c>
    </row>
    <row r="222" spans="1:4" s="215" customFormat="1" ht="31.5">
      <c r="A222" s="3" t="s">
        <v>280</v>
      </c>
      <c r="B222" s="216" t="s">
        <v>281</v>
      </c>
      <c r="C222" s="216"/>
      <c r="D222" s="228">
        <f>D223</f>
        <v>4947</v>
      </c>
    </row>
    <row r="223" spans="1:4" s="215" customFormat="1" ht="15.75">
      <c r="A223" s="3" t="s">
        <v>614</v>
      </c>
      <c r="B223" s="216" t="s">
        <v>282</v>
      </c>
      <c r="C223" s="216"/>
      <c r="D223" s="228">
        <f>D224+D225+D226</f>
        <v>4947</v>
      </c>
    </row>
    <row r="224" spans="1:4" s="215" customFormat="1" ht="47.25">
      <c r="A224" s="3" t="s">
        <v>583</v>
      </c>
      <c r="B224" s="216" t="s">
        <v>282</v>
      </c>
      <c r="C224" s="216" t="s">
        <v>584</v>
      </c>
      <c r="D224" s="228">
        <v>4141</v>
      </c>
    </row>
    <row r="225" spans="1:4" s="215" customFormat="1" ht="31.5">
      <c r="A225" s="3" t="s">
        <v>613</v>
      </c>
      <c r="B225" s="216" t="s">
        <v>282</v>
      </c>
      <c r="C225" s="216" t="s">
        <v>585</v>
      </c>
      <c r="D225" s="228">
        <v>545</v>
      </c>
    </row>
    <row r="226" spans="1:4" s="215" customFormat="1" ht="15.75">
      <c r="A226" s="3" t="s">
        <v>586</v>
      </c>
      <c r="B226" s="216" t="s">
        <v>282</v>
      </c>
      <c r="C226" s="216" t="s">
        <v>587</v>
      </c>
      <c r="D226" s="228">
        <v>261</v>
      </c>
    </row>
    <row r="227" spans="1:4" s="215" customFormat="1" ht="47.25">
      <c r="A227" s="3" t="s">
        <v>616</v>
      </c>
      <c r="B227" s="216" t="s">
        <v>283</v>
      </c>
      <c r="C227" s="216"/>
      <c r="D227" s="228">
        <f>D228+D233+D235+D237</f>
        <v>78827.19699999999</v>
      </c>
    </row>
    <row r="228" spans="1:4" s="215" customFormat="1" ht="15.75">
      <c r="A228" s="3" t="s">
        <v>614</v>
      </c>
      <c r="B228" s="216" t="s">
        <v>284</v>
      </c>
      <c r="C228" s="216"/>
      <c r="D228" s="228">
        <f>D229+D230+D232+D231</f>
        <v>73162.487</v>
      </c>
    </row>
    <row r="229" spans="1:4" s="215" customFormat="1" ht="47.25">
      <c r="A229" s="3" t="s">
        <v>583</v>
      </c>
      <c r="B229" s="216" t="s">
        <v>284</v>
      </c>
      <c r="C229" s="216" t="s">
        <v>584</v>
      </c>
      <c r="D229" s="228">
        <v>54805.372</v>
      </c>
    </row>
    <row r="230" spans="1:4" s="215" customFormat="1" ht="31.5">
      <c r="A230" s="3" t="s">
        <v>613</v>
      </c>
      <c r="B230" s="216" t="s">
        <v>284</v>
      </c>
      <c r="C230" s="216" t="s">
        <v>585</v>
      </c>
      <c r="D230" s="228">
        <v>17689.786</v>
      </c>
    </row>
    <row r="231" spans="1:4" s="215" customFormat="1" ht="15.75">
      <c r="A231" s="2" t="s">
        <v>596</v>
      </c>
      <c r="B231" s="216" t="s">
        <v>284</v>
      </c>
      <c r="C231" s="216" t="s">
        <v>595</v>
      </c>
      <c r="D231" s="228">
        <v>6.689</v>
      </c>
    </row>
    <row r="232" spans="1:4" s="215" customFormat="1" ht="15.75">
      <c r="A232" s="3" t="s">
        <v>586</v>
      </c>
      <c r="B232" s="216" t="s">
        <v>284</v>
      </c>
      <c r="C232" s="216" t="s">
        <v>587</v>
      </c>
      <c r="D232" s="228">
        <v>660.64</v>
      </c>
    </row>
    <row r="233" spans="1:4" s="195" customFormat="1" ht="31.5">
      <c r="A233" s="3" t="s">
        <v>37</v>
      </c>
      <c r="B233" s="216" t="s">
        <v>285</v>
      </c>
      <c r="C233" s="216"/>
      <c r="D233" s="228">
        <f>D234</f>
        <v>3801</v>
      </c>
    </row>
    <row r="234" spans="1:4" s="195" customFormat="1" ht="47.25">
      <c r="A234" s="3" t="s">
        <v>583</v>
      </c>
      <c r="B234" s="216" t="s">
        <v>285</v>
      </c>
      <c r="C234" s="216" t="s">
        <v>584</v>
      </c>
      <c r="D234" s="228">
        <v>3801</v>
      </c>
    </row>
    <row r="235" spans="1:4" s="195" customFormat="1" ht="15.75">
      <c r="A235" s="2" t="s">
        <v>887</v>
      </c>
      <c r="B235" s="216" t="s">
        <v>952</v>
      </c>
      <c r="C235" s="216"/>
      <c r="D235" s="228">
        <f>D236</f>
        <v>1855.4</v>
      </c>
    </row>
    <row r="236" spans="1:4" s="195" customFormat="1" ht="15.75">
      <c r="A236" s="2" t="s">
        <v>445</v>
      </c>
      <c r="B236" s="216" t="s">
        <v>952</v>
      </c>
      <c r="C236" s="216" t="s">
        <v>594</v>
      </c>
      <c r="D236" s="228">
        <v>1855.4</v>
      </c>
    </row>
    <row r="237" spans="1:4" s="195" customFormat="1" ht="15.75">
      <c r="A237" s="2" t="s">
        <v>1017</v>
      </c>
      <c r="B237" s="216" t="s">
        <v>1018</v>
      </c>
      <c r="C237" s="216"/>
      <c r="D237" s="228">
        <f>D238</f>
        <v>8.31</v>
      </c>
    </row>
    <row r="238" spans="1:4" s="195" customFormat="1" ht="15.75">
      <c r="A238" s="2" t="s">
        <v>586</v>
      </c>
      <c r="B238" s="216" t="s">
        <v>1018</v>
      </c>
      <c r="C238" s="216" t="s">
        <v>587</v>
      </c>
      <c r="D238" s="228">
        <v>8.31</v>
      </c>
    </row>
    <row r="239" spans="1:4" s="195" customFormat="1" ht="40.5" customHeight="1">
      <c r="A239" s="3" t="s">
        <v>618</v>
      </c>
      <c r="B239" s="216" t="s">
        <v>286</v>
      </c>
      <c r="C239" s="216"/>
      <c r="D239" s="228">
        <f>D240+D242+D245+D247</f>
        <v>9446.699999999999</v>
      </c>
    </row>
    <row r="240" spans="1:4" s="195" customFormat="1" ht="31.5">
      <c r="A240" s="3" t="s">
        <v>621</v>
      </c>
      <c r="B240" s="216" t="s">
        <v>287</v>
      </c>
      <c r="C240" s="216"/>
      <c r="D240" s="228">
        <f>D241</f>
        <v>1853.5</v>
      </c>
    </row>
    <row r="241" spans="1:4" s="195" customFormat="1" ht="15.75">
      <c r="A241" s="3" t="s">
        <v>445</v>
      </c>
      <c r="B241" s="216" t="s">
        <v>287</v>
      </c>
      <c r="C241" s="216" t="s">
        <v>594</v>
      </c>
      <c r="D241" s="228">
        <v>1853.5</v>
      </c>
    </row>
    <row r="242" spans="1:4" s="195" customFormat="1" ht="31.5">
      <c r="A242" s="3" t="s">
        <v>617</v>
      </c>
      <c r="B242" s="216" t="s">
        <v>290</v>
      </c>
      <c r="C242" s="216"/>
      <c r="D242" s="228">
        <f>D243+D244</f>
        <v>4688.7</v>
      </c>
    </row>
    <row r="243" spans="1:4" s="195" customFormat="1" ht="47.25">
      <c r="A243" s="3" t="s">
        <v>583</v>
      </c>
      <c r="B243" s="216" t="s">
        <v>290</v>
      </c>
      <c r="C243" s="216" t="s">
        <v>584</v>
      </c>
      <c r="D243" s="228">
        <v>4037.7</v>
      </c>
    </row>
    <row r="244" spans="1:4" s="195" customFormat="1" ht="31.5">
      <c r="A244" s="3" t="s">
        <v>613</v>
      </c>
      <c r="B244" s="216" t="s">
        <v>290</v>
      </c>
      <c r="C244" s="216" t="s">
        <v>585</v>
      </c>
      <c r="D244" s="228">
        <v>651</v>
      </c>
    </row>
    <row r="245" spans="1:4" s="195" customFormat="1" ht="47.25">
      <c r="A245" s="3" t="s">
        <v>619</v>
      </c>
      <c r="B245" s="216" t="s">
        <v>288</v>
      </c>
      <c r="C245" s="216"/>
      <c r="D245" s="228">
        <f>D246</f>
        <v>1287.2</v>
      </c>
    </row>
    <row r="246" spans="1:4" s="195" customFormat="1" ht="47.25">
      <c r="A246" s="3" t="s">
        <v>583</v>
      </c>
      <c r="B246" s="216" t="s">
        <v>288</v>
      </c>
      <c r="C246" s="216" t="s">
        <v>584</v>
      </c>
      <c r="D246" s="228">
        <v>1287.2</v>
      </c>
    </row>
    <row r="247" spans="1:4" s="195" customFormat="1" ht="31.5">
      <c r="A247" s="3" t="s">
        <v>620</v>
      </c>
      <c r="B247" s="216" t="s">
        <v>289</v>
      </c>
      <c r="C247" s="216"/>
      <c r="D247" s="228">
        <f>D248+D249</f>
        <v>1617.3</v>
      </c>
    </row>
    <row r="248" spans="1:4" s="195" customFormat="1" ht="47.25">
      <c r="A248" s="3" t="s">
        <v>583</v>
      </c>
      <c r="B248" s="216" t="s">
        <v>289</v>
      </c>
      <c r="C248" s="216" t="s">
        <v>584</v>
      </c>
      <c r="D248" s="228">
        <v>1325</v>
      </c>
    </row>
    <row r="249" spans="1:4" s="195" customFormat="1" ht="31.5">
      <c r="A249" s="3" t="s">
        <v>613</v>
      </c>
      <c r="B249" s="216" t="s">
        <v>289</v>
      </c>
      <c r="C249" s="216" t="s">
        <v>585</v>
      </c>
      <c r="D249" s="228">
        <v>292.3</v>
      </c>
    </row>
    <row r="250" spans="1:4" s="195" customFormat="1" ht="31.5">
      <c r="A250" s="2" t="s">
        <v>785</v>
      </c>
      <c r="B250" s="216" t="s">
        <v>786</v>
      </c>
      <c r="C250" s="216"/>
      <c r="D250" s="228">
        <f>D251+D253</f>
        <v>2052</v>
      </c>
    </row>
    <row r="251" spans="1:4" s="195" customFormat="1" ht="15.75">
      <c r="A251" s="2" t="s">
        <v>787</v>
      </c>
      <c r="B251" s="216" t="s">
        <v>788</v>
      </c>
      <c r="C251" s="216"/>
      <c r="D251" s="228">
        <f>D252</f>
        <v>275</v>
      </c>
    </row>
    <row r="252" spans="1:4" s="195" customFormat="1" ht="15.75">
      <c r="A252" s="3" t="s">
        <v>586</v>
      </c>
      <c r="B252" s="216" t="s">
        <v>788</v>
      </c>
      <c r="C252" s="216" t="s">
        <v>587</v>
      </c>
      <c r="D252" s="228">
        <v>275</v>
      </c>
    </row>
    <row r="253" spans="1:4" s="195" customFormat="1" ht="15.75">
      <c r="A253" s="2" t="s">
        <v>887</v>
      </c>
      <c r="B253" s="216" t="s">
        <v>888</v>
      </c>
      <c r="C253" s="216"/>
      <c r="D253" s="228">
        <f>D254</f>
        <v>1777</v>
      </c>
    </row>
    <row r="254" spans="1:4" s="195" customFormat="1" ht="15.75">
      <c r="A254" s="2" t="s">
        <v>445</v>
      </c>
      <c r="B254" s="216" t="s">
        <v>888</v>
      </c>
      <c r="C254" s="216" t="s">
        <v>594</v>
      </c>
      <c r="D254" s="228">
        <v>1777</v>
      </c>
    </row>
    <row r="255" spans="1:4" s="195" customFormat="1" ht="31.5">
      <c r="A255" s="3" t="s">
        <v>86</v>
      </c>
      <c r="B255" s="216" t="s">
        <v>768</v>
      </c>
      <c r="C255" s="216"/>
      <c r="D255" s="228">
        <f>D256</f>
        <v>642.479</v>
      </c>
    </row>
    <row r="256" spans="1:4" s="195" customFormat="1" ht="15.75">
      <c r="A256" s="3" t="s">
        <v>145</v>
      </c>
      <c r="B256" s="216" t="s">
        <v>769</v>
      </c>
      <c r="C256" s="216"/>
      <c r="D256" s="228">
        <f>D257</f>
        <v>642.479</v>
      </c>
    </row>
    <row r="257" spans="1:4" s="195" customFormat="1" ht="15.75">
      <c r="A257" s="3" t="s">
        <v>596</v>
      </c>
      <c r="B257" s="216" t="s">
        <v>769</v>
      </c>
      <c r="C257" s="216" t="s">
        <v>595</v>
      </c>
      <c r="D257" s="228">
        <v>642.479</v>
      </c>
    </row>
    <row r="258" spans="1:7" s="215" customFormat="1" ht="63">
      <c r="A258" s="239" t="s">
        <v>291</v>
      </c>
      <c r="B258" s="214" t="s">
        <v>292</v>
      </c>
      <c r="C258" s="214"/>
      <c r="D258" s="8">
        <f>D273+D276+D304+D321+D344+D351+D262+D355+D294+D259+D267</f>
        <v>334147.899</v>
      </c>
      <c r="G258" s="240"/>
    </row>
    <row r="259" spans="1:4" s="215" customFormat="1" ht="15.75">
      <c r="A259" s="2" t="s">
        <v>863</v>
      </c>
      <c r="B259" s="216" t="s">
        <v>864</v>
      </c>
      <c r="C259" s="216"/>
      <c r="D259" s="228">
        <f>D260</f>
        <v>34393.135</v>
      </c>
    </row>
    <row r="260" spans="1:4" s="215" customFormat="1" ht="15.75">
      <c r="A260" s="2" t="s">
        <v>865</v>
      </c>
      <c r="B260" s="216" t="s">
        <v>866</v>
      </c>
      <c r="C260" s="216"/>
      <c r="D260" s="228">
        <f>D261</f>
        <v>34393.135</v>
      </c>
    </row>
    <row r="261" spans="1:4" s="215" customFormat="1" ht="15.75">
      <c r="A261" s="2" t="s">
        <v>445</v>
      </c>
      <c r="B261" s="216" t="s">
        <v>866</v>
      </c>
      <c r="C261" s="216" t="s">
        <v>594</v>
      </c>
      <c r="D261" s="228">
        <v>34393.135</v>
      </c>
    </row>
    <row r="262" spans="1:4" s="215" customFormat="1" ht="31.5">
      <c r="A262" s="3" t="s">
        <v>651</v>
      </c>
      <c r="B262" s="216" t="s">
        <v>293</v>
      </c>
      <c r="C262" s="216"/>
      <c r="D262" s="228">
        <f>D265+D263</f>
        <v>4225.632</v>
      </c>
    </row>
    <row r="263" spans="1:4" s="215" customFormat="1" ht="31.5">
      <c r="A263" s="2" t="s">
        <v>391</v>
      </c>
      <c r="B263" s="216" t="s">
        <v>792</v>
      </c>
      <c r="C263" s="216"/>
      <c r="D263" s="228">
        <f>D264</f>
        <v>0</v>
      </c>
    </row>
    <row r="264" spans="1:4" s="215" customFormat="1" ht="31.5">
      <c r="A264" s="2" t="s">
        <v>215</v>
      </c>
      <c r="B264" s="216" t="s">
        <v>792</v>
      </c>
      <c r="C264" s="216" t="s">
        <v>598</v>
      </c>
      <c r="D264" s="228">
        <v>0</v>
      </c>
    </row>
    <row r="265" spans="1:4" s="215" customFormat="1" ht="15.75">
      <c r="A265" s="3" t="s">
        <v>648</v>
      </c>
      <c r="B265" s="216" t="s">
        <v>647</v>
      </c>
      <c r="C265" s="216"/>
      <c r="D265" s="228">
        <f>D266</f>
        <v>4225.632</v>
      </c>
    </row>
    <row r="266" spans="1:4" s="215" customFormat="1" ht="31.5">
      <c r="A266" s="3" t="s">
        <v>391</v>
      </c>
      <c r="B266" s="216" t="s">
        <v>647</v>
      </c>
      <c r="C266" s="216" t="s">
        <v>598</v>
      </c>
      <c r="D266" s="228">
        <v>4225.632</v>
      </c>
    </row>
    <row r="267" spans="1:4" s="215" customFormat="1" ht="15.75">
      <c r="A267" s="2" t="s">
        <v>910</v>
      </c>
      <c r="B267" s="216" t="s">
        <v>911</v>
      </c>
      <c r="C267" s="216"/>
      <c r="D267" s="228">
        <f>D271+D268</f>
        <v>9290.265</v>
      </c>
    </row>
    <row r="268" spans="1:4" s="215" customFormat="1" ht="15.75">
      <c r="A268" s="2" t="s">
        <v>948</v>
      </c>
      <c r="B268" s="216" t="s">
        <v>949</v>
      </c>
      <c r="C268" s="216"/>
      <c r="D268" s="228">
        <f>D270+D269</f>
        <v>3290.265</v>
      </c>
    </row>
    <row r="269" spans="1:4" s="215" customFormat="1" ht="15.75">
      <c r="A269" s="2" t="s">
        <v>445</v>
      </c>
      <c r="B269" s="216" t="s">
        <v>949</v>
      </c>
      <c r="C269" s="216" t="s">
        <v>594</v>
      </c>
      <c r="D269" s="228">
        <v>0</v>
      </c>
    </row>
    <row r="270" spans="1:4" s="215" customFormat="1" ht="15.75">
      <c r="A270" s="2" t="s">
        <v>586</v>
      </c>
      <c r="B270" s="216" t="s">
        <v>949</v>
      </c>
      <c r="C270" s="216" t="s">
        <v>587</v>
      </c>
      <c r="D270" s="228">
        <v>3290.265</v>
      </c>
    </row>
    <row r="271" spans="1:4" s="215" customFormat="1" ht="31.5">
      <c r="A271" s="2" t="s">
        <v>391</v>
      </c>
      <c r="B271" s="216" t="s">
        <v>912</v>
      </c>
      <c r="C271" s="216"/>
      <c r="D271" s="228">
        <f>D272</f>
        <v>6000</v>
      </c>
    </row>
    <row r="272" spans="1:4" s="215" customFormat="1" ht="31.5">
      <c r="A272" s="2" t="s">
        <v>215</v>
      </c>
      <c r="B272" s="216" t="s">
        <v>912</v>
      </c>
      <c r="C272" s="216" t="s">
        <v>598</v>
      </c>
      <c r="D272" s="228">
        <v>6000</v>
      </c>
    </row>
    <row r="273" spans="1:4" s="195" customFormat="1" ht="63">
      <c r="A273" s="3" t="s">
        <v>626</v>
      </c>
      <c r="B273" s="216" t="s">
        <v>294</v>
      </c>
      <c r="C273" s="216"/>
      <c r="D273" s="228">
        <f>D274</f>
        <v>13830.412</v>
      </c>
    </row>
    <row r="274" spans="1:4" s="195" customFormat="1" ht="31.5">
      <c r="A274" s="3" t="s">
        <v>391</v>
      </c>
      <c r="B274" s="216" t="s">
        <v>392</v>
      </c>
      <c r="C274" s="216"/>
      <c r="D274" s="228">
        <f>D275</f>
        <v>13830.412</v>
      </c>
    </row>
    <row r="275" spans="1:6" s="195" customFormat="1" ht="31.5">
      <c r="A275" s="3" t="s">
        <v>215</v>
      </c>
      <c r="B275" s="216" t="s">
        <v>392</v>
      </c>
      <c r="C275" s="216" t="s">
        <v>598</v>
      </c>
      <c r="D275" s="228">
        <v>13830.412</v>
      </c>
      <c r="F275" s="244"/>
    </row>
    <row r="276" spans="1:4" s="195" customFormat="1" ht="47.25">
      <c r="A276" s="3" t="s">
        <v>68</v>
      </c>
      <c r="B276" s="216" t="s">
        <v>295</v>
      </c>
      <c r="C276" s="216"/>
      <c r="D276" s="228">
        <f>D282+D279+D284+D286+D288+D292+D277+D290</f>
        <v>80344.66399999999</v>
      </c>
    </row>
    <row r="277" spans="1:4" s="195" customFormat="1" ht="15.75">
      <c r="A277" s="2" t="s">
        <v>922</v>
      </c>
      <c r="B277" s="216" t="s">
        <v>923</v>
      </c>
      <c r="C277" s="216"/>
      <c r="D277" s="228">
        <f>D278</f>
        <v>5100</v>
      </c>
    </row>
    <row r="278" spans="1:4" s="195" customFormat="1" ht="15.75">
      <c r="A278" s="2" t="s">
        <v>445</v>
      </c>
      <c r="B278" s="216" t="s">
        <v>923</v>
      </c>
      <c r="C278" s="216" t="s">
        <v>594</v>
      </c>
      <c r="D278" s="228">
        <v>5100</v>
      </c>
    </row>
    <row r="279" spans="1:4" s="195" customFormat="1" ht="15.75">
      <c r="A279" s="2" t="s">
        <v>806</v>
      </c>
      <c r="B279" s="216" t="s">
        <v>807</v>
      </c>
      <c r="C279" s="216"/>
      <c r="D279" s="228">
        <f>D280+D281</f>
        <v>6440</v>
      </c>
    </row>
    <row r="280" spans="1:4" s="195" customFormat="1" ht="31.5">
      <c r="A280" s="2" t="s">
        <v>613</v>
      </c>
      <c r="B280" s="216" t="s">
        <v>807</v>
      </c>
      <c r="C280" s="216" t="s">
        <v>585</v>
      </c>
      <c r="D280" s="228">
        <v>5000</v>
      </c>
    </row>
    <row r="281" spans="1:4" s="195" customFormat="1" ht="15.75">
      <c r="A281" s="2" t="s">
        <v>445</v>
      </c>
      <c r="B281" s="216" t="s">
        <v>807</v>
      </c>
      <c r="C281" s="216" t="s">
        <v>594</v>
      </c>
      <c r="D281" s="228">
        <v>1440</v>
      </c>
    </row>
    <row r="282" spans="1:4" s="195" customFormat="1" ht="63">
      <c r="A282" s="2" t="s">
        <v>982</v>
      </c>
      <c r="B282" s="216" t="s">
        <v>296</v>
      </c>
      <c r="C282" s="216"/>
      <c r="D282" s="228">
        <f>D283</f>
        <v>9571.266</v>
      </c>
    </row>
    <row r="283" spans="1:4" s="195" customFormat="1" ht="15.75">
      <c r="A283" s="3" t="s">
        <v>445</v>
      </c>
      <c r="B283" s="216" t="s">
        <v>296</v>
      </c>
      <c r="C283" s="216" t="s">
        <v>594</v>
      </c>
      <c r="D283" s="228">
        <v>9571.266</v>
      </c>
    </row>
    <row r="284" spans="1:4" s="195" customFormat="1" ht="35.25" customHeight="1">
      <c r="A284" s="2" t="s">
        <v>652</v>
      </c>
      <c r="B284" s="216" t="s">
        <v>801</v>
      </c>
      <c r="C284" s="216"/>
      <c r="D284" s="228">
        <f>D285</f>
        <v>559</v>
      </c>
    </row>
    <row r="285" spans="1:4" s="195" customFormat="1" ht="21.75" customHeight="1">
      <c r="A285" s="2" t="s">
        <v>445</v>
      </c>
      <c r="B285" s="216" t="s">
        <v>801</v>
      </c>
      <c r="C285" s="216" t="s">
        <v>594</v>
      </c>
      <c r="D285" s="228">
        <v>559</v>
      </c>
    </row>
    <row r="286" spans="1:4" s="195" customFormat="1" ht="15.75">
      <c r="A286" s="2" t="s">
        <v>867</v>
      </c>
      <c r="B286" s="216" t="s">
        <v>868</v>
      </c>
      <c r="C286" s="216"/>
      <c r="D286" s="228">
        <f>D287</f>
        <v>11279.815</v>
      </c>
    </row>
    <row r="287" spans="1:4" s="195" customFormat="1" ht="31.5">
      <c r="A287" s="2" t="s">
        <v>215</v>
      </c>
      <c r="B287" s="216" t="s">
        <v>868</v>
      </c>
      <c r="C287" s="216" t="s">
        <v>598</v>
      </c>
      <c r="D287" s="228">
        <v>11279.815</v>
      </c>
    </row>
    <row r="288" spans="1:4" s="195" customFormat="1" ht="31.5">
      <c r="A288" s="2" t="s">
        <v>869</v>
      </c>
      <c r="B288" s="216" t="s">
        <v>870</v>
      </c>
      <c r="C288" s="216"/>
      <c r="D288" s="228">
        <f>D289</f>
        <v>12145.056</v>
      </c>
    </row>
    <row r="289" spans="1:4" s="195" customFormat="1" ht="15.75">
      <c r="A289" s="2" t="s">
        <v>445</v>
      </c>
      <c r="B289" s="216" t="s">
        <v>870</v>
      </c>
      <c r="C289" s="216" t="s">
        <v>594</v>
      </c>
      <c r="D289" s="228">
        <v>12145.056</v>
      </c>
    </row>
    <row r="290" spans="1:4" s="195" customFormat="1" ht="31.5">
      <c r="A290" s="2" t="s">
        <v>795</v>
      </c>
      <c r="B290" s="216" t="s">
        <v>980</v>
      </c>
      <c r="C290" s="216"/>
      <c r="D290" s="228">
        <f>D291</f>
        <v>3581.025</v>
      </c>
    </row>
    <row r="291" spans="1:4" s="195" customFormat="1" ht="15.75">
      <c r="A291" s="2" t="s">
        <v>445</v>
      </c>
      <c r="B291" s="216" t="s">
        <v>980</v>
      </c>
      <c r="C291" s="216" t="s">
        <v>594</v>
      </c>
      <c r="D291" s="228">
        <v>3581.025</v>
      </c>
    </row>
    <row r="292" spans="1:4" s="195" customFormat="1" ht="47.25">
      <c r="A292" s="2" t="s">
        <v>981</v>
      </c>
      <c r="B292" s="216" t="s">
        <v>871</v>
      </c>
      <c r="C292" s="216"/>
      <c r="D292" s="228">
        <f>D293</f>
        <v>31668.502</v>
      </c>
    </row>
    <row r="293" spans="1:4" s="195" customFormat="1" ht="15.75">
      <c r="A293" s="2" t="s">
        <v>445</v>
      </c>
      <c r="B293" s="216" t="s">
        <v>871</v>
      </c>
      <c r="C293" s="216" t="s">
        <v>594</v>
      </c>
      <c r="D293" s="228">
        <v>31668.502</v>
      </c>
    </row>
    <row r="294" spans="1:4" s="195" customFormat="1" ht="31.5">
      <c r="A294" s="2" t="s">
        <v>297</v>
      </c>
      <c r="B294" s="216" t="s">
        <v>298</v>
      </c>
      <c r="C294" s="216"/>
      <c r="D294" s="228">
        <f>D297+D301+D295+D299</f>
        <v>106045.17799999999</v>
      </c>
    </row>
    <row r="295" spans="1:4" s="195" customFormat="1" ht="15.75">
      <c r="A295" s="2" t="s">
        <v>47</v>
      </c>
      <c r="B295" s="216" t="s">
        <v>793</v>
      </c>
      <c r="C295" s="216"/>
      <c r="D295" s="228">
        <f>D296</f>
        <v>530.893</v>
      </c>
    </row>
    <row r="296" spans="1:4" s="195" customFormat="1" ht="15.75">
      <c r="A296" s="2" t="s">
        <v>586</v>
      </c>
      <c r="B296" s="216" t="s">
        <v>793</v>
      </c>
      <c r="C296" s="216" t="s">
        <v>587</v>
      </c>
      <c r="D296" s="228">
        <v>530.893</v>
      </c>
    </row>
    <row r="297" spans="1:4" s="195" customFormat="1" ht="31.5">
      <c r="A297" s="2" t="s">
        <v>391</v>
      </c>
      <c r="B297" s="216" t="s">
        <v>794</v>
      </c>
      <c r="C297" s="216"/>
      <c r="D297" s="228">
        <f>D298</f>
        <v>9352.431</v>
      </c>
    </row>
    <row r="298" spans="1:4" s="195" customFormat="1" ht="31.5">
      <c r="A298" s="2" t="s">
        <v>215</v>
      </c>
      <c r="B298" s="216" t="s">
        <v>794</v>
      </c>
      <c r="C298" s="216" t="s">
        <v>598</v>
      </c>
      <c r="D298" s="228">
        <v>9352.431</v>
      </c>
    </row>
    <row r="299" spans="1:4" s="195" customFormat="1" ht="67.5" customHeight="1">
      <c r="A299" s="2" t="s">
        <v>1066</v>
      </c>
      <c r="B299" s="61" t="s">
        <v>1067</v>
      </c>
      <c r="C299" s="216"/>
      <c r="D299" s="197">
        <f>D300</f>
        <v>2500</v>
      </c>
    </row>
    <row r="300" spans="1:4" s="195" customFormat="1" ht="15.75">
      <c r="A300" s="2" t="s">
        <v>586</v>
      </c>
      <c r="B300" s="61" t="s">
        <v>1067</v>
      </c>
      <c r="C300" s="216" t="s">
        <v>587</v>
      </c>
      <c r="D300" s="197">
        <v>2500</v>
      </c>
    </row>
    <row r="301" spans="1:4" s="195" customFormat="1" ht="31.5">
      <c r="A301" s="2" t="s">
        <v>46</v>
      </c>
      <c r="B301" s="216" t="s">
        <v>43</v>
      </c>
      <c r="C301" s="216"/>
      <c r="D301" s="228">
        <f>D303+D302</f>
        <v>93661.85399999999</v>
      </c>
    </row>
    <row r="302" spans="1:4" s="195" customFormat="1" ht="31.5">
      <c r="A302" s="3" t="s">
        <v>613</v>
      </c>
      <c r="B302" s="216" t="s">
        <v>43</v>
      </c>
      <c r="C302" s="216" t="s">
        <v>585</v>
      </c>
      <c r="D302" s="228">
        <v>35998.861</v>
      </c>
    </row>
    <row r="303" spans="1:4" s="195" customFormat="1" ht="31.5">
      <c r="A303" s="2" t="s">
        <v>215</v>
      </c>
      <c r="B303" s="216" t="s">
        <v>43</v>
      </c>
      <c r="C303" s="216" t="s">
        <v>598</v>
      </c>
      <c r="D303" s="228">
        <v>57662.993</v>
      </c>
    </row>
    <row r="304" spans="1:4" s="195" customFormat="1" ht="47.25">
      <c r="A304" s="3" t="s">
        <v>299</v>
      </c>
      <c r="B304" s="216" t="s">
        <v>300</v>
      </c>
      <c r="C304" s="216"/>
      <c r="D304" s="228">
        <f>D315+D319+D305+D309+D313+D311+D317+D307</f>
        <v>48965.594000000005</v>
      </c>
    </row>
    <row r="305" spans="1:4" s="195" customFormat="1" ht="64.5" customHeight="1">
      <c r="A305" s="3" t="s">
        <v>503</v>
      </c>
      <c r="B305" s="216" t="s">
        <v>301</v>
      </c>
      <c r="C305" s="216"/>
      <c r="D305" s="228">
        <f>D306</f>
        <v>250</v>
      </c>
    </row>
    <row r="306" spans="1:4" s="195" customFormat="1" ht="15.75">
      <c r="A306" s="3" t="s">
        <v>596</v>
      </c>
      <c r="B306" s="216" t="s">
        <v>301</v>
      </c>
      <c r="C306" s="216" t="s">
        <v>595</v>
      </c>
      <c r="D306" s="228">
        <v>250</v>
      </c>
    </row>
    <row r="307" spans="1:4" s="195" customFormat="1" ht="78.75">
      <c r="A307" s="2" t="s">
        <v>950</v>
      </c>
      <c r="B307" s="216" t="s">
        <v>951</v>
      </c>
      <c r="C307" s="216"/>
      <c r="D307" s="228">
        <f>D308</f>
        <v>1103.4</v>
      </c>
    </row>
    <row r="308" spans="1:4" s="195" customFormat="1" ht="31.5">
      <c r="A308" s="2" t="s">
        <v>215</v>
      </c>
      <c r="B308" s="216" t="s">
        <v>951</v>
      </c>
      <c r="C308" s="216" t="s">
        <v>598</v>
      </c>
      <c r="D308" s="228">
        <v>1103.4</v>
      </c>
    </row>
    <row r="309" spans="1:4" s="195" customFormat="1" ht="69" customHeight="1">
      <c r="A309" s="3" t="s">
        <v>502</v>
      </c>
      <c r="B309" s="216" t="s">
        <v>107</v>
      </c>
      <c r="C309" s="216"/>
      <c r="D309" s="228">
        <f>D310</f>
        <v>13752.329</v>
      </c>
    </row>
    <row r="310" spans="1:4" s="195" customFormat="1" ht="31.5">
      <c r="A310" s="3" t="s">
        <v>215</v>
      </c>
      <c r="B310" s="216" t="s">
        <v>107</v>
      </c>
      <c r="C310" s="216" t="s">
        <v>598</v>
      </c>
      <c r="D310" s="228">
        <v>13752.329</v>
      </c>
    </row>
    <row r="311" spans="1:4" s="195" customFormat="1" ht="25.5" customHeight="1">
      <c r="A311" s="3" t="s">
        <v>690</v>
      </c>
      <c r="B311" s="216" t="s">
        <v>689</v>
      </c>
      <c r="C311" s="216"/>
      <c r="D311" s="228">
        <f>D312</f>
        <v>10514.763</v>
      </c>
    </row>
    <row r="312" spans="1:4" s="195" customFormat="1" ht="15.75">
      <c r="A312" s="3" t="s">
        <v>596</v>
      </c>
      <c r="B312" s="216" t="s">
        <v>689</v>
      </c>
      <c r="C312" s="216" t="s">
        <v>595</v>
      </c>
      <c r="D312" s="228">
        <v>10514.763</v>
      </c>
    </row>
    <row r="313" spans="1:4" s="195" customFormat="1" ht="31.5">
      <c r="A313" s="3" t="s">
        <v>105</v>
      </c>
      <c r="B313" s="216" t="s">
        <v>645</v>
      </c>
      <c r="C313" s="216"/>
      <c r="D313" s="228">
        <f>D314</f>
        <v>7401.794</v>
      </c>
    </row>
    <row r="314" spans="1:4" s="195" customFormat="1" ht="15.75">
      <c r="A314" s="3" t="s">
        <v>596</v>
      </c>
      <c r="B314" s="216" t="s">
        <v>645</v>
      </c>
      <c r="C314" s="216" t="s">
        <v>595</v>
      </c>
      <c r="D314" s="228">
        <v>7401.794</v>
      </c>
    </row>
    <row r="315" spans="1:4" s="195" customFormat="1" ht="67.5" customHeight="1">
      <c r="A315" s="3" t="s">
        <v>501</v>
      </c>
      <c r="B315" s="216" t="s">
        <v>89</v>
      </c>
      <c r="C315" s="216"/>
      <c r="D315" s="228">
        <f>D316</f>
        <v>4344.255</v>
      </c>
    </row>
    <row r="316" spans="1:4" s="195" customFormat="1" ht="31.5">
      <c r="A316" s="3" t="s">
        <v>215</v>
      </c>
      <c r="B316" s="216" t="s">
        <v>89</v>
      </c>
      <c r="C316" s="216" t="s">
        <v>598</v>
      </c>
      <c r="D316" s="228">
        <v>4344.255</v>
      </c>
    </row>
    <row r="317" spans="1:4" s="195" customFormat="1" ht="31.5">
      <c r="A317" s="2" t="s">
        <v>693</v>
      </c>
      <c r="B317" s="216" t="s">
        <v>212</v>
      </c>
      <c r="C317" s="216"/>
      <c r="D317" s="228">
        <f>D318</f>
        <v>7373.962</v>
      </c>
    </row>
    <row r="318" spans="1:4" s="195" customFormat="1" ht="15.75">
      <c r="A318" s="2" t="s">
        <v>596</v>
      </c>
      <c r="B318" s="216" t="s">
        <v>212</v>
      </c>
      <c r="C318" s="216" t="s">
        <v>595</v>
      </c>
      <c r="D318" s="228">
        <v>7373.962</v>
      </c>
    </row>
    <row r="319" spans="1:4" s="195" customFormat="1" ht="31.5">
      <c r="A319" s="3" t="s">
        <v>639</v>
      </c>
      <c r="B319" s="216" t="s">
        <v>694</v>
      </c>
      <c r="C319" s="216"/>
      <c r="D319" s="228">
        <f>D320</f>
        <v>4225.091</v>
      </c>
    </row>
    <row r="320" spans="1:4" s="195" customFormat="1" ht="15.75">
      <c r="A320" s="3" t="s">
        <v>596</v>
      </c>
      <c r="B320" s="216" t="s">
        <v>694</v>
      </c>
      <c r="C320" s="216" t="s">
        <v>595</v>
      </c>
      <c r="D320" s="228">
        <v>4225.091</v>
      </c>
    </row>
    <row r="321" spans="1:4" s="215" customFormat="1" ht="39" customHeight="1">
      <c r="A321" s="3" t="s">
        <v>324</v>
      </c>
      <c r="B321" s="216" t="s">
        <v>325</v>
      </c>
      <c r="C321" s="216"/>
      <c r="D321" s="228">
        <f>D325+D327+D329+D322+D338+D340+D342+D334+D332+D336</f>
        <v>18263.419</v>
      </c>
    </row>
    <row r="322" spans="1:4" s="215" customFormat="1" ht="24.75" customHeight="1">
      <c r="A322" s="3" t="s">
        <v>47</v>
      </c>
      <c r="B322" s="216" t="s">
        <v>44</v>
      </c>
      <c r="C322" s="216"/>
      <c r="D322" s="228">
        <f>D323+D324</f>
        <v>3479.14</v>
      </c>
    </row>
    <row r="323" spans="1:4" s="215" customFormat="1" ht="39" customHeight="1">
      <c r="A323" s="3" t="s">
        <v>613</v>
      </c>
      <c r="B323" s="216" t="s">
        <v>44</v>
      </c>
      <c r="C323" s="216" t="s">
        <v>585</v>
      </c>
      <c r="D323" s="228">
        <v>2819.14</v>
      </c>
    </row>
    <row r="324" spans="1:4" s="215" customFormat="1" ht="20.25" customHeight="1">
      <c r="A324" s="2" t="s">
        <v>445</v>
      </c>
      <c r="B324" s="216" t="s">
        <v>44</v>
      </c>
      <c r="C324" s="216" t="s">
        <v>594</v>
      </c>
      <c r="D324" s="228">
        <v>660</v>
      </c>
    </row>
    <row r="325" spans="1:4" s="195" customFormat="1" ht="39.75" customHeight="1">
      <c r="A325" s="3" t="s">
        <v>551</v>
      </c>
      <c r="B325" s="216" t="s">
        <v>61</v>
      </c>
      <c r="C325" s="216"/>
      <c r="D325" s="228">
        <f>D326</f>
        <v>1050</v>
      </c>
    </row>
    <row r="326" spans="1:4" s="195" customFormat="1" ht="31.5">
      <c r="A326" s="3" t="s">
        <v>613</v>
      </c>
      <c r="B326" s="216" t="s">
        <v>61</v>
      </c>
      <c r="C326" s="216" t="s">
        <v>585</v>
      </c>
      <c r="D326" s="228">
        <v>1050</v>
      </c>
    </row>
    <row r="327" spans="1:4" s="195" customFormat="1" ht="31.5">
      <c r="A327" s="3" t="s">
        <v>128</v>
      </c>
      <c r="B327" s="216" t="s">
        <v>62</v>
      </c>
      <c r="C327" s="216"/>
      <c r="D327" s="228">
        <f>D328</f>
        <v>570</v>
      </c>
    </row>
    <row r="328" spans="1:4" s="195" customFormat="1" ht="31.5">
      <c r="A328" s="3" t="s">
        <v>613</v>
      </c>
      <c r="B328" s="216" t="s">
        <v>62</v>
      </c>
      <c r="C328" s="216" t="s">
        <v>585</v>
      </c>
      <c r="D328" s="228">
        <v>570</v>
      </c>
    </row>
    <row r="329" spans="1:4" s="195" customFormat="1" ht="15.75">
      <c r="A329" s="3" t="s">
        <v>343</v>
      </c>
      <c r="B329" s="216" t="s">
        <v>63</v>
      </c>
      <c r="C329" s="216"/>
      <c r="D329" s="228">
        <f>D330+D331</f>
        <v>3052.815</v>
      </c>
    </row>
    <row r="330" spans="1:4" s="195" customFormat="1" ht="31.5">
      <c r="A330" s="3" t="s">
        <v>613</v>
      </c>
      <c r="B330" s="216" t="s">
        <v>63</v>
      </c>
      <c r="C330" s="216" t="s">
        <v>585</v>
      </c>
      <c r="D330" s="228">
        <v>2241.125</v>
      </c>
    </row>
    <row r="331" spans="1:4" s="195" customFormat="1" ht="15.75">
      <c r="A331" s="2" t="s">
        <v>586</v>
      </c>
      <c r="B331" s="216" t="s">
        <v>63</v>
      </c>
      <c r="C331" s="216" t="s">
        <v>587</v>
      </c>
      <c r="D331" s="228">
        <v>811.69</v>
      </c>
    </row>
    <row r="332" spans="1:4" s="195" customFormat="1" ht="15.75">
      <c r="A332" s="2" t="s">
        <v>946</v>
      </c>
      <c r="B332" s="216" t="s">
        <v>947</v>
      </c>
      <c r="C332" s="3"/>
      <c r="D332" s="228">
        <f>D333</f>
        <v>6000</v>
      </c>
    </row>
    <row r="333" spans="1:4" s="195" customFormat="1" ht="15.75">
      <c r="A333" s="2" t="s">
        <v>586</v>
      </c>
      <c r="B333" s="216" t="s">
        <v>947</v>
      </c>
      <c r="C333" s="3">
        <v>800</v>
      </c>
      <c r="D333" s="228">
        <v>6000</v>
      </c>
    </row>
    <row r="334" spans="1:4" s="195" customFormat="1" ht="15.75">
      <c r="A334" s="2" t="s">
        <v>887</v>
      </c>
      <c r="B334" s="216" t="s">
        <v>889</v>
      </c>
      <c r="C334" s="216"/>
      <c r="D334" s="228">
        <f>D335</f>
        <v>2423.604</v>
      </c>
    </row>
    <row r="335" spans="1:4" s="195" customFormat="1" ht="15.75">
      <c r="A335" s="2" t="s">
        <v>445</v>
      </c>
      <c r="B335" s="216" t="s">
        <v>889</v>
      </c>
      <c r="C335" s="216" t="s">
        <v>594</v>
      </c>
      <c r="D335" s="228">
        <v>2423.604</v>
      </c>
    </row>
    <row r="336" spans="1:4" s="195" customFormat="1" ht="15.75">
      <c r="A336" s="2" t="s">
        <v>1017</v>
      </c>
      <c r="B336" s="216" t="s">
        <v>1064</v>
      </c>
      <c r="C336" s="216"/>
      <c r="D336" s="228">
        <f>D337</f>
        <v>180</v>
      </c>
    </row>
    <row r="337" spans="1:4" s="195" customFormat="1" ht="15.75">
      <c r="A337" s="2" t="s">
        <v>586</v>
      </c>
      <c r="B337" s="216" t="s">
        <v>1064</v>
      </c>
      <c r="C337" s="216" t="s">
        <v>587</v>
      </c>
      <c r="D337" s="228">
        <v>180</v>
      </c>
    </row>
    <row r="338" spans="1:4" s="195" customFormat="1" ht="31.5">
      <c r="A338" s="2" t="s">
        <v>795</v>
      </c>
      <c r="B338" s="216" t="s">
        <v>796</v>
      </c>
      <c r="C338" s="216"/>
      <c r="D338" s="228">
        <f>D339</f>
        <v>1207.86</v>
      </c>
    </row>
    <row r="339" spans="1:4" s="195" customFormat="1" ht="31.5">
      <c r="A339" s="2" t="s">
        <v>613</v>
      </c>
      <c r="B339" s="216" t="s">
        <v>796</v>
      </c>
      <c r="C339" s="216" t="s">
        <v>585</v>
      </c>
      <c r="D339" s="228">
        <v>1207.86</v>
      </c>
    </row>
    <row r="340" spans="1:4" s="195" customFormat="1" ht="31.5">
      <c r="A340" s="2" t="s">
        <v>797</v>
      </c>
      <c r="B340" s="216" t="s">
        <v>798</v>
      </c>
      <c r="C340" s="216"/>
      <c r="D340" s="228">
        <f>D341</f>
        <v>150</v>
      </c>
    </row>
    <row r="341" spans="1:4" s="195" customFormat="1" ht="31.5">
      <c r="A341" s="2" t="s">
        <v>613</v>
      </c>
      <c r="B341" s="216" t="s">
        <v>798</v>
      </c>
      <c r="C341" s="216" t="s">
        <v>585</v>
      </c>
      <c r="D341" s="228">
        <v>150</v>
      </c>
    </row>
    <row r="342" spans="1:4" s="195" customFormat="1" ht="31.5">
      <c r="A342" s="2" t="s">
        <v>799</v>
      </c>
      <c r="B342" s="216" t="s">
        <v>800</v>
      </c>
      <c r="C342" s="216"/>
      <c r="D342" s="228">
        <f>D343</f>
        <v>150</v>
      </c>
    </row>
    <row r="343" spans="1:4" s="195" customFormat="1" ht="31.5">
      <c r="A343" s="2" t="s">
        <v>613</v>
      </c>
      <c r="B343" s="216" t="s">
        <v>800</v>
      </c>
      <c r="C343" s="216" t="s">
        <v>585</v>
      </c>
      <c r="D343" s="228">
        <v>150</v>
      </c>
    </row>
    <row r="344" spans="1:4" s="215" customFormat="1" ht="35.25" customHeight="1">
      <c r="A344" s="3" t="s">
        <v>60</v>
      </c>
      <c r="B344" s="216" t="s">
        <v>64</v>
      </c>
      <c r="C344" s="216"/>
      <c r="D344" s="228">
        <f>D345+D349+D347</f>
        <v>2663.6</v>
      </c>
    </row>
    <row r="345" spans="1:4" s="195" customFormat="1" ht="28.5" customHeight="1">
      <c r="A345" s="3" t="s">
        <v>393</v>
      </c>
      <c r="B345" s="216" t="s">
        <v>394</v>
      </c>
      <c r="C345" s="216"/>
      <c r="D345" s="228">
        <f>D346</f>
        <v>1985</v>
      </c>
    </row>
    <row r="346" spans="1:4" s="195" customFormat="1" ht="35.25" customHeight="1">
      <c r="A346" s="3" t="s">
        <v>613</v>
      </c>
      <c r="B346" s="216" t="s">
        <v>394</v>
      </c>
      <c r="C346" s="216" t="s">
        <v>585</v>
      </c>
      <c r="D346" s="228">
        <v>1985</v>
      </c>
    </row>
    <row r="347" spans="1:4" s="195" customFormat="1" ht="20.25" customHeight="1">
      <c r="A347" s="2" t="s">
        <v>887</v>
      </c>
      <c r="B347" s="216" t="s">
        <v>1025</v>
      </c>
      <c r="C347" s="216"/>
      <c r="D347" s="228">
        <f>D348</f>
        <v>358.6</v>
      </c>
    </row>
    <row r="348" spans="1:4" s="195" customFormat="1" ht="19.5" customHeight="1">
      <c r="A348" s="2" t="s">
        <v>445</v>
      </c>
      <c r="B348" s="216" t="s">
        <v>1025</v>
      </c>
      <c r="C348" s="216" t="s">
        <v>594</v>
      </c>
      <c r="D348" s="228">
        <v>358.6</v>
      </c>
    </row>
    <row r="349" spans="1:4" s="195" customFormat="1" ht="51.75" customHeight="1">
      <c r="A349" s="3" t="s">
        <v>103</v>
      </c>
      <c r="B349" s="216" t="s">
        <v>397</v>
      </c>
      <c r="C349" s="216"/>
      <c r="D349" s="228">
        <f>D350</f>
        <v>320</v>
      </c>
    </row>
    <row r="350" spans="1:4" s="195" customFormat="1" ht="33" customHeight="1">
      <c r="A350" s="3" t="s">
        <v>613</v>
      </c>
      <c r="B350" s="216" t="s">
        <v>397</v>
      </c>
      <c r="C350" s="216" t="s">
        <v>585</v>
      </c>
      <c r="D350" s="228">
        <v>320</v>
      </c>
    </row>
    <row r="351" spans="1:4" s="195" customFormat="1" ht="32.25" customHeight="1">
      <c r="A351" s="3" t="s">
        <v>108</v>
      </c>
      <c r="B351" s="216" t="s">
        <v>109</v>
      </c>
      <c r="C351" s="216"/>
      <c r="D351" s="228">
        <f>D352</f>
        <v>15626</v>
      </c>
    </row>
    <row r="352" spans="1:4" s="195" customFormat="1" ht="32.25" customHeight="1">
      <c r="A352" s="3" t="s">
        <v>110</v>
      </c>
      <c r="B352" s="216" t="s">
        <v>111</v>
      </c>
      <c r="C352" s="216"/>
      <c r="D352" s="228">
        <f>D353+D354</f>
        <v>15626</v>
      </c>
    </row>
    <row r="353" spans="1:4" s="195" customFormat="1" ht="32.25" customHeight="1">
      <c r="A353" s="3" t="s">
        <v>613</v>
      </c>
      <c r="B353" s="216" t="s">
        <v>111</v>
      </c>
      <c r="C353" s="216" t="s">
        <v>585</v>
      </c>
      <c r="D353" s="228">
        <v>15611</v>
      </c>
    </row>
    <row r="354" spans="1:4" s="195" customFormat="1" ht="32.25" customHeight="1">
      <c r="A354" s="3" t="s">
        <v>586</v>
      </c>
      <c r="B354" s="216" t="s">
        <v>111</v>
      </c>
      <c r="C354" s="216" t="s">
        <v>587</v>
      </c>
      <c r="D354" s="228">
        <v>15</v>
      </c>
    </row>
    <row r="355" spans="1:4" s="195" customFormat="1" ht="32.25" customHeight="1">
      <c r="A355" s="2" t="s">
        <v>790</v>
      </c>
      <c r="B355" s="216" t="s">
        <v>791</v>
      </c>
      <c r="C355" s="216"/>
      <c r="D355" s="228">
        <f>D356</f>
        <v>500</v>
      </c>
    </row>
    <row r="356" spans="1:4" s="195" customFormat="1" ht="26.25" customHeight="1">
      <c r="A356" s="2" t="s">
        <v>887</v>
      </c>
      <c r="B356" s="216" t="s">
        <v>890</v>
      </c>
      <c r="C356" s="216"/>
      <c r="D356" s="228">
        <f>D357</f>
        <v>500</v>
      </c>
    </row>
    <row r="357" spans="1:4" s="195" customFormat="1" ht="26.25" customHeight="1">
      <c r="A357" s="2" t="s">
        <v>445</v>
      </c>
      <c r="B357" s="216" t="s">
        <v>890</v>
      </c>
      <c r="C357" s="216" t="s">
        <v>594</v>
      </c>
      <c r="D357" s="228">
        <v>500</v>
      </c>
    </row>
    <row r="358" spans="1:4" s="215" customFormat="1" ht="48" customHeight="1">
      <c r="A358" s="239" t="s">
        <v>3</v>
      </c>
      <c r="B358" s="226" t="s">
        <v>302</v>
      </c>
      <c r="C358" s="214"/>
      <c r="D358" s="8">
        <f>D359+D368</f>
        <v>115199.434</v>
      </c>
    </row>
    <row r="359" spans="1:4" s="215" customFormat="1" ht="33.75" customHeight="1">
      <c r="A359" s="3" t="s">
        <v>627</v>
      </c>
      <c r="B359" s="198" t="s">
        <v>303</v>
      </c>
      <c r="C359" s="216"/>
      <c r="D359" s="228">
        <f>D360+D365+D363</f>
        <v>114929.434</v>
      </c>
    </row>
    <row r="360" spans="1:4" s="195" customFormat="1" ht="15.75">
      <c r="A360" s="3" t="s">
        <v>512</v>
      </c>
      <c r="B360" s="216" t="s">
        <v>304</v>
      </c>
      <c r="C360" s="216"/>
      <c r="D360" s="228">
        <f>D361+D362</f>
        <v>39023.416</v>
      </c>
    </row>
    <row r="361" spans="1:4" s="195" customFormat="1" ht="30.75" customHeight="1">
      <c r="A361" s="3" t="s">
        <v>613</v>
      </c>
      <c r="B361" s="216" t="s">
        <v>304</v>
      </c>
      <c r="C361" s="216" t="s">
        <v>585</v>
      </c>
      <c r="D361" s="228">
        <v>32018.416</v>
      </c>
    </row>
    <row r="362" spans="1:4" s="195" customFormat="1" ht="15.75">
      <c r="A362" s="3" t="s">
        <v>445</v>
      </c>
      <c r="B362" s="216" t="s">
        <v>304</v>
      </c>
      <c r="C362" s="216" t="s">
        <v>594</v>
      </c>
      <c r="D362" s="228">
        <v>7005</v>
      </c>
    </row>
    <row r="363" spans="1:4" s="195" customFormat="1" ht="63">
      <c r="A363" s="2" t="s">
        <v>982</v>
      </c>
      <c r="B363" s="216" t="s">
        <v>862</v>
      </c>
      <c r="C363" s="216"/>
      <c r="D363" s="228">
        <f>D364</f>
        <v>1828.734</v>
      </c>
    </row>
    <row r="364" spans="1:4" s="195" customFormat="1" ht="15.75">
      <c r="A364" s="2" t="s">
        <v>445</v>
      </c>
      <c r="B364" s="216" t="s">
        <v>862</v>
      </c>
      <c r="C364" s="216" t="s">
        <v>594</v>
      </c>
      <c r="D364" s="228">
        <v>1828.734</v>
      </c>
    </row>
    <row r="365" spans="1:4" s="195" customFormat="1" ht="31.5">
      <c r="A365" s="3" t="s">
        <v>641</v>
      </c>
      <c r="B365" s="216" t="s">
        <v>642</v>
      </c>
      <c r="C365" s="216"/>
      <c r="D365" s="228">
        <f>D366+D367</f>
        <v>74077.284</v>
      </c>
    </row>
    <row r="366" spans="1:4" s="195" customFormat="1" ht="31.5">
      <c r="A366" s="3" t="s">
        <v>613</v>
      </c>
      <c r="B366" s="216" t="s">
        <v>642</v>
      </c>
      <c r="C366" s="216" t="s">
        <v>585</v>
      </c>
      <c r="D366" s="228">
        <v>59077.284</v>
      </c>
    </row>
    <row r="367" spans="1:4" s="195" customFormat="1" ht="15.75">
      <c r="A367" s="2" t="s">
        <v>445</v>
      </c>
      <c r="B367" s="216" t="s">
        <v>642</v>
      </c>
      <c r="C367" s="216" t="s">
        <v>594</v>
      </c>
      <c r="D367" s="228">
        <v>15000</v>
      </c>
    </row>
    <row r="368" spans="1:4" s="195" customFormat="1" ht="31.5">
      <c r="A368" s="3" t="s">
        <v>305</v>
      </c>
      <c r="B368" s="216" t="s">
        <v>306</v>
      </c>
      <c r="C368" s="216"/>
      <c r="D368" s="228">
        <f>D369</f>
        <v>270</v>
      </c>
    </row>
    <row r="369" spans="1:4" s="195" customFormat="1" ht="15.75">
      <c r="A369" s="3" t="s">
        <v>603</v>
      </c>
      <c r="B369" s="198" t="s">
        <v>307</v>
      </c>
      <c r="C369" s="227"/>
      <c r="D369" s="228">
        <f>D370</f>
        <v>270</v>
      </c>
    </row>
    <row r="370" spans="1:4" s="195" customFormat="1" ht="31.5">
      <c r="A370" s="2" t="s">
        <v>613</v>
      </c>
      <c r="B370" s="198" t="s">
        <v>307</v>
      </c>
      <c r="C370" s="216" t="s">
        <v>585</v>
      </c>
      <c r="D370" s="228">
        <v>270</v>
      </c>
    </row>
    <row r="371" spans="1:4" s="215" customFormat="1" ht="31.5">
      <c r="A371" s="239" t="s">
        <v>308</v>
      </c>
      <c r="B371" s="214" t="s">
        <v>309</v>
      </c>
      <c r="C371" s="214"/>
      <c r="D371" s="8">
        <v>0</v>
      </c>
    </row>
    <row r="372" spans="1:4" s="215" customFormat="1" ht="47.25">
      <c r="A372" s="239" t="s">
        <v>310</v>
      </c>
      <c r="B372" s="214" t="s">
        <v>311</v>
      </c>
      <c r="C372" s="214"/>
      <c r="D372" s="8">
        <f>D373+D376+D381</f>
        <v>4351.07</v>
      </c>
    </row>
    <row r="373" spans="1:4" s="215" customFormat="1" ht="47.25">
      <c r="A373" s="3" t="s">
        <v>69</v>
      </c>
      <c r="B373" s="216" t="s">
        <v>312</v>
      </c>
      <c r="C373" s="216"/>
      <c r="D373" s="228">
        <f>D374</f>
        <v>800</v>
      </c>
    </row>
    <row r="374" spans="1:4" s="195" customFormat="1" ht="15.75">
      <c r="A374" s="3" t="s">
        <v>156</v>
      </c>
      <c r="B374" s="216" t="s">
        <v>313</v>
      </c>
      <c r="C374" s="216"/>
      <c r="D374" s="228">
        <f>D375</f>
        <v>800</v>
      </c>
    </row>
    <row r="375" spans="1:4" s="195" customFormat="1" ht="15.75">
      <c r="A375" s="3" t="s">
        <v>586</v>
      </c>
      <c r="B375" s="216" t="s">
        <v>313</v>
      </c>
      <c r="C375" s="216" t="s">
        <v>587</v>
      </c>
      <c r="D375" s="228">
        <v>800</v>
      </c>
    </row>
    <row r="376" spans="1:4" s="195" customFormat="1" ht="63">
      <c r="A376" s="3" t="s">
        <v>622</v>
      </c>
      <c r="B376" s="216" t="s">
        <v>314</v>
      </c>
      <c r="C376" s="216"/>
      <c r="D376" s="228">
        <f>D377</f>
        <v>2585</v>
      </c>
    </row>
    <row r="377" spans="1:4" s="195" customFormat="1" ht="15.75">
      <c r="A377" s="3" t="s">
        <v>513</v>
      </c>
      <c r="B377" s="216" t="s">
        <v>315</v>
      </c>
      <c r="C377" s="216"/>
      <c r="D377" s="228">
        <f>D378+D379+D380</f>
        <v>2585</v>
      </c>
    </row>
    <row r="378" spans="1:4" s="195" customFormat="1" ht="50.25" customHeight="1">
      <c r="A378" s="3" t="s">
        <v>583</v>
      </c>
      <c r="B378" s="216" t="s">
        <v>315</v>
      </c>
      <c r="C378" s="216" t="s">
        <v>584</v>
      </c>
      <c r="D378" s="228">
        <v>2102</v>
      </c>
    </row>
    <row r="379" spans="1:4" s="195" customFormat="1" ht="35.25" customHeight="1">
      <c r="A379" s="3" t="s">
        <v>613</v>
      </c>
      <c r="B379" s="216" t="s">
        <v>315</v>
      </c>
      <c r="C379" s="216" t="s">
        <v>585</v>
      </c>
      <c r="D379" s="228">
        <v>447.167</v>
      </c>
    </row>
    <row r="380" spans="1:4" s="195" customFormat="1" ht="16.5" customHeight="1">
      <c r="A380" s="3" t="s">
        <v>586</v>
      </c>
      <c r="B380" s="216" t="s">
        <v>315</v>
      </c>
      <c r="C380" s="216" t="s">
        <v>587</v>
      </c>
      <c r="D380" s="228">
        <v>35.833</v>
      </c>
    </row>
    <row r="381" spans="1:4" s="195" customFormat="1" ht="50.25" customHeight="1">
      <c r="A381" s="2" t="s">
        <v>985</v>
      </c>
      <c r="B381" s="216" t="s">
        <v>986</v>
      </c>
      <c r="C381" s="216"/>
      <c r="D381" s="228">
        <f>D384+D386+D382</f>
        <v>966.07</v>
      </c>
    </row>
    <row r="382" spans="1:4" s="195" customFormat="1" ht="33.75" customHeight="1">
      <c r="A382" s="2" t="s">
        <v>1019</v>
      </c>
      <c r="B382" s="216" t="s">
        <v>1020</v>
      </c>
      <c r="C382" s="216"/>
      <c r="D382" s="228">
        <f>D383</f>
        <v>99</v>
      </c>
    </row>
    <row r="383" spans="1:4" s="195" customFormat="1" ht="36.75" customHeight="1">
      <c r="A383" s="2" t="s">
        <v>613</v>
      </c>
      <c r="B383" s="216" t="s">
        <v>1020</v>
      </c>
      <c r="C383" s="216" t="s">
        <v>585</v>
      </c>
      <c r="D383" s="228">
        <v>99</v>
      </c>
    </row>
    <row r="384" spans="1:4" s="195" customFormat="1" ht="16.5" customHeight="1">
      <c r="A384" s="2" t="s">
        <v>887</v>
      </c>
      <c r="B384" s="216" t="s">
        <v>987</v>
      </c>
      <c r="C384" s="216"/>
      <c r="D384" s="228">
        <f>D385</f>
        <v>262</v>
      </c>
    </row>
    <row r="385" spans="1:4" s="195" customFormat="1" ht="16.5" customHeight="1">
      <c r="A385" s="2" t="s">
        <v>445</v>
      </c>
      <c r="B385" s="216" t="s">
        <v>987</v>
      </c>
      <c r="C385" s="216" t="s">
        <v>594</v>
      </c>
      <c r="D385" s="228">
        <v>262</v>
      </c>
    </row>
    <row r="386" spans="1:4" s="195" customFormat="1" ht="32.25" customHeight="1">
      <c r="A386" s="2" t="s">
        <v>795</v>
      </c>
      <c r="B386" s="216" t="s">
        <v>1026</v>
      </c>
      <c r="C386" s="216"/>
      <c r="D386" s="228">
        <f>D387</f>
        <v>605.07</v>
      </c>
    </row>
    <row r="387" spans="1:4" s="195" customFormat="1" ht="16.5" customHeight="1">
      <c r="A387" s="2" t="s">
        <v>445</v>
      </c>
      <c r="B387" s="216" t="s">
        <v>1026</v>
      </c>
      <c r="C387" s="216" t="s">
        <v>594</v>
      </c>
      <c r="D387" s="228">
        <v>605.07</v>
      </c>
    </row>
    <row r="388" spans="1:4" s="195" customFormat="1" ht="31.5">
      <c r="A388" s="239" t="s">
        <v>316</v>
      </c>
      <c r="B388" s="214" t="s">
        <v>317</v>
      </c>
      <c r="C388" s="214"/>
      <c r="D388" s="8">
        <f>D389+D392+D393</f>
        <v>770</v>
      </c>
    </row>
    <row r="389" spans="1:4" s="195" customFormat="1" ht="47.25">
      <c r="A389" s="3" t="s">
        <v>70</v>
      </c>
      <c r="B389" s="216" t="s">
        <v>318</v>
      </c>
      <c r="C389" s="214"/>
      <c r="D389" s="228">
        <f>D390</f>
        <v>560</v>
      </c>
    </row>
    <row r="390" spans="1:4" s="195" customFormat="1" ht="15.75">
      <c r="A390" s="3" t="s">
        <v>513</v>
      </c>
      <c r="B390" s="216" t="s">
        <v>319</v>
      </c>
      <c r="C390" s="216"/>
      <c r="D390" s="228">
        <f>D391</f>
        <v>560</v>
      </c>
    </row>
    <row r="391" spans="1:4" s="195" customFormat="1" ht="33.75" customHeight="1">
      <c r="A391" s="3" t="s">
        <v>613</v>
      </c>
      <c r="B391" s="216" t="s">
        <v>319</v>
      </c>
      <c r="C391" s="216" t="s">
        <v>585</v>
      </c>
      <c r="D391" s="228">
        <v>560</v>
      </c>
    </row>
    <row r="392" spans="1:4" s="195" customFormat="1" ht="31.5">
      <c r="A392" s="3" t="s">
        <v>71</v>
      </c>
      <c r="B392" s="216" t="s">
        <v>320</v>
      </c>
      <c r="C392" s="216"/>
      <c r="D392" s="228">
        <v>0</v>
      </c>
    </row>
    <row r="393" spans="1:4" s="195" customFormat="1" ht="31.5">
      <c r="A393" s="3" t="s">
        <v>321</v>
      </c>
      <c r="B393" s="216" t="s">
        <v>323</v>
      </c>
      <c r="C393" s="216"/>
      <c r="D393" s="228">
        <f>D394</f>
        <v>210</v>
      </c>
    </row>
    <row r="394" spans="1:4" s="195" customFormat="1" ht="15.75">
      <c r="A394" s="3" t="s">
        <v>523</v>
      </c>
      <c r="B394" s="216" t="s">
        <v>322</v>
      </c>
      <c r="C394" s="216"/>
      <c r="D394" s="228">
        <f>D395</f>
        <v>210</v>
      </c>
    </row>
    <row r="395" spans="1:4" s="195" customFormat="1" ht="31.5">
      <c r="A395" s="3" t="s">
        <v>591</v>
      </c>
      <c r="B395" s="216" t="s">
        <v>322</v>
      </c>
      <c r="C395" s="216" t="s">
        <v>592</v>
      </c>
      <c r="D395" s="228">
        <v>210</v>
      </c>
    </row>
    <row r="396" spans="1:4" s="195" customFormat="1" ht="47.25">
      <c r="A396" s="213" t="s">
        <v>821</v>
      </c>
      <c r="B396" s="214" t="s">
        <v>822</v>
      </c>
      <c r="C396" s="214"/>
      <c r="D396" s="8">
        <f>D397</f>
        <v>200</v>
      </c>
    </row>
    <row r="397" spans="1:4" s="195" customFormat="1" ht="47.25">
      <c r="A397" s="2" t="s">
        <v>823</v>
      </c>
      <c r="B397" s="216" t="s">
        <v>824</v>
      </c>
      <c r="C397" s="216"/>
      <c r="D397" s="228">
        <f>D398</f>
        <v>200</v>
      </c>
    </row>
    <row r="398" spans="1:4" s="195" customFormat="1" ht="47.25">
      <c r="A398" s="2" t="s">
        <v>825</v>
      </c>
      <c r="B398" s="216" t="s">
        <v>826</v>
      </c>
      <c r="C398" s="216"/>
      <c r="D398" s="228">
        <f>D399</f>
        <v>200</v>
      </c>
    </row>
    <row r="399" spans="1:4" s="195" customFormat="1" ht="15.75">
      <c r="A399" s="2" t="s">
        <v>611</v>
      </c>
      <c r="B399" s="216" t="s">
        <v>827</v>
      </c>
      <c r="C399" s="216"/>
      <c r="D399" s="228">
        <f>D400</f>
        <v>200</v>
      </c>
    </row>
    <row r="400" spans="1:4" s="195" customFormat="1" ht="31.5">
      <c r="A400" s="2" t="s">
        <v>613</v>
      </c>
      <c r="B400" s="216" t="s">
        <v>827</v>
      </c>
      <c r="C400" s="216" t="s">
        <v>585</v>
      </c>
      <c r="D400" s="228">
        <v>200</v>
      </c>
    </row>
    <row r="401" spans="1:6" ht="15.75">
      <c r="A401" s="76" t="s">
        <v>223</v>
      </c>
      <c r="B401" s="59"/>
      <c r="C401" s="59"/>
      <c r="D401" s="60">
        <f>D19+D122+D138+D148+D154+D180+D221+D258+D358+D371+D372+D388+D396</f>
        <v>2045380.2210000001</v>
      </c>
      <c r="F401" s="71"/>
    </row>
    <row r="402" spans="1:4" ht="15.75">
      <c r="A402" s="82"/>
      <c r="B402" s="83"/>
      <c r="C402" s="83"/>
      <c r="D402" s="84"/>
    </row>
    <row r="403" spans="1:5" ht="15.75">
      <c r="A403" s="77"/>
      <c r="B403" s="85"/>
      <c r="C403" s="85"/>
      <c r="D403" s="68"/>
      <c r="E403" s="71"/>
    </row>
    <row r="404" spans="1:4" s="47" customFormat="1" ht="21" customHeight="1">
      <c r="A404" s="292" t="s">
        <v>52</v>
      </c>
      <c r="B404" s="292"/>
      <c r="C404" s="292"/>
      <c r="D404" s="292"/>
    </row>
    <row r="405" ht="15.75">
      <c r="D405" s="70"/>
    </row>
    <row r="406" ht="15.75">
      <c r="D406" s="70"/>
    </row>
    <row r="407" ht="15.75">
      <c r="D407" s="70"/>
    </row>
    <row r="408" ht="15.75">
      <c r="D408" s="70"/>
    </row>
    <row r="409" spans="2:4" ht="15.75">
      <c r="B409" s="36"/>
      <c r="C409" s="36"/>
      <c r="D409" s="70"/>
    </row>
    <row r="410" spans="2:4" ht="15.75">
      <c r="B410" s="36"/>
      <c r="C410" s="36"/>
      <c r="D410" s="70"/>
    </row>
    <row r="411" spans="2:4" ht="15.75">
      <c r="B411" s="36"/>
      <c r="C411" s="36"/>
      <c r="D411" s="70"/>
    </row>
    <row r="412" spans="2:4" ht="15.75">
      <c r="B412" s="36"/>
      <c r="C412" s="36"/>
      <c r="D412" s="70"/>
    </row>
    <row r="413" spans="2:4" ht="15.75">
      <c r="B413" s="36"/>
      <c r="C413" s="36"/>
      <c r="D413" s="70"/>
    </row>
    <row r="414" spans="2:4" ht="15.75">
      <c r="B414" s="36"/>
      <c r="C414" s="36"/>
      <c r="D414" s="70"/>
    </row>
    <row r="415" spans="2:4" ht="15.75">
      <c r="B415" s="36"/>
      <c r="C415" s="36"/>
      <c r="D415" s="70"/>
    </row>
    <row r="416" spans="2:4" ht="15.75">
      <c r="B416" s="36"/>
      <c r="C416" s="36"/>
      <c r="D416" s="70"/>
    </row>
    <row r="417" spans="2:4" ht="15.75">
      <c r="B417" s="36"/>
      <c r="C417" s="36"/>
      <c r="D417" s="70"/>
    </row>
    <row r="418" spans="2:4" ht="15.75">
      <c r="B418" s="36"/>
      <c r="C418" s="36"/>
      <c r="D418" s="70"/>
    </row>
    <row r="419" spans="2:4" ht="15.75">
      <c r="B419" s="36"/>
      <c r="C419" s="36"/>
      <c r="D419" s="70"/>
    </row>
    <row r="420" spans="2:4" ht="15.75">
      <c r="B420" s="36"/>
      <c r="C420" s="36"/>
      <c r="D420" s="70"/>
    </row>
    <row r="421" spans="2:4" ht="15.75">
      <c r="B421" s="36"/>
      <c r="C421" s="36"/>
      <c r="D421" s="70"/>
    </row>
    <row r="422" spans="2:4" ht="15.75">
      <c r="B422" s="36"/>
      <c r="C422" s="36"/>
      <c r="D422" s="70"/>
    </row>
    <row r="423" spans="2:4" ht="15.75">
      <c r="B423" s="36"/>
      <c r="C423" s="36"/>
      <c r="D423" s="70"/>
    </row>
    <row r="424" spans="2:4" ht="15.75">
      <c r="B424" s="36"/>
      <c r="C424" s="36"/>
      <c r="D424" s="70"/>
    </row>
    <row r="425" spans="2:4" ht="15.75">
      <c r="B425" s="36"/>
      <c r="C425" s="36"/>
      <c r="D425" s="70"/>
    </row>
    <row r="426" spans="2:4" ht="15.75">
      <c r="B426" s="36"/>
      <c r="C426" s="36"/>
      <c r="D426" s="70"/>
    </row>
    <row r="427" spans="2:4" ht="15.75">
      <c r="B427" s="36"/>
      <c r="C427" s="36"/>
      <c r="D427" s="70"/>
    </row>
    <row r="428" spans="2:4" ht="15.75">
      <c r="B428" s="36"/>
      <c r="C428" s="36"/>
      <c r="D428" s="70"/>
    </row>
    <row r="429" spans="2:4" ht="15.75">
      <c r="B429" s="36"/>
      <c r="C429" s="36"/>
      <c r="D429" s="70"/>
    </row>
    <row r="430" spans="2:4" ht="15.75">
      <c r="B430" s="36"/>
      <c r="C430" s="36"/>
      <c r="D430" s="70"/>
    </row>
    <row r="431" spans="2:4" ht="15.75">
      <c r="B431" s="36"/>
      <c r="C431" s="36"/>
      <c r="D431" s="70"/>
    </row>
    <row r="432" spans="2:4" ht="15.75">
      <c r="B432" s="36"/>
      <c r="C432" s="36"/>
      <c r="D432" s="70"/>
    </row>
    <row r="433" spans="2:4" ht="15.75">
      <c r="B433" s="36"/>
      <c r="C433" s="36"/>
      <c r="D433" s="70"/>
    </row>
    <row r="434" spans="2:4" ht="15.75">
      <c r="B434" s="36"/>
      <c r="C434" s="36"/>
      <c r="D434" s="70"/>
    </row>
    <row r="435" spans="2:4" ht="15.75">
      <c r="B435" s="36"/>
      <c r="C435" s="36"/>
      <c r="D435" s="70"/>
    </row>
    <row r="436" spans="2:4" ht="15.75">
      <c r="B436" s="36"/>
      <c r="C436" s="36"/>
      <c r="D436" s="70"/>
    </row>
    <row r="437" spans="2:4" ht="15.75">
      <c r="B437" s="36"/>
      <c r="C437" s="36"/>
      <c r="D437" s="70"/>
    </row>
    <row r="438" spans="2:4" ht="15.75">
      <c r="B438" s="36"/>
      <c r="C438" s="36"/>
      <c r="D438" s="70"/>
    </row>
    <row r="439" spans="2:4" ht="15.75">
      <c r="B439" s="36"/>
      <c r="C439" s="36"/>
      <c r="D439" s="70"/>
    </row>
    <row r="440" spans="2:4" ht="15.75">
      <c r="B440" s="36"/>
      <c r="C440" s="36"/>
      <c r="D440" s="70"/>
    </row>
    <row r="441" spans="2:4" ht="15.75">
      <c r="B441" s="36"/>
      <c r="C441" s="36"/>
      <c r="D441" s="70"/>
    </row>
    <row r="442" spans="2:4" ht="15.75">
      <c r="B442" s="36"/>
      <c r="C442" s="36"/>
      <c r="D442" s="70"/>
    </row>
    <row r="443" spans="2:4" ht="15.75">
      <c r="B443" s="36"/>
      <c r="C443" s="36"/>
      <c r="D443" s="70"/>
    </row>
    <row r="444" spans="2:4" ht="15.75">
      <c r="B444" s="36"/>
      <c r="C444" s="36"/>
      <c r="D444" s="70"/>
    </row>
    <row r="445" spans="2:4" ht="15.75">
      <c r="B445" s="36"/>
      <c r="C445" s="36"/>
      <c r="D445" s="70"/>
    </row>
    <row r="446" spans="2:4" ht="15.75">
      <c r="B446" s="36"/>
      <c r="C446" s="36"/>
      <c r="D446" s="70"/>
    </row>
    <row r="447" spans="2:4" ht="15.75">
      <c r="B447" s="36"/>
      <c r="C447" s="36"/>
      <c r="D447" s="70"/>
    </row>
    <row r="448" spans="2:4" ht="15.75">
      <c r="B448" s="36"/>
      <c r="C448" s="36"/>
      <c r="D448" s="70"/>
    </row>
    <row r="449" spans="2:4" ht="15.75">
      <c r="B449" s="36"/>
      <c r="C449" s="36"/>
      <c r="D449" s="70"/>
    </row>
    <row r="450" spans="2:4" ht="15.75">
      <c r="B450" s="36"/>
      <c r="C450" s="36"/>
      <c r="D450" s="70"/>
    </row>
    <row r="451" spans="2:4" ht="15.75">
      <c r="B451" s="36"/>
      <c r="C451" s="36"/>
      <c r="D451" s="70"/>
    </row>
    <row r="452" spans="2:4" ht="15.75">
      <c r="B452" s="36"/>
      <c r="C452" s="36"/>
      <c r="D452" s="70"/>
    </row>
    <row r="453" spans="2:4" ht="15.75">
      <c r="B453" s="36"/>
      <c r="C453" s="36"/>
      <c r="D453" s="70"/>
    </row>
    <row r="454" spans="2:4" ht="15.75">
      <c r="B454" s="36"/>
      <c r="C454" s="36"/>
      <c r="D454" s="70"/>
    </row>
    <row r="455" spans="2:4" ht="15.75">
      <c r="B455" s="36"/>
      <c r="C455" s="36"/>
      <c r="D455" s="70"/>
    </row>
    <row r="456" spans="2:4" ht="15.75">
      <c r="B456" s="36"/>
      <c r="C456" s="36"/>
      <c r="D456" s="70"/>
    </row>
    <row r="457" spans="2:4" ht="15.75">
      <c r="B457" s="36"/>
      <c r="C457" s="36"/>
      <c r="D457" s="70"/>
    </row>
    <row r="458" spans="2:4" ht="15.75">
      <c r="B458" s="36"/>
      <c r="C458" s="36"/>
      <c r="D458" s="70"/>
    </row>
    <row r="459" spans="2:4" ht="15.75">
      <c r="B459" s="36"/>
      <c r="C459" s="36"/>
      <c r="D459" s="70"/>
    </row>
    <row r="460" spans="2:4" ht="15.75">
      <c r="B460" s="36"/>
      <c r="C460" s="36"/>
      <c r="D460" s="70"/>
    </row>
    <row r="461" spans="2:4" ht="15.75">
      <c r="B461" s="36"/>
      <c r="C461" s="36"/>
      <c r="D461" s="70"/>
    </row>
    <row r="462" spans="2:4" ht="15.75">
      <c r="B462" s="36"/>
      <c r="C462" s="36"/>
      <c r="D462" s="70"/>
    </row>
    <row r="463" spans="2:4" ht="15.75">
      <c r="B463" s="36"/>
      <c r="C463" s="36"/>
      <c r="D463" s="70"/>
    </row>
    <row r="464" spans="2:4" ht="15.75">
      <c r="B464" s="36"/>
      <c r="C464" s="36"/>
      <c r="D464" s="70"/>
    </row>
    <row r="465" spans="2:4" ht="15.75">
      <c r="B465" s="36"/>
      <c r="C465" s="36"/>
      <c r="D465" s="70"/>
    </row>
    <row r="466" spans="2:4" ht="15.75">
      <c r="B466" s="36"/>
      <c r="C466" s="36"/>
      <c r="D466" s="70"/>
    </row>
    <row r="467" spans="2:4" ht="15.75">
      <c r="B467" s="36"/>
      <c r="C467" s="36"/>
      <c r="D467" s="70"/>
    </row>
    <row r="468" spans="2:4" ht="15.75">
      <c r="B468" s="36"/>
      <c r="C468" s="36"/>
      <c r="D468" s="70"/>
    </row>
    <row r="469" spans="2:4" ht="15.75">
      <c r="B469" s="36"/>
      <c r="C469" s="36"/>
      <c r="D469" s="70"/>
    </row>
    <row r="470" spans="2:4" ht="15.75">
      <c r="B470" s="36"/>
      <c r="C470" s="36"/>
      <c r="D470" s="70"/>
    </row>
    <row r="471" spans="2:4" ht="15.75">
      <c r="B471" s="36"/>
      <c r="C471" s="36"/>
      <c r="D471" s="70"/>
    </row>
    <row r="472" spans="2:4" ht="15.75">
      <c r="B472" s="36"/>
      <c r="C472" s="36"/>
      <c r="D472" s="70"/>
    </row>
    <row r="473" spans="2:4" ht="15.75">
      <c r="B473" s="36"/>
      <c r="C473" s="36"/>
      <c r="D473" s="70"/>
    </row>
    <row r="474" spans="2:4" ht="15.75">
      <c r="B474" s="36"/>
      <c r="C474" s="36"/>
      <c r="D474" s="70"/>
    </row>
    <row r="475" spans="2:4" ht="15.75">
      <c r="B475" s="36"/>
      <c r="C475" s="36"/>
      <c r="D475" s="70"/>
    </row>
    <row r="476" spans="2:4" ht="15.75">
      <c r="B476" s="36"/>
      <c r="C476" s="36"/>
      <c r="D476" s="70"/>
    </row>
    <row r="477" spans="2:4" ht="15.75">
      <c r="B477" s="36"/>
      <c r="C477" s="36"/>
      <c r="D477" s="70"/>
    </row>
    <row r="478" spans="2:4" ht="15.75">
      <c r="B478" s="36"/>
      <c r="C478" s="36"/>
      <c r="D478" s="70"/>
    </row>
    <row r="479" spans="2:4" ht="15.75">
      <c r="B479" s="36"/>
      <c r="C479" s="36"/>
      <c r="D479" s="70"/>
    </row>
    <row r="480" spans="2:4" ht="15.75">
      <c r="B480" s="36"/>
      <c r="C480" s="36"/>
      <c r="D480" s="70"/>
    </row>
    <row r="481" spans="2:4" ht="15.75">
      <c r="B481" s="36"/>
      <c r="C481" s="36"/>
      <c r="D481" s="70"/>
    </row>
    <row r="482" spans="2:4" ht="15.75">
      <c r="B482" s="36"/>
      <c r="C482" s="36"/>
      <c r="D482" s="70"/>
    </row>
    <row r="483" spans="2:4" ht="15.75">
      <c r="B483" s="36"/>
      <c r="C483" s="36"/>
      <c r="D483" s="70"/>
    </row>
    <row r="484" spans="2:4" ht="15.75">
      <c r="B484" s="36"/>
      <c r="C484" s="36"/>
      <c r="D484" s="70"/>
    </row>
    <row r="485" spans="2:4" ht="15.75">
      <c r="B485" s="36"/>
      <c r="C485" s="36"/>
      <c r="D485" s="70"/>
    </row>
    <row r="486" spans="2:4" ht="15.75">
      <c r="B486" s="36"/>
      <c r="C486" s="36"/>
      <c r="D486" s="70"/>
    </row>
    <row r="487" spans="2:4" ht="15.75">
      <c r="B487" s="36"/>
      <c r="C487" s="36"/>
      <c r="D487" s="70"/>
    </row>
    <row r="488" spans="2:4" ht="15.75">
      <c r="B488" s="36"/>
      <c r="C488" s="36"/>
      <c r="D488" s="70"/>
    </row>
    <row r="489" spans="2:4" ht="15.75">
      <c r="B489" s="36"/>
      <c r="C489" s="36"/>
      <c r="D489" s="70"/>
    </row>
    <row r="490" spans="2:4" ht="15.75">
      <c r="B490" s="36"/>
      <c r="C490" s="36"/>
      <c r="D490" s="70"/>
    </row>
    <row r="491" spans="2:4" ht="15.75">
      <c r="B491" s="36"/>
      <c r="C491" s="36"/>
      <c r="D491" s="70"/>
    </row>
    <row r="492" spans="2:4" ht="15.75">
      <c r="B492" s="36"/>
      <c r="C492" s="36"/>
      <c r="D492" s="70"/>
    </row>
    <row r="493" spans="2:4" ht="15.75">
      <c r="B493" s="36"/>
      <c r="C493" s="36"/>
      <c r="D493" s="70"/>
    </row>
    <row r="494" spans="2:4" ht="15.75">
      <c r="B494" s="36"/>
      <c r="C494" s="36"/>
      <c r="D494" s="70"/>
    </row>
    <row r="495" spans="2:4" ht="15.75">
      <c r="B495" s="36"/>
      <c r="C495" s="36"/>
      <c r="D495" s="70"/>
    </row>
    <row r="496" spans="2:4" ht="15.75">
      <c r="B496" s="36"/>
      <c r="C496" s="36"/>
      <c r="D496" s="70"/>
    </row>
    <row r="497" spans="2:4" ht="15.75">
      <c r="B497" s="36"/>
      <c r="C497" s="36"/>
      <c r="D497" s="70"/>
    </row>
    <row r="498" spans="2:4" ht="15.75">
      <c r="B498" s="36"/>
      <c r="C498" s="36"/>
      <c r="D498" s="70"/>
    </row>
    <row r="499" spans="2:4" ht="15.75">
      <c r="B499" s="36"/>
      <c r="C499" s="36"/>
      <c r="D499" s="70"/>
    </row>
    <row r="500" spans="2:4" ht="15.75">
      <c r="B500" s="36"/>
      <c r="C500" s="36"/>
      <c r="D500" s="70"/>
    </row>
    <row r="501" spans="2:4" ht="15.75">
      <c r="B501" s="36"/>
      <c r="C501" s="36"/>
      <c r="D501" s="70"/>
    </row>
    <row r="502" spans="2:4" ht="15.75">
      <c r="B502" s="36"/>
      <c r="C502" s="36"/>
      <c r="D502" s="70"/>
    </row>
    <row r="503" spans="2:4" ht="15.75">
      <c r="B503" s="36"/>
      <c r="C503" s="36"/>
      <c r="D503" s="70"/>
    </row>
    <row r="504" spans="2:4" ht="15.75">
      <c r="B504" s="36"/>
      <c r="C504" s="36"/>
      <c r="D504" s="70"/>
    </row>
    <row r="505" spans="2:4" ht="15.75">
      <c r="B505" s="36"/>
      <c r="C505" s="36"/>
      <c r="D505" s="70"/>
    </row>
    <row r="506" spans="2:4" ht="15.75">
      <c r="B506" s="36"/>
      <c r="C506" s="36"/>
      <c r="D506" s="70"/>
    </row>
    <row r="507" spans="2:4" ht="15.75">
      <c r="B507" s="36"/>
      <c r="C507" s="36"/>
      <c r="D507" s="70"/>
    </row>
    <row r="508" spans="2:4" ht="15.75">
      <c r="B508" s="36"/>
      <c r="C508" s="36"/>
      <c r="D508" s="70"/>
    </row>
    <row r="509" spans="2:4" ht="15.75">
      <c r="B509" s="36"/>
      <c r="C509" s="36"/>
      <c r="D509" s="70"/>
    </row>
    <row r="510" spans="2:4" ht="15.75">
      <c r="B510" s="36"/>
      <c r="C510" s="36"/>
      <c r="D510" s="70"/>
    </row>
    <row r="511" spans="2:4" ht="15.75">
      <c r="B511" s="36"/>
      <c r="C511" s="36"/>
      <c r="D511" s="70"/>
    </row>
    <row r="512" spans="2:4" ht="15.75">
      <c r="B512" s="36"/>
      <c r="C512" s="36"/>
      <c r="D512" s="70"/>
    </row>
    <row r="513" spans="2:4" ht="15.75">
      <c r="B513" s="36"/>
      <c r="C513" s="36"/>
      <c r="D513" s="70"/>
    </row>
    <row r="514" spans="2:4" ht="15.75">
      <c r="B514" s="36"/>
      <c r="C514" s="36"/>
      <c r="D514" s="70"/>
    </row>
    <row r="515" spans="2:4" ht="15.75">
      <c r="B515" s="36"/>
      <c r="C515" s="36"/>
      <c r="D515" s="70"/>
    </row>
    <row r="516" spans="2:4" ht="15.75">
      <c r="B516" s="36"/>
      <c r="C516" s="36"/>
      <c r="D516" s="70"/>
    </row>
    <row r="517" spans="2:4" ht="15.75">
      <c r="B517" s="36"/>
      <c r="C517" s="36"/>
      <c r="D517" s="70"/>
    </row>
    <row r="518" spans="2:4" ht="15.75">
      <c r="B518" s="36"/>
      <c r="C518" s="36"/>
      <c r="D518" s="70"/>
    </row>
    <row r="519" spans="2:4" ht="15.75">
      <c r="B519" s="36"/>
      <c r="C519" s="36"/>
      <c r="D519" s="70"/>
    </row>
    <row r="520" spans="2:4" ht="15.75">
      <c r="B520" s="36"/>
      <c r="C520" s="36"/>
      <c r="D520" s="70"/>
    </row>
    <row r="521" spans="2:4" ht="15.75">
      <c r="B521" s="36"/>
      <c r="C521" s="36"/>
      <c r="D521" s="70"/>
    </row>
    <row r="522" spans="2:4" ht="15.75">
      <c r="B522" s="36"/>
      <c r="C522" s="36"/>
      <c r="D522" s="70"/>
    </row>
    <row r="523" spans="2:4" ht="15.75">
      <c r="B523" s="36"/>
      <c r="C523" s="36"/>
      <c r="D523" s="70"/>
    </row>
    <row r="524" spans="2:4" ht="15.75">
      <c r="B524" s="36"/>
      <c r="C524" s="36"/>
      <c r="D524" s="70"/>
    </row>
    <row r="525" spans="2:4" ht="15.75">
      <c r="B525" s="36"/>
      <c r="C525" s="36"/>
      <c r="D525" s="70"/>
    </row>
    <row r="526" spans="2:4" ht="15.75">
      <c r="B526" s="36"/>
      <c r="C526" s="36"/>
      <c r="D526" s="70"/>
    </row>
    <row r="527" spans="2:4" ht="15.75">
      <c r="B527" s="36"/>
      <c r="C527" s="36"/>
      <c r="D527" s="70"/>
    </row>
    <row r="528" spans="2:4" ht="15.75">
      <c r="B528" s="36"/>
      <c r="C528" s="36"/>
      <c r="D528" s="70"/>
    </row>
    <row r="529" spans="2:4" ht="15.75">
      <c r="B529" s="36"/>
      <c r="C529" s="36"/>
      <c r="D529" s="70"/>
    </row>
    <row r="530" spans="2:4" ht="15.75">
      <c r="B530" s="36"/>
      <c r="C530" s="36"/>
      <c r="D530" s="70"/>
    </row>
    <row r="531" spans="2:4" ht="15.75">
      <c r="B531" s="36"/>
      <c r="C531" s="36"/>
      <c r="D531" s="70"/>
    </row>
    <row r="532" spans="2:4" ht="15.75">
      <c r="B532" s="36"/>
      <c r="C532" s="36"/>
      <c r="D532" s="70"/>
    </row>
    <row r="533" spans="2:4" ht="15.75">
      <c r="B533" s="36"/>
      <c r="C533" s="36"/>
      <c r="D533" s="70"/>
    </row>
    <row r="534" spans="2:4" ht="15.75">
      <c r="B534" s="36"/>
      <c r="C534" s="36"/>
      <c r="D534" s="70"/>
    </row>
    <row r="535" spans="2:4" ht="15.75">
      <c r="B535" s="36"/>
      <c r="C535" s="36"/>
      <c r="D535" s="70"/>
    </row>
    <row r="536" spans="2:4" ht="15.75">
      <c r="B536" s="36"/>
      <c r="C536" s="36"/>
      <c r="D536" s="70"/>
    </row>
    <row r="537" spans="2:4" ht="15.75">
      <c r="B537" s="36"/>
      <c r="C537" s="36"/>
      <c r="D537" s="70"/>
    </row>
    <row r="538" spans="2:4" ht="15.75">
      <c r="B538" s="36"/>
      <c r="C538" s="36"/>
      <c r="D538" s="70"/>
    </row>
    <row r="539" spans="2:4" ht="15.75">
      <c r="B539" s="36"/>
      <c r="C539" s="36"/>
      <c r="D539" s="70"/>
    </row>
    <row r="540" spans="2:4" ht="15.75">
      <c r="B540" s="36"/>
      <c r="C540" s="36"/>
      <c r="D540" s="70"/>
    </row>
    <row r="541" spans="2:4" ht="15.75">
      <c r="B541" s="36"/>
      <c r="C541" s="36"/>
      <c r="D541" s="70"/>
    </row>
    <row r="542" spans="2:4" ht="15.75">
      <c r="B542" s="36"/>
      <c r="C542" s="36"/>
      <c r="D542" s="70"/>
    </row>
    <row r="543" spans="2:4" ht="15.75">
      <c r="B543" s="36"/>
      <c r="C543" s="36"/>
      <c r="D543" s="70"/>
    </row>
    <row r="544" spans="2:4" ht="15.75">
      <c r="B544" s="36"/>
      <c r="C544" s="36"/>
      <c r="D544" s="70"/>
    </row>
    <row r="545" spans="2:4" ht="15.75">
      <c r="B545" s="36"/>
      <c r="C545" s="36"/>
      <c r="D545" s="70"/>
    </row>
    <row r="546" spans="2:4" ht="15.75">
      <c r="B546" s="36"/>
      <c r="C546" s="36"/>
      <c r="D546" s="70"/>
    </row>
    <row r="547" spans="2:4" ht="15.75">
      <c r="B547" s="36"/>
      <c r="C547" s="36"/>
      <c r="D547" s="70"/>
    </row>
    <row r="548" spans="2:4" ht="15.75">
      <c r="B548" s="36"/>
      <c r="C548" s="36"/>
      <c r="D548" s="70"/>
    </row>
    <row r="549" spans="2:4" ht="15.75">
      <c r="B549" s="36"/>
      <c r="C549" s="36"/>
      <c r="D549" s="70"/>
    </row>
    <row r="550" spans="2:4" ht="15.75">
      <c r="B550" s="36"/>
      <c r="C550" s="36"/>
      <c r="D550" s="70"/>
    </row>
    <row r="551" spans="2:4" ht="15.75">
      <c r="B551" s="36"/>
      <c r="C551" s="36"/>
      <c r="D551" s="70"/>
    </row>
    <row r="552" spans="2:4" ht="15.75">
      <c r="B552" s="36"/>
      <c r="C552" s="36"/>
      <c r="D552" s="70"/>
    </row>
    <row r="553" spans="2:4" ht="15.75">
      <c r="B553" s="36"/>
      <c r="C553" s="36"/>
      <c r="D553" s="70"/>
    </row>
    <row r="554" spans="2:4" ht="15.75">
      <c r="B554" s="36"/>
      <c r="C554" s="36"/>
      <c r="D554" s="70"/>
    </row>
    <row r="555" spans="2:4" ht="15.75">
      <c r="B555" s="36"/>
      <c r="C555" s="36"/>
      <c r="D555" s="70"/>
    </row>
    <row r="556" spans="2:4" ht="15.75">
      <c r="B556" s="36"/>
      <c r="C556" s="36"/>
      <c r="D556" s="70"/>
    </row>
    <row r="557" spans="2:4" ht="15.75">
      <c r="B557" s="36"/>
      <c r="C557" s="36"/>
      <c r="D557" s="70"/>
    </row>
    <row r="558" spans="2:4" ht="15.75">
      <c r="B558" s="36"/>
      <c r="C558" s="36"/>
      <c r="D558" s="70"/>
    </row>
    <row r="559" spans="2:4" ht="15.75">
      <c r="B559" s="36"/>
      <c r="C559" s="36"/>
      <c r="D559" s="70"/>
    </row>
    <row r="560" spans="2:4" ht="15.75">
      <c r="B560" s="36"/>
      <c r="C560" s="36"/>
      <c r="D560" s="70"/>
    </row>
    <row r="561" spans="2:4" ht="15.75">
      <c r="B561" s="36"/>
      <c r="C561" s="36"/>
      <c r="D561" s="70"/>
    </row>
    <row r="562" spans="2:4" ht="15.75">
      <c r="B562" s="36"/>
      <c r="C562" s="36"/>
      <c r="D562" s="70"/>
    </row>
    <row r="563" spans="2:4" ht="15.75">
      <c r="B563" s="36"/>
      <c r="C563" s="36"/>
      <c r="D563" s="70"/>
    </row>
    <row r="564" spans="2:4" ht="15.75">
      <c r="B564" s="36"/>
      <c r="C564" s="36"/>
      <c r="D564" s="70"/>
    </row>
    <row r="565" spans="2:4" ht="15.75">
      <c r="B565" s="36"/>
      <c r="C565" s="36"/>
      <c r="D565" s="70"/>
    </row>
    <row r="566" spans="2:4" ht="15.75">
      <c r="B566" s="36"/>
      <c r="C566" s="36"/>
      <c r="D566" s="70"/>
    </row>
    <row r="567" spans="2:4" ht="15.75">
      <c r="B567" s="36"/>
      <c r="C567" s="36"/>
      <c r="D567" s="70"/>
    </row>
    <row r="568" spans="2:4" ht="15.75">
      <c r="B568" s="36"/>
      <c r="C568" s="36"/>
      <c r="D568" s="70"/>
    </row>
    <row r="569" spans="2:4" ht="15.75">
      <c r="B569" s="36"/>
      <c r="C569" s="36"/>
      <c r="D569" s="70"/>
    </row>
    <row r="570" spans="2:4" ht="15.75">
      <c r="B570" s="36"/>
      <c r="C570" s="36"/>
      <c r="D570" s="70"/>
    </row>
    <row r="571" spans="2:4" ht="15.75">
      <c r="B571" s="36"/>
      <c r="C571" s="36"/>
      <c r="D571" s="70"/>
    </row>
    <row r="572" spans="2:4" ht="15.75">
      <c r="B572" s="36"/>
      <c r="C572" s="36"/>
      <c r="D572" s="70"/>
    </row>
    <row r="573" spans="2:4" ht="15.75">
      <c r="B573" s="36"/>
      <c r="C573" s="36"/>
      <c r="D573" s="70"/>
    </row>
    <row r="574" spans="2:4" ht="15.75">
      <c r="B574" s="36"/>
      <c r="C574" s="36"/>
      <c r="D574" s="70"/>
    </row>
    <row r="575" spans="2:4" ht="15.75">
      <c r="B575" s="36"/>
      <c r="C575" s="36"/>
      <c r="D575" s="70"/>
    </row>
    <row r="576" spans="2:4" ht="15.75">
      <c r="B576" s="36"/>
      <c r="C576" s="36"/>
      <c r="D576" s="70"/>
    </row>
    <row r="577" spans="2:4" ht="15.75">
      <c r="B577" s="36"/>
      <c r="C577" s="36"/>
      <c r="D577" s="70"/>
    </row>
    <row r="578" spans="2:4" ht="15.75">
      <c r="B578" s="36"/>
      <c r="C578" s="36"/>
      <c r="D578" s="70"/>
    </row>
    <row r="579" spans="2:4" ht="15.75">
      <c r="B579" s="36"/>
      <c r="C579" s="36"/>
      <c r="D579" s="70"/>
    </row>
    <row r="580" spans="2:4" ht="15.75">
      <c r="B580" s="36"/>
      <c r="C580" s="36"/>
      <c r="D580" s="70"/>
    </row>
    <row r="581" spans="2:4" ht="15.75">
      <c r="B581" s="36"/>
      <c r="C581" s="36"/>
      <c r="D581" s="70"/>
    </row>
    <row r="582" spans="2:4" ht="15.75">
      <c r="B582" s="36"/>
      <c r="C582" s="36"/>
      <c r="D582" s="70"/>
    </row>
    <row r="583" spans="2:4" ht="15.75">
      <c r="B583" s="36"/>
      <c r="C583" s="36"/>
      <c r="D583" s="70"/>
    </row>
    <row r="584" spans="2:4" ht="15.75">
      <c r="B584" s="36"/>
      <c r="C584" s="36"/>
      <c r="D584" s="70"/>
    </row>
    <row r="585" spans="2:4" ht="15.75">
      <c r="B585" s="36"/>
      <c r="C585" s="36"/>
      <c r="D585" s="70"/>
    </row>
    <row r="586" spans="2:4" ht="15.75">
      <c r="B586" s="36"/>
      <c r="C586" s="36"/>
      <c r="D586" s="70"/>
    </row>
    <row r="587" spans="2:4" ht="15.75">
      <c r="B587" s="36"/>
      <c r="C587" s="36"/>
      <c r="D587" s="70"/>
    </row>
    <row r="588" spans="2:4" ht="15.75">
      <c r="B588" s="36"/>
      <c r="C588" s="36"/>
      <c r="D588" s="70"/>
    </row>
    <row r="589" spans="2:4" ht="15.75">
      <c r="B589" s="36"/>
      <c r="C589" s="36"/>
      <c r="D589" s="70"/>
    </row>
  </sheetData>
  <sheetProtection/>
  <mergeCells count="14">
    <mergeCell ref="A1:D1"/>
    <mergeCell ref="A2:D2"/>
    <mergeCell ref="A3:D3"/>
    <mergeCell ref="A4:D4"/>
    <mergeCell ref="A5:D5"/>
    <mergeCell ref="A404:D404"/>
    <mergeCell ref="A8:D8"/>
    <mergeCell ref="A6:D6"/>
    <mergeCell ref="A9:D9"/>
    <mergeCell ref="A13:D13"/>
    <mergeCell ref="A10:D10"/>
    <mergeCell ref="A15:D15"/>
    <mergeCell ref="C16:D16"/>
    <mergeCell ref="A7:D7"/>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H280"/>
  <sheetViews>
    <sheetView zoomScale="85" zoomScaleNormal="85" zoomScalePageLayoutView="0" workbookViewId="0" topLeftCell="A1">
      <selection activeCell="I11" sqref="I11"/>
    </sheetView>
  </sheetViews>
  <sheetFormatPr defaultColWidth="9.00390625" defaultRowHeight="12.75"/>
  <cols>
    <col min="1" max="1" width="79.125" style="22" customWidth="1"/>
    <col min="2" max="2" width="15.875" style="235" customWidth="1"/>
    <col min="3" max="3" width="5.125" style="235" customWidth="1"/>
    <col min="4" max="5" width="13.125" style="235" customWidth="1"/>
    <col min="6" max="6" width="13.375" style="235" hidden="1" customWidth="1"/>
    <col min="7" max="15" width="9.125" style="235" customWidth="1"/>
    <col min="16" max="16" width="8.125" style="235" customWidth="1"/>
    <col min="17" max="16384" width="9.125" style="235" customWidth="1"/>
  </cols>
  <sheetData>
    <row r="1" spans="1:6" s="208" customFormat="1" ht="15.75">
      <c r="A1" s="308" t="s">
        <v>538</v>
      </c>
      <c r="B1" s="308"/>
      <c r="C1" s="308"/>
      <c r="D1" s="308"/>
      <c r="E1" s="308"/>
      <c r="F1" s="308"/>
    </row>
    <row r="2" spans="1:6" s="208" customFormat="1" ht="15.75">
      <c r="A2" s="308" t="s">
        <v>537</v>
      </c>
      <c r="B2" s="308"/>
      <c r="C2" s="308"/>
      <c r="D2" s="308"/>
      <c r="E2" s="308"/>
      <c r="F2" s="308"/>
    </row>
    <row r="3" spans="1:6" s="208" customFormat="1" ht="15.75">
      <c r="A3" s="308" t="s">
        <v>539</v>
      </c>
      <c r="B3" s="308"/>
      <c r="C3" s="308"/>
      <c r="D3" s="308"/>
      <c r="E3" s="308"/>
      <c r="F3" s="308"/>
    </row>
    <row r="4" spans="1:6" s="208" customFormat="1" ht="15.75">
      <c r="A4" s="308" t="s">
        <v>540</v>
      </c>
      <c r="B4" s="308"/>
      <c r="C4" s="308"/>
      <c r="D4" s="308"/>
      <c r="E4" s="308"/>
      <c r="F4" s="308"/>
    </row>
    <row r="5" spans="1:6" s="208" customFormat="1" ht="15.75">
      <c r="A5" s="308" t="s">
        <v>1009</v>
      </c>
      <c r="B5" s="308"/>
      <c r="C5" s="308"/>
      <c r="D5" s="308"/>
      <c r="E5" s="308"/>
      <c r="F5" s="308"/>
    </row>
    <row r="6" spans="1:6" s="208" customFormat="1" ht="15.75">
      <c r="A6" s="308" t="s">
        <v>1010</v>
      </c>
      <c r="B6" s="309"/>
      <c r="C6" s="309"/>
      <c r="D6" s="309"/>
      <c r="E6" s="309"/>
      <c r="F6" s="26"/>
    </row>
    <row r="7" spans="1:6" s="208" customFormat="1" ht="15.75">
      <c r="A7" s="308" t="s">
        <v>1081</v>
      </c>
      <c r="B7" s="309"/>
      <c r="C7" s="309"/>
      <c r="D7" s="309"/>
      <c r="E7" s="309"/>
      <c r="F7" s="26"/>
    </row>
    <row r="8" spans="1:6" s="208" customFormat="1" ht="15.75">
      <c r="A8" s="308" t="s">
        <v>1082</v>
      </c>
      <c r="B8" s="309"/>
      <c r="C8" s="309"/>
      <c r="D8" s="309"/>
      <c r="E8" s="309"/>
      <c r="F8" s="26"/>
    </row>
    <row r="9" spans="1:6" s="208" customFormat="1" ht="15.75">
      <c r="A9" s="308" t="s">
        <v>993</v>
      </c>
      <c r="B9" s="309"/>
      <c r="C9" s="309"/>
      <c r="D9" s="309"/>
      <c r="E9" s="309"/>
      <c r="F9" s="26"/>
    </row>
    <row r="10" s="208" customFormat="1" ht="15.75">
      <c r="A10" s="22"/>
    </row>
    <row r="11" spans="1:6" s="208" customFormat="1" ht="69.75" customHeight="1">
      <c r="A11" s="306" t="s">
        <v>684</v>
      </c>
      <c r="B11" s="306"/>
      <c r="C11" s="306"/>
      <c r="D11" s="306"/>
      <c r="E11" s="306"/>
      <c r="F11" s="307"/>
    </row>
    <row r="12" spans="1:6" s="208" customFormat="1" ht="15.75">
      <c r="A12" s="310" t="s">
        <v>532</v>
      </c>
      <c r="B12" s="310"/>
      <c r="C12" s="310"/>
      <c r="D12" s="310"/>
      <c r="E12" s="310"/>
      <c r="F12" s="310"/>
    </row>
    <row r="13" spans="1:5" s="208" customFormat="1" ht="15.75">
      <c r="A13" s="311" t="s">
        <v>478</v>
      </c>
      <c r="B13" s="313" t="s">
        <v>427</v>
      </c>
      <c r="C13" s="313" t="s">
        <v>15</v>
      </c>
      <c r="D13" s="303" t="s">
        <v>463</v>
      </c>
      <c r="E13" s="304"/>
    </row>
    <row r="14" spans="1:5" s="208" customFormat="1" ht="15.75">
      <c r="A14" s="312"/>
      <c r="B14" s="314"/>
      <c r="C14" s="314"/>
      <c r="D14" s="212" t="s">
        <v>420</v>
      </c>
      <c r="E14" s="212" t="s">
        <v>682</v>
      </c>
    </row>
    <row r="15" spans="1:5" s="208" customFormat="1" ht="15.75">
      <c r="A15" s="1">
        <v>1</v>
      </c>
      <c r="B15" s="198">
        <v>2</v>
      </c>
      <c r="C15" s="198">
        <v>3</v>
      </c>
      <c r="D15" s="212">
        <v>4</v>
      </c>
      <c r="E15" s="212">
        <v>5</v>
      </c>
    </row>
    <row r="16" spans="1:6" s="215" customFormat="1" ht="47.25">
      <c r="A16" s="213" t="s">
        <v>129</v>
      </c>
      <c r="B16" s="214" t="s">
        <v>84</v>
      </c>
      <c r="C16" s="214"/>
      <c r="D16" s="15">
        <f>D23+D32+D41+D65+D80+D46+D55+D60+D17+D20</f>
        <v>1144711.6</v>
      </c>
      <c r="E16" s="15">
        <f>E23+E32+E41+E65+E80+E46+E55+E60+E17+E20</f>
        <v>1181387.1</v>
      </c>
      <c r="F16" s="195"/>
    </row>
    <row r="17" spans="1:6" s="215" customFormat="1" ht="15.75">
      <c r="A17" s="2" t="s">
        <v>892</v>
      </c>
      <c r="B17" s="216" t="s">
        <v>873</v>
      </c>
      <c r="C17" s="217"/>
      <c r="D17" s="196">
        <f>D18</f>
        <v>500</v>
      </c>
      <c r="E17" s="196">
        <f>E18</f>
        <v>0</v>
      </c>
      <c r="F17" s="195"/>
    </row>
    <row r="18" spans="1:6" s="215" customFormat="1" ht="47.25">
      <c r="A18" s="2" t="s">
        <v>876</v>
      </c>
      <c r="B18" s="216" t="s">
        <v>877</v>
      </c>
      <c r="C18" s="216"/>
      <c r="D18" s="196">
        <f>D19</f>
        <v>500</v>
      </c>
      <c r="E18" s="196">
        <f>E19</f>
        <v>0</v>
      </c>
      <c r="F18" s="195"/>
    </row>
    <row r="19" spans="1:6" s="215" customFormat="1" ht="31.5">
      <c r="A19" s="2" t="s">
        <v>591</v>
      </c>
      <c r="B19" s="216" t="s">
        <v>877</v>
      </c>
      <c r="C19" s="216" t="s">
        <v>592</v>
      </c>
      <c r="D19" s="196">
        <v>500</v>
      </c>
      <c r="E19" s="196">
        <v>0</v>
      </c>
      <c r="F19" s="195"/>
    </row>
    <row r="20" spans="1:6" s="215" customFormat="1" ht="15.75">
      <c r="A20" s="2" t="s">
        <v>893</v>
      </c>
      <c r="B20" s="216" t="s">
        <v>879</v>
      </c>
      <c r="C20" s="216"/>
      <c r="D20" s="196">
        <f>D21</f>
        <v>548.6</v>
      </c>
      <c r="E20" s="196">
        <f>E21</f>
        <v>548.6</v>
      </c>
      <c r="F20" s="195"/>
    </row>
    <row r="21" spans="1:6" s="215" customFormat="1" ht="31.5">
      <c r="A21" s="2" t="s">
        <v>104</v>
      </c>
      <c r="B21" s="216" t="s">
        <v>880</v>
      </c>
      <c r="C21" s="216"/>
      <c r="D21" s="196">
        <f>D22</f>
        <v>548.6</v>
      </c>
      <c r="E21" s="196">
        <f>E22</f>
        <v>548.6</v>
      </c>
      <c r="F21" s="195"/>
    </row>
    <row r="22" spans="1:6" s="215" customFormat="1" ht="31.5">
      <c r="A22" s="2" t="s">
        <v>591</v>
      </c>
      <c r="B22" s="216" t="s">
        <v>880</v>
      </c>
      <c r="C22" s="216" t="s">
        <v>592</v>
      </c>
      <c r="D22" s="196">
        <v>548.6</v>
      </c>
      <c r="E22" s="196">
        <v>548.6</v>
      </c>
      <c r="F22" s="195"/>
    </row>
    <row r="23" spans="1:6" s="215" customFormat="1" ht="31.5">
      <c r="A23" s="2" t="s">
        <v>224</v>
      </c>
      <c r="B23" s="216" t="s">
        <v>85</v>
      </c>
      <c r="C23" s="216"/>
      <c r="D23" s="197">
        <f>D26+D28+D30+D24</f>
        <v>379938.8</v>
      </c>
      <c r="E23" s="197">
        <f>E26+E28+E30+E24</f>
        <v>390937.69999999995</v>
      </c>
      <c r="F23" s="195"/>
    </row>
    <row r="24" spans="1:5" s="195" customFormat="1" ht="15.75">
      <c r="A24" s="2" t="s">
        <v>480</v>
      </c>
      <c r="B24" s="216" t="s">
        <v>228</v>
      </c>
      <c r="C24" s="216"/>
      <c r="D24" s="197">
        <f>D25</f>
        <v>111082</v>
      </c>
      <c r="E24" s="197">
        <f>E25</f>
        <v>111604</v>
      </c>
    </row>
    <row r="25" spans="1:6" s="195" customFormat="1" ht="31.5">
      <c r="A25" s="2" t="s">
        <v>591</v>
      </c>
      <c r="B25" s="216" t="s">
        <v>228</v>
      </c>
      <c r="C25" s="216" t="s">
        <v>592</v>
      </c>
      <c r="D25" s="197">
        <v>111082</v>
      </c>
      <c r="E25" s="197">
        <v>111604</v>
      </c>
      <c r="F25" s="195" t="s">
        <v>609</v>
      </c>
    </row>
    <row r="26" spans="1:5" s="195" customFormat="1" ht="180" customHeight="1">
      <c r="A26" s="2" t="s">
        <v>631</v>
      </c>
      <c r="B26" s="216" t="s">
        <v>225</v>
      </c>
      <c r="C26" s="216"/>
      <c r="D26" s="197">
        <f>D27</f>
        <v>193844.6</v>
      </c>
      <c r="E26" s="197">
        <f>E27</f>
        <v>202373.8</v>
      </c>
    </row>
    <row r="27" spans="1:6" s="195" customFormat="1" ht="39" customHeight="1">
      <c r="A27" s="2" t="s">
        <v>591</v>
      </c>
      <c r="B27" s="216" t="s">
        <v>225</v>
      </c>
      <c r="C27" s="216" t="s">
        <v>592</v>
      </c>
      <c r="D27" s="197">
        <v>193844.6</v>
      </c>
      <c r="E27" s="197">
        <v>202373.8</v>
      </c>
      <c r="F27" s="195" t="s">
        <v>546</v>
      </c>
    </row>
    <row r="28" spans="1:5" s="195" customFormat="1" ht="181.5" customHeight="1">
      <c r="A28" s="2" t="s">
        <v>7</v>
      </c>
      <c r="B28" s="216" t="s">
        <v>226</v>
      </c>
      <c r="C28" s="216"/>
      <c r="D28" s="197">
        <f>D29</f>
        <v>2771.8</v>
      </c>
      <c r="E28" s="197">
        <f>E29</f>
        <v>2874.5</v>
      </c>
    </row>
    <row r="29" spans="1:6" s="195" customFormat="1" ht="39.75" customHeight="1">
      <c r="A29" s="2" t="s">
        <v>591</v>
      </c>
      <c r="B29" s="216" t="s">
        <v>226</v>
      </c>
      <c r="C29" s="216" t="s">
        <v>592</v>
      </c>
      <c r="D29" s="197">
        <v>2771.8</v>
      </c>
      <c r="E29" s="197">
        <v>2874.5</v>
      </c>
      <c r="F29" s="195" t="s">
        <v>546</v>
      </c>
    </row>
    <row r="30" spans="1:5" s="195" customFormat="1" ht="195.75" customHeight="1">
      <c r="A30" s="2" t="s">
        <v>632</v>
      </c>
      <c r="B30" s="216" t="s">
        <v>227</v>
      </c>
      <c r="C30" s="216"/>
      <c r="D30" s="197">
        <f>D31</f>
        <v>72240.4</v>
      </c>
      <c r="E30" s="197">
        <f>E31</f>
        <v>74085.4</v>
      </c>
    </row>
    <row r="31" spans="1:6" s="195" customFormat="1" ht="31.5">
      <c r="A31" s="2" t="s">
        <v>591</v>
      </c>
      <c r="B31" s="216" t="s">
        <v>227</v>
      </c>
      <c r="C31" s="216" t="s">
        <v>592</v>
      </c>
      <c r="D31" s="197">
        <v>72240.4</v>
      </c>
      <c r="E31" s="197">
        <v>74085.4</v>
      </c>
      <c r="F31" s="195" t="s">
        <v>546</v>
      </c>
    </row>
    <row r="32" spans="1:6" s="215" customFormat="1" ht="31.5">
      <c r="A32" s="2" t="s">
        <v>229</v>
      </c>
      <c r="B32" s="216" t="s">
        <v>230</v>
      </c>
      <c r="C32" s="216"/>
      <c r="D32" s="197">
        <f>D35+D37+D39+D33</f>
        <v>541023.3</v>
      </c>
      <c r="E32" s="197">
        <f>E35+E37+E39+E33</f>
        <v>563325</v>
      </c>
      <c r="F32" s="195"/>
    </row>
    <row r="33" spans="1:6" s="215" customFormat="1" ht="31.5">
      <c r="A33" s="2" t="s">
        <v>593</v>
      </c>
      <c r="B33" s="216" t="s">
        <v>234</v>
      </c>
      <c r="C33" s="216"/>
      <c r="D33" s="197">
        <f>D34</f>
        <v>155117</v>
      </c>
      <c r="E33" s="197">
        <f>E34</f>
        <v>156664</v>
      </c>
      <c r="F33" s="195"/>
    </row>
    <row r="34" spans="1:6" s="215" customFormat="1" ht="31.5">
      <c r="A34" s="2" t="s">
        <v>591</v>
      </c>
      <c r="B34" s="216" t="s">
        <v>234</v>
      </c>
      <c r="C34" s="216" t="s">
        <v>592</v>
      </c>
      <c r="D34" s="197">
        <v>155117</v>
      </c>
      <c r="E34" s="197">
        <v>156664</v>
      </c>
      <c r="F34" s="195"/>
    </row>
    <row r="35" spans="1:5" s="195" customFormat="1" ht="149.25" customHeight="1">
      <c r="A35" s="2" t="s">
        <v>633</v>
      </c>
      <c r="B35" s="216" t="s">
        <v>231</v>
      </c>
      <c r="C35" s="216"/>
      <c r="D35" s="197">
        <f>D36</f>
        <v>336498.2</v>
      </c>
      <c r="E35" s="197">
        <f>E36</f>
        <v>355678.6</v>
      </c>
    </row>
    <row r="36" spans="1:6" s="195" customFormat="1" ht="31.5">
      <c r="A36" s="2" t="s">
        <v>591</v>
      </c>
      <c r="B36" s="216" t="s">
        <v>231</v>
      </c>
      <c r="C36" s="216" t="s">
        <v>592</v>
      </c>
      <c r="D36" s="197">
        <v>336498.2</v>
      </c>
      <c r="E36" s="197">
        <v>355678.6</v>
      </c>
      <c r="F36" s="195" t="s">
        <v>546</v>
      </c>
    </row>
    <row r="37" spans="1:5" s="195" customFormat="1" ht="163.5" customHeight="1">
      <c r="A37" s="2" t="s">
        <v>634</v>
      </c>
      <c r="B37" s="216" t="s">
        <v>232</v>
      </c>
      <c r="C37" s="216"/>
      <c r="D37" s="197">
        <f>D38</f>
        <v>12658.7</v>
      </c>
      <c r="E37" s="197">
        <f>E38</f>
        <v>13165.1</v>
      </c>
    </row>
    <row r="38" spans="1:6" s="195" customFormat="1" ht="31.5">
      <c r="A38" s="2" t="s">
        <v>591</v>
      </c>
      <c r="B38" s="216" t="s">
        <v>232</v>
      </c>
      <c r="C38" s="216" t="s">
        <v>592</v>
      </c>
      <c r="D38" s="197">
        <v>12658.7</v>
      </c>
      <c r="E38" s="197">
        <v>13165.1</v>
      </c>
      <c r="F38" s="195" t="s">
        <v>546</v>
      </c>
    </row>
    <row r="39" spans="1:5" s="195" customFormat="1" ht="179.25" customHeight="1">
      <c r="A39" s="2" t="s">
        <v>635</v>
      </c>
      <c r="B39" s="216" t="s">
        <v>233</v>
      </c>
      <c r="C39" s="216"/>
      <c r="D39" s="197">
        <f>D40</f>
        <v>36749.4</v>
      </c>
      <c r="E39" s="197">
        <f>E40</f>
        <v>37817.3</v>
      </c>
    </row>
    <row r="40" spans="1:6" s="195" customFormat="1" ht="31.5">
      <c r="A40" s="2" t="s">
        <v>591</v>
      </c>
      <c r="B40" s="216" t="s">
        <v>233</v>
      </c>
      <c r="C40" s="216" t="s">
        <v>592</v>
      </c>
      <c r="D40" s="197">
        <v>36749.4</v>
      </c>
      <c r="E40" s="197">
        <v>37817.3</v>
      </c>
      <c r="F40" s="195" t="s">
        <v>546</v>
      </c>
    </row>
    <row r="41" spans="1:6" s="215" customFormat="1" ht="31.5">
      <c r="A41" s="2" t="s">
        <v>235</v>
      </c>
      <c r="B41" s="216" t="s">
        <v>236</v>
      </c>
      <c r="C41" s="216"/>
      <c r="D41" s="197">
        <f>D42+D44</f>
        <v>66352</v>
      </c>
      <c r="E41" s="197">
        <f>E42+E44</f>
        <v>66596</v>
      </c>
      <c r="F41" s="195"/>
    </row>
    <row r="42" spans="1:5" s="195" customFormat="1" ht="15.75">
      <c r="A42" s="2" t="s">
        <v>221</v>
      </c>
      <c r="B42" s="216" t="s">
        <v>237</v>
      </c>
      <c r="C42" s="216"/>
      <c r="D42" s="197">
        <f>D43</f>
        <v>55929</v>
      </c>
      <c r="E42" s="197">
        <f>E43</f>
        <v>56070</v>
      </c>
    </row>
    <row r="43" spans="1:6" s="195" customFormat="1" ht="31.5">
      <c r="A43" s="2" t="s">
        <v>591</v>
      </c>
      <c r="B43" s="216" t="s">
        <v>237</v>
      </c>
      <c r="C43" s="216" t="s">
        <v>592</v>
      </c>
      <c r="D43" s="197">
        <v>55929</v>
      </c>
      <c r="E43" s="197">
        <v>56070</v>
      </c>
      <c r="F43" s="195" t="s">
        <v>609</v>
      </c>
    </row>
    <row r="44" spans="1:5" s="195" customFormat="1" ht="49.5" customHeight="1">
      <c r="A44" s="2" t="s">
        <v>719</v>
      </c>
      <c r="B44" s="216" t="s">
        <v>49</v>
      </c>
      <c r="C44" s="216"/>
      <c r="D44" s="197">
        <f>D45</f>
        <v>10423</v>
      </c>
      <c r="E44" s="197">
        <f>E45</f>
        <v>10526</v>
      </c>
    </row>
    <row r="45" spans="1:5" s="195" customFormat="1" ht="31.5">
      <c r="A45" s="2" t="s">
        <v>591</v>
      </c>
      <c r="B45" s="216" t="s">
        <v>49</v>
      </c>
      <c r="C45" s="216" t="s">
        <v>592</v>
      </c>
      <c r="D45" s="197">
        <v>10423</v>
      </c>
      <c r="E45" s="197">
        <v>10526</v>
      </c>
    </row>
    <row r="46" spans="1:5" s="195" customFormat="1" ht="31.5">
      <c r="A46" s="2" t="s">
        <v>368</v>
      </c>
      <c r="B46" s="216" t="s">
        <v>239</v>
      </c>
      <c r="C46" s="216"/>
      <c r="D46" s="197">
        <f>D47+D52+D50</f>
        <v>22436.7</v>
      </c>
      <c r="E46" s="197">
        <f>E47+E52+E50</f>
        <v>23350</v>
      </c>
    </row>
    <row r="47" spans="1:5" s="195" customFormat="1" ht="15.75">
      <c r="A47" s="2" t="s">
        <v>523</v>
      </c>
      <c r="B47" s="216" t="s">
        <v>74</v>
      </c>
      <c r="C47" s="216"/>
      <c r="D47" s="197">
        <f>D48+D49</f>
        <v>2100</v>
      </c>
      <c r="E47" s="197">
        <f>E48+E49</f>
        <v>2200</v>
      </c>
    </row>
    <row r="48" spans="1:5" s="195" customFormat="1" ht="31.5">
      <c r="A48" s="2" t="s">
        <v>613</v>
      </c>
      <c r="B48" s="216" t="s">
        <v>74</v>
      </c>
      <c r="C48" s="216" t="s">
        <v>585</v>
      </c>
      <c r="D48" s="197">
        <v>420</v>
      </c>
      <c r="E48" s="197">
        <v>440</v>
      </c>
    </row>
    <row r="49" spans="1:5" s="195" customFormat="1" ht="31.5">
      <c r="A49" s="2" t="s">
        <v>591</v>
      </c>
      <c r="B49" s="216" t="s">
        <v>74</v>
      </c>
      <c r="C49" s="216" t="s">
        <v>592</v>
      </c>
      <c r="D49" s="197">
        <v>1680</v>
      </c>
      <c r="E49" s="197">
        <v>1760</v>
      </c>
    </row>
    <row r="50" spans="1:5" s="195" customFormat="1" ht="31.5">
      <c r="A50" s="2" t="s">
        <v>640</v>
      </c>
      <c r="B50" s="216" t="s">
        <v>76</v>
      </c>
      <c r="C50" s="216"/>
      <c r="D50" s="197">
        <f>D51</f>
        <v>2404.8</v>
      </c>
      <c r="E50" s="197">
        <f>E51</f>
        <v>2501.1</v>
      </c>
    </row>
    <row r="51" spans="1:6" s="195" customFormat="1" ht="15.75">
      <c r="A51" s="2" t="s">
        <v>596</v>
      </c>
      <c r="B51" s="216" t="s">
        <v>76</v>
      </c>
      <c r="C51" s="216" t="s">
        <v>595</v>
      </c>
      <c r="D51" s="197">
        <v>2404.8</v>
      </c>
      <c r="E51" s="197">
        <v>2501.1</v>
      </c>
      <c r="F51" s="195" t="s">
        <v>546</v>
      </c>
    </row>
    <row r="52" spans="1:5" s="195" customFormat="1" ht="47.25">
      <c r="A52" s="2" t="s">
        <v>636</v>
      </c>
      <c r="B52" s="216" t="s">
        <v>75</v>
      </c>
      <c r="C52" s="216"/>
      <c r="D52" s="197">
        <f>D53+D54</f>
        <v>17931.9</v>
      </c>
      <c r="E52" s="197">
        <f>E53+E54</f>
        <v>18648.9</v>
      </c>
    </row>
    <row r="53" spans="1:6" s="195" customFormat="1" ht="31.5">
      <c r="A53" s="2" t="s">
        <v>613</v>
      </c>
      <c r="B53" s="216" t="s">
        <v>75</v>
      </c>
      <c r="C53" s="216" t="s">
        <v>595</v>
      </c>
      <c r="D53" s="197">
        <v>12074.7</v>
      </c>
      <c r="E53" s="197">
        <v>12557.5</v>
      </c>
      <c r="F53" s="195" t="s">
        <v>546</v>
      </c>
    </row>
    <row r="54" spans="1:5" s="195" customFormat="1" ht="31.5">
      <c r="A54" s="2" t="s">
        <v>591</v>
      </c>
      <c r="B54" s="216" t="s">
        <v>75</v>
      </c>
      <c r="C54" s="216" t="s">
        <v>592</v>
      </c>
      <c r="D54" s="197">
        <v>5857.2</v>
      </c>
      <c r="E54" s="197">
        <v>6091.4</v>
      </c>
    </row>
    <row r="55" spans="1:5" s="195" customFormat="1" ht="31.5">
      <c r="A55" s="2" t="s">
        <v>242</v>
      </c>
      <c r="B55" s="216" t="s">
        <v>241</v>
      </c>
      <c r="C55" s="216"/>
      <c r="D55" s="197">
        <f>D56</f>
        <v>2555</v>
      </c>
      <c r="E55" s="197">
        <f>E56</f>
        <v>2645</v>
      </c>
    </row>
    <row r="56" spans="1:5" s="195" customFormat="1" ht="15.75">
      <c r="A56" s="2" t="s">
        <v>31</v>
      </c>
      <c r="B56" s="216" t="s">
        <v>77</v>
      </c>
      <c r="C56" s="216"/>
      <c r="D56" s="197">
        <f>D57+D58+D59</f>
        <v>2555</v>
      </c>
      <c r="E56" s="197">
        <f>E57+E58+E59</f>
        <v>2645</v>
      </c>
    </row>
    <row r="57" spans="1:6" s="195" customFormat="1" ht="47.25">
      <c r="A57" s="2" t="s">
        <v>583</v>
      </c>
      <c r="B57" s="216" t="s">
        <v>77</v>
      </c>
      <c r="C57" s="216" t="s">
        <v>584</v>
      </c>
      <c r="D57" s="197">
        <v>1196</v>
      </c>
      <c r="E57" s="197">
        <v>1244</v>
      </c>
      <c r="F57" s="195" t="s">
        <v>609</v>
      </c>
    </row>
    <row r="58" spans="1:6" s="195" customFormat="1" ht="31.5">
      <c r="A58" s="2" t="s">
        <v>613</v>
      </c>
      <c r="B58" s="216" t="s">
        <v>77</v>
      </c>
      <c r="C58" s="216" t="s">
        <v>585</v>
      </c>
      <c r="D58" s="197">
        <v>1094</v>
      </c>
      <c r="E58" s="197">
        <v>1136</v>
      </c>
      <c r="F58" s="195" t="s">
        <v>609</v>
      </c>
    </row>
    <row r="59" spans="1:5" s="195" customFormat="1" ht="31.5">
      <c r="A59" s="2" t="s">
        <v>591</v>
      </c>
      <c r="B59" s="216" t="s">
        <v>77</v>
      </c>
      <c r="C59" s="216" t="s">
        <v>592</v>
      </c>
      <c r="D59" s="197">
        <v>265</v>
      </c>
      <c r="E59" s="197">
        <v>265</v>
      </c>
    </row>
    <row r="60" spans="1:5" s="195" customFormat="1" ht="31.5">
      <c r="A60" s="2" t="s">
        <v>245</v>
      </c>
      <c r="B60" s="216" t="s">
        <v>243</v>
      </c>
      <c r="C60" s="216"/>
      <c r="D60" s="197">
        <f>D61</f>
        <v>33880</v>
      </c>
      <c r="E60" s="197">
        <f>E61</f>
        <v>33942</v>
      </c>
    </row>
    <row r="61" spans="1:5" s="195" customFormat="1" ht="51.75" customHeight="1">
      <c r="A61" s="2" t="s">
        <v>521</v>
      </c>
      <c r="B61" s="216" t="s">
        <v>78</v>
      </c>
      <c r="C61" s="216"/>
      <c r="D61" s="197">
        <f>D62+D63+D64</f>
        <v>33880</v>
      </c>
      <c r="E61" s="197">
        <f>E62+E63+E64</f>
        <v>33942</v>
      </c>
    </row>
    <row r="62" spans="1:6" s="195" customFormat="1" ht="51.75" customHeight="1">
      <c r="A62" s="2" t="s">
        <v>583</v>
      </c>
      <c r="B62" s="216" t="s">
        <v>78</v>
      </c>
      <c r="C62" s="216" t="s">
        <v>584</v>
      </c>
      <c r="D62" s="197">
        <v>28264</v>
      </c>
      <c r="E62" s="197">
        <v>28264</v>
      </c>
      <c r="F62" s="195" t="s">
        <v>609</v>
      </c>
    </row>
    <row r="63" spans="1:6" s="195" customFormat="1" ht="31.5">
      <c r="A63" s="2" t="s">
        <v>613</v>
      </c>
      <c r="B63" s="216" t="s">
        <v>78</v>
      </c>
      <c r="C63" s="216" t="s">
        <v>585</v>
      </c>
      <c r="D63" s="197">
        <v>5386</v>
      </c>
      <c r="E63" s="197">
        <v>5451</v>
      </c>
      <c r="F63" s="195" t="s">
        <v>609</v>
      </c>
    </row>
    <row r="64" spans="1:6" s="195" customFormat="1" ht="15.75">
      <c r="A64" s="2" t="s">
        <v>586</v>
      </c>
      <c r="B64" s="216" t="s">
        <v>78</v>
      </c>
      <c r="C64" s="216" t="s">
        <v>587</v>
      </c>
      <c r="D64" s="197">
        <v>230</v>
      </c>
      <c r="E64" s="197">
        <v>227</v>
      </c>
      <c r="F64" s="195" t="s">
        <v>609</v>
      </c>
    </row>
    <row r="65" spans="1:5" s="195" customFormat="1" ht="47.25">
      <c r="A65" s="2" t="s">
        <v>238</v>
      </c>
      <c r="B65" s="216" t="s">
        <v>244</v>
      </c>
      <c r="C65" s="216"/>
      <c r="D65" s="197">
        <f>D66+D68+D70+D74+D76+D72+D78</f>
        <v>54455.899999999994</v>
      </c>
      <c r="E65" s="197">
        <f>E66+E68+E70+E74+E76+E72+E78</f>
        <v>55307</v>
      </c>
    </row>
    <row r="66" spans="1:5" s="195" customFormat="1" ht="15.75">
      <c r="A66" s="2" t="s">
        <v>219</v>
      </c>
      <c r="B66" s="216" t="s">
        <v>395</v>
      </c>
      <c r="C66" s="216"/>
      <c r="D66" s="197">
        <f>D67</f>
        <v>1395</v>
      </c>
      <c r="E66" s="197">
        <f>E67</f>
        <v>1395</v>
      </c>
    </row>
    <row r="67" spans="1:5" s="195" customFormat="1" ht="31.5">
      <c r="A67" s="2" t="s">
        <v>591</v>
      </c>
      <c r="B67" s="216" t="s">
        <v>395</v>
      </c>
      <c r="C67" s="216" t="s">
        <v>592</v>
      </c>
      <c r="D67" s="197">
        <v>1395</v>
      </c>
      <c r="E67" s="197">
        <v>1395</v>
      </c>
    </row>
    <row r="68" spans="1:5" s="195" customFormat="1" ht="31.5">
      <c r="A68" s="2" t="s">
        <v>220</v>
      </c>
      <c r="B68" s="216" t="s">
        <v>396</v>
      </c>
      <c r="C68" s="216"/>
      <c r="D68" s="197">
        <f>D69</f>
        <v>11807</v>
      </c>
      <c r="E68" s="197">
        <f>E69</f>
        <v>11807</v>
      </c>
    </row>
    <row r="69" spans="1:5" s="195" customFormat="1" ht="31.5">
      <c r="A69" s="2" t="s">
        <v>591</v>
      </c>
      <c r="B69" s="216" t="s">
        <v>396</v>
      </c>
      <c r="C69" s="216" t="s">
        <v>592</v>
      </c>
      <c r="D69" s="197">
        <v>11807</v>
      </c>
      <c r="E69" s="197">
        <v>11807</v>
      </c>
    </row>
    <row r="70" spans="1:5" s="195" customFormat="1" ht="78.75">
      <c r="A70" s="2" t="s">
        <v>326</v>
      </c>
      <c r="B70" s="216" t="s">
        <v>79</v>
      </c>
      <c r="C70" s="212"/>
      <c r="D70" s="197">
        <f>D71</f>
        <v>20378</v>
      </c>
      <c r="E70" s="197">
        <f>E71</f>
        <v>21193.1</v>
      </c>
    </row>
    <row r="71" spans="1:6" s="195" customFormat="1" ht="31.5">
      <c r="A71" s="2" t="s">
        <v>591</v>
      </c>
      <c r="B71" s="216" t="s">
        <v>79</v>
      </c>
      <c r="C71" s="216" t="s">
        <v>592</v>
      </c>
      <c r="D71" s="197">
        <v>20378</v>
      </c>
      <c r="E71" s="197">
        <v>21193.1</v>
      </c>
      <c r="F71" s="195" t="s">
        <v>546</v>
      </c>
    </row>
    <row r="72" spans="1:5" s="195" customFormat="1" ht="131.25" customHeight="1">
      <c r="A72" s="2" t="s">
        <v>327</v>
      </c>
      <c r="B72" s="216" t="s">
        <v>82</v>
      </c>
      <c r="C72" s="216"/>
      <c r="D72" s="197">
        <f>D73</f>
        <v>280.8</v>
      </c>
      <c r="E72" s="197">
        <f>E73</f>
        <v>280.8</v>
      </c>
    </row>
    <row r="73" spans="1:6" s="195" customFormat="1" ht="15.75">
      <c r="A73" s="2" t="s">
        <v>596</v>
      </c>
      <c r="B73" s="216" t="s">
        <v>82</v>
      </c>
      <c r="C73" s="216" t="s">
        <v>595</v>
      </c>
      <c r="D73" s="197">
        <v>280.8</v>
      </c>
      <c r="E73" s="197">
        <v>280.8</v>
      </c>
      <c r="F73" s="195" t="s">
        <v>546</v>
      </c>
    </row>
    <row r="74" spans="1:5" s="195" customFormat="1" ht="47.25">
      <c r="A74" s="2" t="s">
        <v>637</v>
      </c>
      <c r="B74" s="216" t="s">
        <v>80</v>
      </c>
      <c r="C74" s="216"/>
      <c r="D74" s="197">
        <f>D75</f>
        <v>10818.7</v>
      </c>
      <c r="E74" s="197">
        <f>E75</f>
        <v>10818.7</v>
      </c>
    </row>
    <row r="75" spans="1:6" s="195" customFormat="1" ht="31.5">
      <c r="A75" s="2" t="s">
        <v>591</v>
      </c>
      <c r="B75" s="216" t="s">
        <v>80</v>
      </c>
      <c r="C75" s="216" t="s">
        <v>592</v>
      </c>
      <c r="D75" s="197">
        <v>10818.7</v>
      </c>
      <c r="E75" s="197">
        <v>10818.7</v>
      </c>
      <c r="F75" s="195" t="s">
        <v>546</v>
      </c>
    </row>
    <row r="76" spans="1:5" s="195" customFormat="1" ht="69" customHeight="1">
      <c r="A76" s="2" t="s">
        <v>638</v>
      </c>
      <c r="B76" s="216" t="s">
        <v>81</v>
      </c>
      <c r="C76" s="216"/>
      <c r="D76" s="197">
        <f>D77</f>
        <v>973.6</v>
      </c>
      <c r="E76" s="197">
        <f>E77</f>
        <v>1009.6</v>
      </c>
    </row>
    <row r="77" spans="1:6" s="195" customFormat="1" ht="31.5">
      <c r="A77" s="2" t="s">
        <v>591</v>
      </c>
      <c r="B77" s="216" t="s">
        <v>81</v>
      </c>
      <c r="C77" s="216" t="s">
        <v>595</v>
      </c>
      <c r="D77" s="197">
        <v>973.6</v>
      </c>
      <c r="E77" s="197">
        <v>1009.6</v>
      </c>
      <c r="F77" s="195" t="s">
        <v>546</v>
      </c>
    </row>
    <row r="78" spans="1:5" s="195" customFormat="1" ht="47.25">
      <c r="A78" s="2" t="s">
        <v>48</v>
      </c>
      <c r="B78" s="216" t="s">
        <v>45</v>
      </c>
      <c r="C78" s="216"/>
      <c r="D78" s="218">
        <f>D79</f>
        <v>8802.8</v>
      </c>
      <c r="E78" s="197">
        <f>E79</f>
        <v>8802.8</v>
      </c>
    </row>
    <row r="79" spans="1:5" s="195" customFormat="1" ht="31.5">
      <c r="A79" s="2" t="s">
        <v>591</v>
      </c>
      <c r="B79" s="216" t="s">
        <v>45</v>
      </c>
      <c r="C79" s="216" t="s">
        <v>592</v>
      </c>
      <c r="D79" s="197">
        <v>8802.8</v>
      </c>
      <c r="E79" s="197">
        <v>8802.8</v>
      </c>
    </row>
    <row r="80" spans="1:5" s="195" customFormat="1" ht="47.25">
      <c r="A80" s="2" t="s">
        <v>240</v>
      </c>
      <c r="B80" s="216" t="s">
        <v>246</v>
      </c>
      <c r="C80" s="216"/>
      <c r="D80" s="197">
        <f>D83+D85+D81</f>
        <v>43021.299999999996</v>
      </c>
      <c r="E80" s="197">
        <f>E83+E85+E81</f>
        <v>44735.8</v>
      </c>
    </row>
    <row r="81" spans="1:5" s="195" customFormat="1" ht="31.5">
      <c r="A81" s="2" t="s">
        <v>106</v>
      </c>
      <c r="B81" s="216" t="s">
        <v>83</v>
      </c>
      <c r="C81" s="216"/>
      <c r="D81" s="197">
        <f>D82</f>
        <v>958.2</v>
      </c>
      <c r="E81" s="197">
        <f>E82</f>
        <v>996.5</v>
      </c>
    </row>
    <row r="82" spans="1:6" s="195" customFormat="1" ht="15.75">
      <c r="A82" s="2" t="s">
        <v>596</v>
      </c>
      <c r="B82" s="216" t="s">
        <v>83</v>
      </c>
      <c r="C82" s="216" t="s">
        <v>595</v>
      </c>
      <c r="D82" s="197">
        <v>958.2</v>
      </c>
      <c r="E82" s="197">
        <v>996.5</v>
      </c>
      <c r="F82" s="195" t="s">
        <v>548</v>
      </c>
    </row>
    <row r="83" spans="1:5" s="195" customFormat="1" ht="31.5">
      <c r="A83" s="2" t="s">
        <v>617</v>
      </c>
      <c r="B83" s="216" t="s">
        <v>88</v>
      </c>
      <c r="C83" s="216"/>
      <c r="D83" s="197">
        <f>D84</f>
        <v>144</v>
      </c>
      <c r="E83" s="197">
        <f>E84</f>
        <v>144</v>
      </c>
    </row>
    <row r="84" spans="1:6" s="195" customFormat="1" ht="31.5">
      <c r="A84" s="2" t="s">
        <v>613</v>
      </c>
      <c r="B84" s="216" t="s">
        <v>88</v>
      </c>
      <c r="C84" s="216" t="s">
        <v>585</v>
      </c>
      <c r="D84" s="197">
        <v>144</v>
      </c>
      <c r="E84" s="197">
        <v>144</v>
      </c>
      <c r="F84" s="195" t="s">
        <v>546</v>
      </c>
    </row>
    <row r="85" spans="1:5" s="195" customFormat="1" ht="179.25" customHeight="1">
      <c r="A85" s="2" t="s">
        <v>328</v>
      </c>
      <c r="B85" s="216" t="s">
        <v>404</v>
      </c>
      <c r="C85" s="212"/>
      <c r="D85" s="197">
        <f>D86</f>
        <v>41919.1</v>
      </c>
      <c r="E85" s="197">
        <f>E86</f>
        <v>43595.3</v>
      </c>
    </row>
    <row r="86" spans="1:6" s="195" customFormat="1" ht="15.75">
      <c r="A86" s="2" t="s">
        <v>596</v>
      </c>
      <c r="B86" s="216" t="s">
        <v>404</v>
      </c>
      <c r="C86" s="216" t="s">
        <v>595</v>
      </c>
      <c r="D86" s="197">
        <v>41919.1</v>
      </c>
      <c r="E86" s="197">
        <v>43595.3</v>
      </c>
      <c r="F86" s="195" t="s">
        <v>546</v>
      </c>
    </row>
    <row r="87" spans="1:6" s="215" customFormat="1" ht="47.25">
      <c r="A87" s="213" t="s">
        <v>130</v>
      </c>
      <c r="B87" s="214" t="s">
        <v>247</v>
      </c>
      <c r="C87" s="214"/>
      <c r="D87" s="15">
        <f>D88+D93+D96</f>
        <v>85083</v>
      </c>
      <c r="E87" s="15">
        <f>E88+E93+E96</f>
        <v>86687</v>
      </c>
      <c r="F87" s="195"/>
    </row>
    <row r="88" spans="1:6" s="215" customFormat="1" ht="63">
      <c r="A88" s="2" t="s">
        <v>615</v>
      </c>
      <c r="B88" s="216" t="s">
        <v>249</v>
      </c>
      <c r="C88" s="216"/>
      <c r="D88" s="197">
        <f>D89</f>
        <v>16260</v>
      </c>
      <c r="E88" s="197">
        <f>E89</f>
        <v>16332</v>
      </c>
      <c r="F88" s="195"/>
    </row>
    <row r="89" spans="1:5" s="195" customFormat="1" ht="15.75">
      <c r="A89" s="2" t="s">
        <v>614</v>
      </c>
      <c r="B89" s="216" t="s">
        <v>398</v>
      </c>
      <c r="C89" s="216"/>
      <c r="D89" s="197">
        <f>D90+D91+D92</f>
        <v>16260</v>
      </c>
      <c r="E89" s="197">
        <f>E90+E91+E92</f>
        <v>16332</v>
      </c>
    </row>
    <row r="90" spans="1:6" s="195" customFormat="1" ht="47.25">
      <c r="A90" s="2" t="s">
        <v>583</v>
      </c>
      <c r="B90" s="216" t="s">
        <v>398</v>
      </c>
      <c r="C90" s="216" t="s">
        <v>584</v>
      </c>
      <c r="D90" s="197">
        <v>14513</v>
      </c>
      <c r="E90" s="197">
        <v>14513</v>
      </c>
      <c r="F90" s="195" t="s">
        <v>609</v>
      </c>
    </row>
    <row r="91" spans="1:6" s="195" customFormat="1" ht="31.5">
      <c r="A91" s="2" t="s">
        <v>613</v>
      </c>
      <c r="B91" s="216" t="s">
        <v>398</v>
      </c>
      <c r="C91" s="216" t="s">
        <v>585</v>
      </c>
      <c r="D91" s="197">
        <v>1744</v>
      </c>
      <c r="E91" s="197">
        <v>1816</v>
      </c>
      <c r="F91" s="195" t="s">
        <v>609</v>
      </c>
    </row>
    <row r="92" spans="1:6" s="195" customFormat="1" ht="15.75">
      <c r="A92" s="2" t="s">
        <v>586</v>
      </c>
      <c r="B92" s="216" t="s">
        <v>398</v>
      </c>
      <c r="C92" s="216" t="s">
        <v>587</v>
      </c>
      <c r="D92" s="197">
        <v>3</v>
      </c>
      <c r="E92" s="197">
        <v>3</v>
      </c>
      <c r="F92" s="195" t="s">
        <v>609</v>
      </c>
    </row>
    <row r="93" spans="1:5" s="195" customFormat="1" ht="63">
      <c r="A93" s="2" t="s">
        <v>248</v>
      </c>
      <c r="B93" s="216" t="s">
        <v>251</v>
      </c>
      <c r="C93" s="216"/>
      <c r="D93" s="197">
        <f>D94</f>
        <v>56516</v>
      </c>
      <c r="E93" s="197">
        <f>E94</f>
        <v>57549</v>
      </c>
    </row>
    <row r="94" spans="1:5" s="195" customFormat="1" ht="15.75">
      <c r="A94" s="2" t="s">
        <v>606</v>
      </c>
      <c r="B94" s="216" t="s">
        <v>399</v>
      </c>
      <c r="C94" s="216"/>
      <c r="D94" s="197">
        <f>D95</f>
        <v>56516</v>
      </c>
      <c r="E94" s="197">
        <f>E95</f>
        <v>57549</v>
      </c>
    </row>
    <row r="95" spans="1:6" s="195" customFormat="1" ht="15.75">
      <c r="A95" s="2" t="s">
        <v>445</v>
      </c>
      <c r="B95" s="216" t="s">
        <v>399</v>
      </c>
      <c r="C95" s="216" t="s">
        <v>594</v>
      </c>
      <c r="D95" s="197">
        <v>56516</v>
      </c>
      <c r="E95" s="197">
        <v>57549</v>
      </c>
      <c r="F95" s="195" t="s">
        <v>609</v>
      </c>
    </row>
    <row r="96" spans="1:5" s="195" customFormat="1" ht="31.5">
      <c r="A96" s="2" t="s">
        <v>250</v>
      </c>
      <c r="B96" s="216" t="s">
        <v>400</v>
      </c>
      <c r="C96" s="216"/>
      <c r="D96" s="197">
        <f>D97</f>
        <v>12307</v>
      </c>
      <c r="E96" s="197">
        <f>E97</f>
        <v>12806</v>
      </c>
    </row>
    <row r="97" spans="1:5" s="195" customFormat="1" ht="15.75">
      <c r="A97" s="2" t="s">
        <v>214</v>
      </c>
      <c r="B97" s="216" t="s">
        <v>401</v>
      </c>
      <c r="C97" s="216"/>
      <c r="D97" s="197">
        <f>D98+D99+D100</f>
        <v>12307</v>
      </c>
      <c r="E97" s="197">
        <f>E98+E99+E100</f>
        <v>12806</v>
      </c>
    </row>
    <row r="98" spans="1:6" s="195" customFormat="1" ht="47.25">
      <c r="A98" s="2" t="s">
        <v>583</v>
      </c>
      <c r="B98" s="216" t="s">
        <v>401</v>
      </c>
      <c r="C98" s="216" t="s">
        <v>584</v>
      </c>
      <c r="D98" s="197">
        <v>11405</v>
      </c>
      <c r="E98" s="197">
        <v>11861</v>
      </c>
      <c r="F98" s="195" t="s">
        <v>609</v>
      </c>
    </row>
    <row r="99" spans="1:6" s="195" customFormat="1" ht="31.5">
      <c r="A99" s="2" t="s">
        <v>613</v>
      </c>
      <c r="B99" s="216" t="s">
        <v>401</v>
      </c>
      <c r="C99" s="216" t="s">
        <v>585</v>
      </c>
      <c r="D99" s="197">
        <v>901</v>
      </c>
      <c r="E99" s="197">
        <v>944</v>
      </c>
      <c r="F99" s="195" t="s">
        <v>609</v>
      </c>
    </row>
    <row r="100" spans="1:6" s="195" customFormat="1" ht="15.75">
      <c r="A100" s="2" t="s">
        <v>586</v>
      </c>
      <c r="B100" s="216" t="s">
        <v>401</v>
      </c>
      <c r="C100" s="216" t="s">
        <v>587</v>
      </c>
      <c r="D100" s="197">
        <v>1</v>
      </c>
      <c r="E100" s="197">
        <v>1</v>
      </c>
      <c r="F100" s="195" t="s">
        <v>609</v>
      </c>
    </row>
    <row r="101" spans="1:6" s="215" customFormat="1" ht="47.25">
      <c r="A101" s="213" t="s">
        <v>252</v>
      </c>
      <c r="B101" s="214" t="s">
        <v>253</v>
      </c>
      <c r="C101" s="214"/>
      <c r="D101" s="15">
        <f>D102+D105+D108</f>
        <v>54314</v>
      </c>
      <c r="E101" s="15">
        <f>E102+E105+E108</f>
        <v>56284</v>
      </c>
      <c r="F101" s="195"/>
    </row>
    <row r="102" spans="1:5" s="195" customFormat="1" ht="31.5">
      <c r="A102" s="2" t="s">
        <v>254</v>
      </c>
      <c r="B102" s="216" t="s">
        <v>255</v>
      </c>
      <c r="C102" s="216"/>
      <c r="D102" s="197">
        <f>D103</f>
        <v>13269</v>
      </c>
      <c r="E102" s="197">
        <f>E103</f>
        <v>13743</v>
      </c>
    </row>
    <row r="103" spans="1:5" s="195" customFormat="1" ht="15.75">
      <c r="A103" s="2" t="s">
        <v>597</v>
      </c>
      <c r="B103" s="216" t="s">
        <v>256</v>
      </c>
      <c r="C103" s="216"/>
      <c r="D103" s="197">
        <f>D104</f>
        <v>13269</v>
      </c>
      <c r="E103" s="197">
        <f>E104</f>
        <v>13743</v>
      </c>
    </row>
    <row r="104" spans="1:6" s="195" customFormat="1" ht="31.5">
      <c r="A104" s="2" t="s">
        <v>591</v>
      </c>
      <c r="B104" s="216" t="s">
        <v>256</v>
      </c>
      <c r="C104" s="216" t="s">
        <v>592</v>
      </c>
      <c r="D104" s="197">
        <v>13269</v>
      </c>
      <c r="E104" s="197">
        <v>13743</v>
      </c>
      <c r="F104" s="195" t="s">
        <v>609</v>
      </c>
    </row>
    <row r="105" spans="1:5" s="195" customFormat="1" ht="31.5">
      <c r="A105" s="2" t="s">
        <v>257</v>
      </c>
      <c r="B105" s="216" t="s">
        <v>258</v>
      </c>
      <c r="C105" s="216"/>
      <c r="D105" s="197">
        <f>D106</f>
        <v>38545</v>
      </c>
      <c r="E105" s="197">
        <f>E106</f>
        <v>39941</v>
      </c>
    </row>
    <row r="106" spans="1:5" s="195" customFormat="1" ht="15.75">
      <c r="A106" s="2" t="s">
        <v>510</v>
      </c>
      <c r="B106" s="216" t="s">
        <v>259</v>
      </c>
      <c r="C106" s="216"/>
      <c r="D106" s="197">
        <f>D107</f>
        <v>38545</v>
      </c>
      <c r="E106" s="197">
        <f>E107</f>
        <v>39941</v>
      </c>
    </row>
    <row r="107" spans="1:6" s="195" customFormat="1" ht="31.5">
      <c r="A107" s="2" t="s">
        <v>591</v>
      </c>
      <c r="B107" s="216" t="s">
        <v>259</v>
      </c>
      <c r="C107" s="216" t="s">
        <v>592</v>
      </c>
      <c r="D107" s="197">
        <v>38545</v>
      </c>
      <c r="E107" s="197">
        <v>39941</v>
      </c>
      <c r="F107" s="195" t="s">
        <v>609</v>
      </c>
    </row>
    <row r="108" spans="1:5" s="195" customFormat="1" ht="47.25">
      <c r="A108" s="2" t="s">
        <v>6</v>
      </c>
      <c r="B108" s="216" t="s">
        <v>260</v>
      </c>
      <c r="C108" s="216"/>
      <c r="D108" s="197">
        <f>D109</f>
        <v>2500</v>
      </c>
      <c r="E108" s="197">
        <f>E109</f>
        <v>2600</v>
      </c>
    </row>
    <row r="109" spans="1:5" s="195" customFormat="1" ht="15.75">
      <c r="A109" s="2" t="s">
        <v>483</v>
      </c>
      <c r="B109" s="216" t="s">
        <v>261</v>
      </c>
      <c r="C109" s="216"/>
      <c r="D109" s="197">
        <f>D110</f>
        <v>2500</v>
      </c>
      <c r="E109" s="197">
        <f>E110</f>
        <v>2600</v>
      </c>
    </row>
    <row r="110" spans="1:6" s="195" customFormat="1" ht="31.5">
      <c r="A110" s="2" t="s">
        <v>591</v>
      </c>
      <c r="B110" s="216" t="s">
        <v>261</v>
      </c>
      <c r="C110" s="216" t="s">
        <v>592</v>
      </c>
      <c r="D110" s="197">
        <v>2500</v>
      </c>
      <c r="E110" s="197">
        <v>2600</v>
      </c>
      <c r="F110" s="195" t="s">
        <v>609</v>
      </c>
    </row>
    <row r="111" spans="1:6" s="215" customFormat="1" ht="47.25">
      <c r="A111" s="213" t="s">
        <v>0</v>
      </c>
      <c r="B111" s="214" t="s">
        <v>262</v>
      </c>
      <c r="C111" s="214"/>
      <c r="D111" s="15">
        <f>D113</f>
        <v>2300</v>
      </c>
      <c r="E111" s="15">
        <f>E113</f>
        <v>2400</v>
      </c>
      <c r="F111" s="195"/>
    </row>
    <row r="112" spans="1:6" s="215" customFormat="1" ht="31.5">
      <c r="A112" s="2" t="s">
        <v>629</v>
      </c>
      <c r="B112" s="216" t="s">
        <v>263</v>
      </c>
      <c r="C112" s="216"/>
      <c r="D112" s="197">
        <f>D113</f>
        <v>2300</v>
      </c>
      <c r="E112" s="197">
        <f>E113</f>
        <v>2400</v>
      </c>
      <c r="F112" s="195"/>
    </row>
    <row r="113" spans="1:5" s="195" customFormat="1" ht="15.75">
      <c r="A113" s="2" t="s">
        <v>439</v>
      </c>
      <c r="B113" s="216" t="s">
        <v>264</v>
      </c>
      <c r="C113" s="216"/>
      <c r="D113" s="197">
        <f>D114</f>
        <v>2300</v>
      </c>
      <c r="E113" s="197">
        <f>E114</f>
        <v>2400</v>
      </c>
    </row>
    <row r="114" spans="1:6" s="195" customFormat="1" ht="15.75">
      <c r="A114" s="2" t="s">
        <v>586</v>
      </c>
      <c r="B114" s="216" t="s">
        <v>264</v>
      </c>
      <c r="C114" s="216" t="s">
        <v>587</v>
      </c>
      <c r="D114" s="197">
        <v>2300</v>
      </c>
      <c r="E114" s="197">
        <v>2400</v>
      </c>
      <c r="F114" s="195" t="s">
        <v>609</v>
      </c>
    </row>
    <row r="115" spans="1:6" s="215" customFormat="1" ht="69" customHeight="1">
      <c r="A115" s="213" t="s">
        <v>1</v>
      </c>
      <c r="B115" s="214" t="s">
        <v>265</v>
      </c>
      <c r="C115" s="214"/>
      <c r="D115" s="15">
        <f>D116+D130+D134</f>
        <v>20186.6</v>
      </c>
      <c r="E115" s="15">
        <f>E116+E130+E134</f>
        <v>20418.6</v>
      </c>
      <c r="F115" s="195"/>
    </row>
    <row r="116" spans="1:6" s="215" customFormat="1" ht="31.5">
      <c r="A116" s="219" t="s">
        <v>381</v>
      </c>
      <c r="B116" s="220" t="s">
        <v>370</v>
      </c>
      <c r="C116" s="220"/>
      <c r="D116" s="221">
        <f>D117+D120+D123</f>
        <v>17876</v>
      </c>
      <c r="E116" s="221">
        <f>E117+E120+E123</f>
        <v>18108</v>
      </c>
      <c r="F116" s="222">
        <f>F117</f>
        <v>0</v>
      </c>
    </row>
    <row r="117" spans="1:6" s="215" customFormat="1" ht="31.5">
      <c r="A117" s="2" t="s">
        <v>623</v>
      </c>
      <c r="B117" s="216" t="s">
        <v>371</v>
      </c>
      <c r="C117" s="216"/>
      <c r="D117" s="197">
        <f>D118</f>
        <v>2600</v>
      </c>
      <c r="E117" s="197">
        <f>E118</f>
        <v>2600</v>
      </c>
      <c r="F117" s="195"/>
    </row>
    <row r="118" spans="1:5" s="195" customFormat="1" ht="15.75">
      <c r="A118" s="2" t="s">
        <v>136</v>
      </c>
      <c r="B118" s="216" t="s">
        <v>372</v>
      </c>
      <c r="C118" s="216"/>
      <c r="D118" s="197">
        <f>D119</f>
        <v>2600</v>
      </c>
      <c r="E118" s="197">
        <f>E119</f>
        <v>2600</v>
      </c>
    </row>
    <row r="119" spans="1:6" s="195" customFormat="1" ht="15" customHeight="1">
      <c r="A119" s="2" t="s">
        <v>586</v>
      </c>
      <c r="B119" s="216" t="s">
        <v>372</v>
      </c>
      <c r="C119" s="216" t="s">
        <v>587</v>
      </c>
      <c r="D119" s="197">
        <v>2600</v>
      </c>
      <c r="E119" s="197">
        <v>2600</v>
      </c>
      <c r="F119" s="195" t="s">
        <v>609</v>
      </c>
    </row>
    <row r="120" spans="1:5" s="195" customFormat="1" ht="31.5">
      <c r="A120" s="2" t="s">
        <v>65</v>
      </c>
      <c r="B120" s="216" t="s">
        <v>382</v>
      </c>
      <c r="C120" s="216"/>
      <c r="D120" s="197">
        <f>D121</f>
        <v>2946</v>
      </c>
      <c r="E120" s="197">
        <f>E121</f>
        <v>3063</v>
      </c>
    </row>
    <row r="121" spans="1:5" s="195" customFormat="1" ht="15" customHeight="1">
      <c r="A121" s="2" t="s">
        <v>588</v>
      </c>
      <c r="B121" s="216" t="s">
        <v>383</v>
      </c>
      <c r="C121" s="216"/>
      <c r="D121" s="197">
        <f>D122</f>
        <v>2946</v>
      </c>
      <c r="E121" s="197">
        <f>E122</f>
        <v>3063</v>
      </c>
    </row>
    <row r="122" spans="1:5" s="195" customFormat="1" ht="31.5">
      <c r="A122" s="2" t="s">
        <v>591</v>
      </c>
      <c r="B122" s="216" t="s">
        <v>383</v>
      </c>
      <c r="C122" s="216" t="s">
        <v>592</v>
      </c>
      <c r="D122" s="197">
        <v>2946</v>
      </c>
      <c r="E122" s="197">
        <v>3063</v>
      </c>
    </row>
    <row r="123" spans="1:5" s="195" customFormat="1" ht="63">
      <c r="A123" s="2" t="s">
        <v>66</v>
      </c>
      <c r="B123" s="216" t="s">
        <v>384</v>
      </c>
      <c r="C123" s="216"/>
      <c r="D123" s="197">
        <f>D124+D128</f>
        <v>12330</v>
      </c>
      <c r="E123" s="197">
        <f>E124+E128</f>
        <v>12445</v>
      </c>
    </row>
    <row r="124" spans="1:6" s="215" customFormat="1" ht="15.75">
      <c r="A124" s="2" t="s">
        <v>614</v>
      </c>
      <c r="B124" s="216" t="s">
        <v>385</v>
      </c>
      <c r="C124" s="216"/>
      <c r="D124" s="197">
        <f>D125+D126+D127</f>
        <v>11330</v>
      </c>
      <c r="E124" s="197">
        <f>E125+E126+E127</f>
        <v>11445</v>
      </c>
      <c r="F124" s="195"/>
    </row>
    <row r="125" spans="1:6" s="215" customFormat="1" ht="47.25">
      <c r="A125" s="2" t="s">
        <v>583</v>
      </c>
      <c r="B125" s="216" t="s">
        <v>385</v>
      </c>
      <c r="C125" s="216" t="s">
        <v>584</v>
      </c>
      <c r="D125" s="197">
        <v>8293</v>
      </c>
      <c r="E125" s="197">
        <v>8294</v>
      </c>
      <c r="F125" s="195" t="s">
        <v>609</v>
      </c>
    </row>
    <row r="126" spans="1:6" s="215" customFormat="1" ht="31.5">
      <c r="A126" s="2" t="s">
        <v>613</v>
      </c>
      <c r="B126" s="216" t="s">
        <v>385</v>
      </c>
      <c r="C126" s="216" t="s">
        <v>585</v>
      </c>
      <c r="D126" s="197">
        <v>2869</v>
      </c>
      <c r="E126" s="197">
        <v>2984</v>
      </c>
      <c r="F126" s="195" t="s">
        <v>609</v>
      </c>
    </row>
    <row r="127" spans="1:6" s="215" customFormat="1" ht="15.75">
      <c r="A127" s="2" t="s">
        <v>586</v>
      </c>
      <c r="B127" s="216" t="s">
        <v>385</v>
      </c>
      <c r="C127" s="216" t="s">
        <v>587</v>
      </c>
      <c r="D127" s="197">
        <v>168</v>
      </c>
      <c r="E127" s="197">
        <v>167</v>
      </c>
      <c r="F127" s="195" t="s">
        <v>609</v>
      </c>
    </row>
    <row r="128" spans="1:5" s="195" customFormat="1" ht="15.75">
      <c r="A128" s="2" t="s">
        <v>136</v>
      </c>
      <c r="B128" s="216" t="s">
        <v>388</v>
      </c>
      <c r="C128" s="216"/>
      <c r="D128" s="197">
        <f>D129</f>
        <v>1000</v>
      </c>
      <c r="E128" s="197">
        <f>E129</f>
        <v>1000</v>
      </c>
    </row>
    <row r="129" spans="1:5" s="195" customFormat="1" ht="31.5">
      <c r="A129" s="2" t="s">
        <v>613</v>
      </c>
      <c r="B129" s="216" t="s">
        <v>388</v>
      </c>
      <c r="C129" s="216" t="s">
        <v>585</v>
      </c>
      <c r="D129" s="197">
        <v>1000</v>
      </c>
      <c r="E129" s="197">
        <v>1000</v>
      </c>
    </row>
    <row r="130" spans="1:5" s="195" customFormat="1" ht="15.75">
      <c r="A130" s="219" t="s">
        <v>376</v>
      </c>
      <c r="B130" s="220" t="s">
        <v>373</v>
      </c>
      <c r="C130" s="220"/>
      <c r="D130" s="221">
        <f aca="true" t="shared" si="0" ref="D130:E132">D131</f>
        <v>500</v>
      </c>
      <c r="E130" s="221">
        <f t="shared" si="0"/>
        <v>500</v>
      </c>
    </row>
    <row r="131" spans="1:5" s="195" customFormat="1" ht="25.5" customHeight="1">
      <c r="A131" s="2" t="s">
        <v>379</v>
      </c>
      <c r="B131" s="216" t="s">
        <v>374</v>
      </c>
      <c r="C131" s="216"/>
      <c r="D131" s="197">
        <f t="shared" si="0"/>
        <v>500</v>
      </c>
      <c r="E131" s="197">
        <f t="shared" si="0"/>
        <v>500</v>
      </c>
    </row>
    <row r="132" spans="1:6" s="195" customFormat="1" ht="15.75">
      <c r="A132" s="2" t="s">
        <v>136</v>
      </c>
      <c r="B132" s="216" t="s">
        <v>375</v>
      </c>
      <c r="C132" s="216"/>
      <c r="D132" s="197">
        <f t="shared" si="0"/>
        <v>500</v>
      </c>
      <c r="E132" s="197">
        <f t="shared" si="0"/>
        <v>500</v>
      </c>
      <c r="F132" s="223">
        <f>F133</f>
        <v>0</v>
      </c>
    </row>
    <row r="133" spans="1:5" s="195" customFormat="1" ht="15.75">
      <c r="A133" s="2" t="s">
        <v>586</v>
      </c>
      <c r="B133" s="216" t="s">
        <v>375</v>
      </c>
      <c r="C133" s="216" t="s">
        <v>587</v>
      </c>
      <c r="D133" s="197">
        <v>500</v>
      </c>
      <c r="E133" s="197">
        <v>500</v>
      </c>
    </row>
    <row r="134" spans="1:5" s="224" customFormat="1" ht="31.5">
      <c r="A134" s="219" t="s">
        <v>380</v>
      </c>
      <c r="B134" s="220" t="s">
        <v>377</v>
      </c>
      <c r="C134" s="220"/>
      <c r="D134" s="221">
        <f>D135</f>
        <v>1810.6</v>
      </c>
      <c r="E134" s="221">
        <f>E135</f>
        <v>1810.6</v>
      </c>
    </row>
    <row r="135" spans="1:5" s="195" customFormat="1" ht="31.5">
      <c r="A135" s="2" t="s">
        <v>99</v>
      </c>
      <c r="B135" s="216" t="s">
        <v>378</v>
      </c>
      <c r="C135" s="216"/>
      <c r="D135" s="197">
        <f>D136+D138</f>
        <v>1810.6</v>
      </c>
      <c r="E135" s="197">
        <f>E136+E138</f>
        <v>1810.6</v>
      </c>
    </row>
    <row r="136" spans="1:5" s="195" customFormat="1" ht="47.25">
      <c r="A136" s="2" t="s">
        <v>624</v>
      </c>
      <c r="B136" s="216" t="s">
        <v>386</v>
      </c>
      <c r="C136" s="216"/>
      <c r="D136" s="197">
        <f>D137</f>
        <v>672.4</v>
      </c>
      <c r="E136" s="197">
        <f>E137</f>
        <v>672.4</v>
      </c>
    </row>
    <row r="137" spans="1:6" s="195" customFormat="1" ht="31.5">
      <c r="A137" s="2" t="s">
        <v>613</v>
      </c>
      <c r="B137" s="216" t="s">
        <v>386</v>
      </c>
      <c r="C137" s="216" t="s">
        <v>585</v>
      </c>
      <c r="D137" s="197">
        <v>672.4</v>
      </c>
      <c r="E137" s="197">
        <v>672.4</v>
      </c>
      <c r="F137" s="195" t="s">
        <v>546</v>
      </c>
    </row>
    <row r="138" spans="1:5" s="195" customFormat="1" ht="31.5">
      <c r="A138" s="2" t="s">
        <v>625</v>
      </c>
      <c r="B138" s="216" t="s">
        <v>387</v>
      </c>
      <c r="C138" s="216"/>
      <c r="D138" s="197">
        <f>D139</f>
        <v>1138.2</v>
      </c>
      <c r="E138" s="197">
        <f>E139</f>
        <v>1138.2</v>
      </c>
    </row>
    <row r="139" spans="1:6" s="195" customFormat="1" ht="31.5">
      <c r="A139" s="2" t="s">
        <v>613</v>
      </c>
      <c r="B139" s="216" t="s">
        <v>387</v>
      </c>
      <c r="C139" s="216" t="s">
        <v>585</v>
      </c>
      <c r="D139" s="197">
        <v>1138.2</v>
      </c>
      <c r="E139" s="197">
        <v>1138.2</v>
      </c>
      <c r="F139" s="195" t="s">
        <v>546</v>
      </c>
    </row>
    <row r="140" spans="1:6" s="215" customFormat="1" ht="31.5">
      <c r="A140" s="213" t="s">
        <v>2</v>
      </c>
      <c r="B140" s="214" t="s">
        <v>266</v>
      </c>
      <c r="C140" s="214"/>
      <c r="D140" s="15">
        <f>D141+D153+D158+D161+D164</f>
        <v>127089.19999999998</v>
      </c>
      <c r="E140" s="15">
        <f>E141+E153+E158+E161+E164</f>
        <v>130472.9</v>
      </c>
      <c r="F140" s="195"/>
    </row>
    <row r="141" spans="1:6" s="215" customFormat="1" ht="47.25">
      <c r="A141" s="2" t="s">
        <v>268</v>
      </c>
      <c r="B141" s="216" t="s">
        <v>267</v>
      </c>
      <c r="C141" s="216"/>
      <c r="D141" s="197">
        <f>D142+D144+D146+D148+D150</f>
        <v>86859.79999999999</v>
      </c>
      <c r="E141" s="197">
        <f>E142+E144+E146+E148+E150</f>
        <v>88910.4</v>
      </c>
      <c r="F141" s="195"/>
    </row>
    <row r="142" spans="1:6" s="215" customFormat="1" ht="15.75">
      <c r="A142" s="2" t="s">
        <v>610</v>
      </c>
      <c r="B142" s="216" t="s">
        <v>269</v>
      </c>
      <c r="C142" s="216"/>
      <c r="D142" s="197">
        <f>D143</f>
        <v>29717</v>
      </c>
      <c r="E142" s="197">
        <f>E143</f>
        <v>30853</v>
      </c>
      <c r="F142" s="195"/>
    </row>
    <row r="143" spans="1:6" s="215" customFormat="1" ht="31.5">
      <c r="A143" s="2" t="s">
        <v>591</v>
      </c>
      <c r="B143" s="216" t="s">
        <v>269</v>
      </c>
      <c r="C143" s="216" t="s">
        <v>592</v>
      </c>
      <c r="D143" s="197">
        <v>29717</v>
      </c>
      <c r="E143" s="197">
        <v>30853</v>
      </c>
      <c r="F143" s="195" t="s">
        <v>609</v>
      </c>
    </row>
    <row r="144" spans="1:5" s="195" customFormat="1" ht="15.75">
      <c r="A144" s="2" t="s">
        <v>479</v>
      </c>
      <c r="B144" s="216" t="s">
        <v>270</v>
      </c>
      <c r="C144" s="216"/>
      <c r="D144" s="197">
        <f>D145</f>
        <v>18026</v>
      </c>
      <c r="E144" s="197">
        <f>E145</f>
        <v>18758</v>
      </c>
    </row>
    <row r="145" spans="1:6" s="195" customFormat="1" ht="31.5">
      <c r="A145" s="2" t="s">
        <v>591</v>
      </c>
      <c r="B145" s="216" t="s">
        <v>270</v>
      </c>
      <c r="C145" s="216" t="s">
        <v>592</v>
      </c>
      <c r="D145" s="197">
        <v>18026</v>
      </c>
      <c r="E145" s="197">
        <v>18758</v>
      </c>
      <c r="F145" s="195" t="s">
        <v>609</v>
      </c>
    </row>
    <row r="146" spans="1:5" s="195" customFormat="1" ht="15.75">
      <c r="A146" s="2" t="s">
        <v>611</v>
      </c>
      <c r="B146" s="216" t="s">
        <v>271</v>
      </c>
      <c r="C146" s="216"/>
      <c r="D146" s="197">
        <f>D147</f>
        <v>750</v>
      </c>
      <c r="E146" s="197">
        <f>E147</f>
        <v>550</v>
      </c>
    </row>
    <row r="147" spans="1:6" s="195" customFormat="1" ht="31.5">
      <c r="A147" s="2" t="s">
        <v>613</v>
      </c>
      <c r="B147" s="216" t="s">
        <v>271</v>
      </c>
      <c r="C147" s="216" t="s">
        <v>585</v>
      </c>
      <c r="D147" s="197">
        <v>750</v>
      </c>
      <c r="E147" s="197">
        <v>550</v>
      </c>
      <c r="F147" s="195" t="s">
        <v>609</v>
      </c>
    </row>
    <row r="148" spans="1:5" s="195" customFormat="1" ht="35.25" customHeight="1">
      <c r="A148" s="2" t="s">
        <v>652</v>
      </c>
      <c r="B148" s="216" t="s">
        <v>653</v>
      </c>
      <c r="C148" s="216"/>
      <c r="D148" s="197">
        <f>D149</f>
        <v>3638.1</v>
      </c>
      <c r="E148" s="197">
        <f>E149</f>
        <v>3638.1</v>
      </c>
    </row>
    <row r="149" spans="1:5" s="195" customFormat="1" ht="31.5">
      <c r="A149" s="2" t="s">
        <v>591</v>
      </c>
      <c r="B149" s="216" t="s">
        <v>653</v>
      </c>
      <c r="C149" s="216" t="s">
        <v>592</v>
      </c>
      <c r="D149" s="197">
        <v>3638.1</v>
      </c>
      <c r="E149" s="197">
        <v>3638.1</v>
      </c>
    </row>
    <row r="150" spans="1:5" s="195" customFormat="1" ht="78.75">
      <c r="A150" s="2" t="s">
        <v>720</v>
      </c>
      <c r="B150" s="216" t="s">
        <v>51</v>
      </c>
      <c r="C150" s="216"/>
      <c r="D150" s="197">
        <f>D152+D151</f>
        <v>34728.7</v>
      </c>
      <c r="E150" s="197">
        <f>E152+E151</f>
        <v>35111.3</v>
      </c>
    </row>
    <row r="151" spans="1:5" s="195" customFormat="1" ht="15.75">
      <c r="A151" s="2" t="s">
        <v>445</v>
      </c>
      <c r="B151" s="216" t="s">
        <v>51</v>
      </c>
      <c r="C151" s="216" t="s">
        <v>594</v>
      </c>
      <c r="D151" s="197">
        <v>8707.3</v>
      </c>
      <c r="E151" s="197">
        <v>8804.2</v>
      </c>
    </row>
    <row r="152" spans="1:5" s="195" customFormat="1" ht="31.5">
      <c r="A152" s="2" t="s">
        <v>591</v>
      </c>
      <c r="B152" s="216" t="s">
        <v>51</v>
      </c>
      <c r="C152" s="216" t="s">
        <v>592</v>
      </c>
      <c r="D152" s="197">
        <v>26021.4</v>
      </c>
      <c r="E152" s="197">
        <v>26307.1</v>
      </c>
    </row>
    <row r="153" spans="1:6" s="215" customFormat="1" ht="31.5">
      <c r="A153" s="2" t="s">
        <v>4</v>
      </c>
      <c r="B153" s="216" t="s">
        <v>272</v>
      </c>
      <c r="C153" s="216"/>
      <c r="D153" s="197">
        <f>D154+D156</f>
        <v>35057.4</v>
      </c>
      <c r="E153" s="197">
        <f>E154+E156</f>
        <v>36190.5</v>
      </c>
      <c r="F153" s="195"/>
    </row>
    <row r="154" spans="1:6" s="215" customFormat="1" ht="15.75">
      <c r="A154" s="2" t="s">
        <v>221</v>
      </c>
      <c r="B154" s="216" t="s">
        <v>273</v>
      </c>
      <c r="C154" s="216"/>
      <c r="D154" s="197">
        <f>D155</f>
        <v>27974</v>
      </c>
      <c r="E154" s="197">
        <f>E155</f>
        <v>29028</v>
      </c>
      <c r="F154" s="195"/>
    </row>
    <row r="155" spans="1:6" s="215" customFormat="1" ht="31.5">
      <c r="A155" s="2" t="s">
        <v>591</v>
      </c>
      <c r="B155" s="216" t="s">
        <v>273</v>
      </c>
      <c r="C155" s="216" t="s">
        <v>592</v>
      </c>
      <c r="D155" s="197">
        <v>27974</v>
      </c>
      <c r="E155" s="197">
        <v>29028</v>
      </c>
      <c r="F155" s="195" t="s">
        <v>609</v>
      </c>
    </row>
    <row r="156" spans="1:6" s="215" customFormat="1" ht="52.5" customHeight="1">
      <c r="A156" s="2" t="s">
        <v>719</v>
      </c>
      <c r="B156" s="216" t="s">
        <v>50</v>
      </c>
      <c r="C156" s="216"/>
      <c r="D156" s="197">
        <f>D157</f>
        <v>7083.4</v>
      </c>
      <c r="E156" s="197">
        <f>E157</f>
        <v>7162.5</v>
      </c>
      <c r="F156" s="195"/>
    </row>
    <row r="157" spans="1:6" s="215" customFormat="1" ht="31.5">
      <c r="A157" s="2" t="s">
        <v>591</v>
      </c>
      <c r="B157" s="216" t="s">
        <v>50</v>
      </c>
      <c r="C157" s="216" t="s">
        <v>592</v>
      </c>
      <c r="D157" s="197">
        <v>7083.4</v>
      </c>
      <c r="E157" s="197">
        <v>7162.5</v>
      </c>
      <c r="F157" s="195"/>
    </row>
    <row r="158" spans="1:6" s="215" customFormat="1" ht="33" customHeight="1">
      <c r="A158" s="2" t="s">
        <v>67</v>
      </c>
      <c r="B158" s="216" t="s">
        <v>274</v>
      </c>
      <c r="C158" s="216"/>
      <c r="D158" s="197">
        <f>D159</f>
        <v>3350</v>
      </c>
      <c r="E158" s="197">
        <f>E159</f>
        <v>3500</v>
      </c>
      <c r="F158" s="195"/>
    </row>
    <row r="159" spans="1:5" s="195" customFormat="1" ht="27" customHeight="1">
      <c r="A159" s="2" t="s">
        <v>589</v>
      </c>
      <c r="B159" s="216" t="s">
        <v>275</v>
      </c>
      <c r="C159" s="216"/>
      <c r="D159" s="197">
        <f>D160</f>
        <v>3350</v>
      </c>
      <c r="E159" s="197">
        <f>E160</f>
        <v>3500</v>
      </c>
    </row>
    <row r="160" spans="1:6" s="195" customFormat="1" ht="33" customHeight="1">
      <c r="A160" s="2" t="s">
        <v>613</v>
      </c>
      <c r="B160" s="216" t="s">
        <v>275</v>
      </c>
      <c r="C160" s="216" t="s">
        <v>585</v>
      </c>
      <c r="D160" s="197">
        <v>3350</v>
      </c>
      <c r="E160" s="197">
        <v>3500</v>
      </c>
      <c r="F160" s="195" t="s">
        <v>609</v>
      </c>
    </row>
    <row r="161" spans="1:6" s="215" customFormat="1" ht="33" customHeight="1">
      <c r="A161" s="2" t="s">
        <v>276</v>
      </c>
      <c r="B161" s="216" t="s">
        <v>277</v>
      </c>
      <c r="C161" s="216"/>
      <c r="D161" s="197">
        <f>D162</f>
        <v>907</v>
      </c>
      <c r="E161" s="197">
        <f>E162</f>
        <v>920</v>
      </c>
      <c r="F161" s="195"/>
    </row>
    <row r="162" spans="1:5" s="195" customFormat="1" ht="24.75" customHeight="1">
      <c r="A162" s="2" t="s">
        <v>590</v>
      </c>
      <c r="B162" s="216" t="s">
        <v>278</v>
      </c>
      <c r="C162" s="216"/>
      <c r="D162" s="197">
        <f>D163</f>
        <v>907</v>
      </c>
      <c r="E162" s="197">
        <f>E163</f>
        <v>920</v>
      </c>
    </row>
    <row r="163" spans="1:6" s="195" customFormat="1" ht="33" customHeight="1">
      <c r="A163" s="2" t="s">
        <v>613</v>
      </c>
      <c r="B163" s="216" t="s">
        <v>278</v>
      </c>
      <c r="C163" s="216" t="s">
        <v>585</v>
      </c>
      <c r="D163" s="197">
        <v>907</v>
      </c>
      <c r="E163" s="197">
        <v>920</v>
      </c>
      <c r="F163" s="195" t="s">
        <v>609</v>
      </c>
    </row>
    <row r="164" spans="1:5" s="195" customFormat="1" ht="68.25" customHeight="1">
      <c r="A164" s="2" t="s">
        <v>87</v>
      </c>
      <c r="B164" s="216" t="s">
        <v>695</v>
      </c>
      <c r="C164" s="216"/>
      <c r="D164" s="197">
        <f>D165</f>
        <v>915</v>
      </c>
      <c r="E164" s="197">
        <f>E165</f>
        <v>952</v>
      </c>
    </row>
    <row r="165" spans="1:5" s="195" customFormat="1" ht="63">
      <c r="A165" s="2" t="s">
        <v>688</v>
      </c>
      <c r="B165" s="216" t="s">
        <v>696</v>
      </c>
      <c r="C165" s="216"/>
      <c r="D165" s="197">
        <f>D166</f>
        <v>915</v>
      </c>
      <c r="E165" s="197">
        <f>E166</f>
        <v>952</v>
      </c>
    </row>
    <row r="166" spans="1:5" s="195" customFormat="1" ht="31.5">
      <c r="A166" s="2" t="s">
        <v>591</v>
      </c>
      <c r="B166" s="216" t="s">
        <v>696</v>
      </c>
      <c r="C166" s="216" t="s">
        <v>592</v>
      </c>
      <c r="D166" s="197">
        <v>915</v>
      </c>
      <c r="E166" s="197">
        <v>952</v>
      </c>
    </row>
    <row r="167" spans="1:7" s="215" customFormat="1" ht="47.25">
      <c r="A167" s="213" t="s">
        <v>139</v>
      </c>
      <c r="B167" s="214" t="s">
        <v>279</v>
      </c>
      <c r="C167" s="214"/>
      <c r="D167" s="15">
        <f>D168+D173+D180+D191</f>
        <v>74473.6</v>
      </c>
      <c r="E167" s="15">
        <f>E168+E173+E180+E191</f>
        <v>75112.8</v>
      </c>
      <c r="F167" s="195"/>
      <c r="G167" s="225"/>
    </row>
    <row r="168" spans="1:7" s="215" customFormat="1" ht="31.5">
      <c r="A168" s="2" t="s">
        <v>280</v>
      </c>
      <c r="B168" s="216" t="s">
        <v>281</v>
      </c>
      <c r="C168" s="216"/>
      <c r="D168" s="197">
        <f>D169</f>
        <v>3992</v>
      </c>
      <c r="E168" s="197">
        <f>E169</f>
        <v>4024</v>
      </c>
      <c r="F168" s="195"/>
      <c r="G168" s="225"/>
    </row>
    <row r="169" spans="1:7" s="215" customFormat="1" ht="15.75">
      <c r="A169" s="2" t="s">
        <v>614</v>
      </c>
      <c r="B169" s="216" t="s">
        <v>282</v>
      </c>
      <c r="C169" s="216"/>
      <c r="D169" s="197">
        <f>D170+D171+D172</f>
        <v>3992</v>
      </c>
      <c r="E169" s="197">
        <f>E170+E171+E172</f>
        <v>4024</v>
      </c>
      <c r="F169" s="195"/>
      <c r="G169" s="225"/>
    </row>
    <row r="170" spans="1:7" s="215" customFormat="1" ht="47.25">
      <c r="A170" s="2" t="s">
        <v>583</v>
      </c>
      <c r="B170" s="216" t="s">
        <v>282</v>
      </c>
      <c r="C170" s="216" t="s">
        <v>584</v>
      </c>
      <c r="D170" s="197">
        <v>3171</v>
      </c>
      <c r="E170" s="197">
        <v>3171</v>
      </c>
      <c r="F170" s="195"/>
      <c r="G170" s="225"/>
    </row>
    <row r="171" spans="1:7" s="215" customFormat="1" ht="31.5">
      <c r="A171" s="2" t="s">
        <v>613</v>
      </c>
      <c r="B171" s="216" t="s">
        <v>282</v>
      </c>
      <c r="C171" s="216" t="s">
        <v>585</v>
      </c>
      <c r="D171" s="197">
        <v>611</v>
      </c>
      <c r="E171" s="197">
        <v>643</v>
      </c>
      <c r="F171" s="195"/>
      <c r="G171" s="225"/>
    </row>
    <row r="172" spans="1:7" s="215" customFormat="1" ht="15.75">
      <c r="A172" s="2" t="s">
        <v>586</v>
      </c>
      <c r="B172" s="216" t="s">
        <v>282</v>
      </c>
      <c r="C172" s="216" t="s">
        <v>587</v>
      </c>
      <c r="D172" s="197">
        <v>210</v>
      </c>
      <c r="E172" s="197">
        <v>210</v>
      </c>
      <c r="F172" s="195"/>
      <c r="G172" s="225"/>
    </row>
    <row r="173" spans="1:7" s="215" customFormat="1" ht="47.25">
      <c r="A173" s="2" t="s">
        <v>616</v>
      </c>
      <c r="B173" s="216" t="s">
        <v>283</v>
      </c>
      <c r="C173" s="216"/>
      <c r="D173" s="197">
        <f>D174+D178</f>
        <v>60112</v>
      </c>
      <c r="E173" s="197">
        <f>E174+E178</f>
        <v>60628</v>
      </c>
      <c r="F173" s="195"/>
      <c r="G173" s="225"/>
    </row>
    <row r="174" spans="1:7" s="215" customFormat="1" ht="15.75">
      <c r="A174" s="2" t="s">
        <v>614</v>
      </c>
      <c r="B174" s="216" t="s">
        <v>284</v>
      </c>
      <c r="C174" s="216"/>
      <c r="D174" s="197">
        <f>D175+D176+D177</f>
        <v>57511</v>
      </c>
      <c r="E174" s="197">
        <f>E175+E176+E177</f>
        <v>58027</v>
      </c>
      <c r="F174" s="195"/>
      <c r="G174" s="225"/>
    </row>
    <row r="175" spans="1:6" s="215" customFormat="1" ht="47.25">
      <c r="A175" s="2" t="s">
        <v>583</v>
      </c>
      <c r="B175" s="216" t="s">
        <v>284</v>
      </c>
      <c r="C175" s="216" t="s">
        <v>584</v>
      </c>
      <c r="D175" s="197">
        <v>42999</v>
      </c>
      <c r="E175" s="197">
        <v>43004</v>
      </c>
      <c r="F175" s="195" t="s">
        <v>609</v>
      </c>
    </row>
    <row r="176" spans="1:6" s="215" customFormat="1" ht="31.5">
      <c r="A176" s="2" t="s">
        <v>613</v>
      </c>
      <c r="B176" s="216" t="s">
        <v>284</v>
      </c>
      <c r="C176" s="216" t="s">
        <v>585</v>
      </c>
      <c r="D176" s="197">
        <v>13941</v>
      </c>
      <c r="E176" s="197">
        <v>14452</v>
      </c>
      <c r="F176" s="195" t="s">
        <v>609</v>
      </c>
    </row>
    <row r="177" spans="1:6" s="215" customFormat="1" ht="15.75">
      <c r="A177" s="2" t="s">
        <v>586</v>
      </c>
      <c r="B177" s="216" t="s">
        <v>284</v>
      </c>
      <c r="C177" s="216" t="s">
        <v>587</v>
      </c>
      <c r="D177" s="197">
        <v>571</v>
      </c>
      <c r="E177" s="197">
        <v>571</v>
      </c>
      <c r="F177" s="195" t="s">
        <v>609</v>
      </c>
    </row>
    <row r="178" spans="1:5" s="195" customFormat="1" ht="31.5">
      <c r="A178" s="2" t="s">
        <v>37</v>
      </c>
      <c r="B178" s="216" t="s">
        <v>285</v>
      </c>
      <c r="C178" s="216"/>
      <c r="D178" s="197">
        <f>D179</f>
        <v>2601</v>
      </c>
      <c r="E178" s="197">
        <f>E179</f>
        <v>2601</v>
      </c>
    </row>
    <row r="179" spans="1:6" s="195" customFormat="1" ht="47.25">
      <c r="A179" s="2" t="s">
        <v>583</v>
      </c>
      <c r="B179" s="216" t="s">
        <v>285</v>
      </c>
      <c r="C179" s="216" t="s">
        <v>584</v>
      </c>
      <c r="D179" s="197">
        <v>2601</v>
      </c>
      <c r="E179" s="197">
        <v>2601</v>
      </c>
      <c r="F179" s="195" t="s">
        <v>609</v>
      </c>
    </row>
    <row r="180" spans="1:5" s="195" customFormat="1" ht="36.75" customHeight="1">
      <c r="A180" s="2" t="s">
        <v>618</v>
      </c>
      <c r="B180" s="216" t="s">
        <v>286</v>
      </c>
      <c r="C180" s="216"/>
      <c r="D180" s="197">
        <f>D181+D183+D186+D188</f>
        <v>9773.6</v>
      </c>
      <c r="E180" s="197">
        <f>E181+E183+E186+E188</f>
        <v>9840.8</v>
      </c>
    </row>
    <row r="181" spans="1:5" s="195" customFormat="1" ht="31.5">
      <c r="A181" s="2" t="s">
        <v>102</v>
      </c>
      <c r="B181" s="216" t="s">
        <v>287</v>
      </c>
      <c r="C181" s="216"/>
      <c r="D181" s="197">
        <f>D182</f>
        <v>1879.6</v>
      </c>
      <c r="E181" s="197">
        <f>E182</f>
        <v>1946.8</v>
      </c>
    </row>
    <row r="182" spans="1:6" s="195" customFormat="1" ht="15.75">
      <c r="A182" s="2" t="s">
        <v>445</v>
      </c>
      <c r="B182" s="216" t="s">
        <v>287</v>
      </c>
      <c r="C182" s="216" t="s">
        <v>594</v>
      </c>
      <c r="D182" s="197">
        <v>1879.6</v>
      </c>
      <c r="E182" s="197">
        <v>1946.8</v>
      </c>
      <c r="F182" s="195" t="s">
        <v>548</v>
      </c>
    </row>
    <row r="183" spans="1:5" s="195" customFormat="1" ht="31.5">
      <c r="A183" s="2" t="s">
        <v>617</v>
      </c>
      <c r="B183" s="216" t="s">
        <v>290</v>
      </c>
      <c r="C183" s="216"/>
      <c r="D183" s="197">
        <f>D184+D185</f>
        <v>4874.4</v>
      </c>
      <c r="E183" s="197">
        <f>E184+E185</f>
        <v>4874.4</v>
      </c>
    </row>
    <row r="184" spans="1:6" s="195" customFormat="1" ht="47.25">
      <c r="A184" s="2" t="s">
        <v>583</v>
      </c>
      <c r="B184" s="216" t="s">
        <v>290</v>
      </c>
      <c r="C184" s="216" t="s">
        <v>584</v>
      </c>
      <c r="D184" s="197">
        <v>4197.9</v>
      </c>
      <c r="E184" s="197">
        <v>4197.9</v>
      </c>
      <c r="F184" s="195" t="s">
        <v>546</v>
      </c>
    </row>
    <row r="185" spans="1:6" s="195" customFormat="1" ht="31.5">
      <c r="A185" s="2" t="s">
        <v>613</v>
      </c>
      <c r="B185" s="216" t="s">
        <v>290</v>
      </c>
      <c r="C185" s="216" t="s">
        <v>585</v>
      </c>
      <c r="D185" s="197">
        <v>676.5</v>
      </c>
      <c r="E185" s="197">
        <v>676.5</v>
      </c>
      <c r="F185" s="195" t="s">
        <v>546</v>
      </c>
    </row>
    <row r="186" spans="1:5" s="195" customFormat="1" ht="47.25">
      <c r="A186" s="2" t="s">
        <v>619</v>
      </c>
      <c r="B186" s="216" t="s">
        <v>288</v>
      </c>
      <c r="C186" s="216"/>
      <c r="D186" s="197">
        <f>D187</f>
        <v>1338.2</v>
      </c>
      <c r="E186" s="197">
        <f>E187</f>
        <v>1338.2</v>
      </c>
    </row>
    <row r="187" spans="1:6" s="195" customFormat="1" ht="47.25">
      <c r="A187" s="2" t="s">
        <v>583</v>
      </c>
      <c r="B187" s="216" t="s">
        <v>288</v>
      </c>
      <c r="C187" s="216" t="s">
        <v>584</v>
      </c>
      <c r="D187" s="197">
        <v>1338.2</v>
      </c>
      <c r="E187" s="197">
        <v>1338.2</v>
      </c>
      <c r="F187" s="195" t="s">
        <v>546</v>
      </c>
    </row>
    <row r="188" spans="1:5" s="195" customFormat="1" ht="31.5">
      <c r="A188" s="2" t="s">
        <v>620</v>
      </c>
      <c r="B188" s="216" t="s">
        <v>289</v>
      </c>
      <c r="C188" s="216"/>
      <c r="D188" s="197">
        <f>D189+D190</f>
        <v>1681.3999999999999</v>
      </c>
      <c r="E188" s="197">
        <f>E189+E190</f>
        <v>1681.3999999999999</v>
      </c>
    </row>
    <row r="189" spans="1:6" s="195" customFormat="1" ht="47.25">
      <c r="A189" s="2" t="s">
        <v>583</v>
      </c>
      <c r="B189" s="216" t="s">
        <v>289</v>
      </c>
      <c r="C189" s="216" t="s">
        <v>584</v>
      </c>
      <c r="D189" s="197">
        <v>648.8</v>
      </c>
      <c r="E189" s="197">
        <v>648.8</v>
      </c>
      <c r="F189" s="195" t="s">
        <v>546</v>
      </c>
    </row>
    <row r="190" spans="1:6" s="195" customFormat="1" ht="31.5">
      <c r="A190" s="2" t="s">
        <v>613</v>
      </c>
      <c r="B190" s="216" t="s">
        <v>289</v>
      </c>
      <c r="C190" s="216" t="s">
        <v>585</v>
      </c>
      <c r="D190" s="197">
        <v>1032.6</v>
      </c>
      <c r="E190" s="197">
        <v>1032.6</v>
      </c>
      <c r="F190" s="195" t="s">
        <v>546</v>
      </c>
    </row>
    <row r="191" spans="1:5" s="195" customFormat="1" ht="31.5">
      <c r="A191" s="2" t="s">
        <v>86</v>
      </c>
      <c r="B191" s="216" t="s">
        <v>768</v>
      </c>
      <c r="C191" s="220"/>
      <c r="D191" s="197">
        <f>D192</f>
        <v>596</v>
      </c>
      <c r="E191" s="197">
        <f>E192</f>
        <v>620</v>
      </c>
    </row>
    <row r="192" spans="1:5" s="195" customFormat="1" ht="15.75">
      <c r="A192" s="2" t="s">
        <v>145</v>
      </c>
      <c r="B192" s="216" t="s">
        <v>769</v>
      </c>
      <c r="C192" s="220"/>
      <c r="D192" s="197">
        <f>D193</f>
        <v>596</v>
      </c>
      <c r="E192" s="197">
        <f>E193</f>
        <v>620</v>
      </c>
    </row>
    <row r="193" spans="1:5" s="195" customFormat="1" ht="15.75">
      <c r="A193" s="2" t="s">
        <v>596</v>
      </c>
      <c r="B193" s="216" t="s">
        <v>769</v>
      </c>
      <c r="C193" s="216" t="s">
        <v>595</v>
      </c>
      <c r="D193" s="197">
        <v>596</v>
      </c>
      <c r="E193" s="197">
        <v>620</v>
      </c>
    </row>
    <row r="194" spans="1:6" s="215" customFormat="1" ht="63">
      <c r="A194" s="213" t="s">
        <v>291</v>
      </c>
      <c r="B194" s="214" t="s">
        <v>292</v>
      </c>
      <c r="C194" s="214"/>
      <c r="D194" s="15">
        <f>D200+D203+D209+D222+D231+D236+D195+D206</f>
        <v>85355</v>
      </c>
      <c r="E194" s="15">
        <f>E200+E203+E209+E222+E231+E236+E195</f>
        <v>76648</v>
      </c>
      <c r="F194" s="195"/>
    </row>
    <row r="195" spans="1:6" s="215" customFormat="1" ht="31.5">
      <c r="A195" s="2" t="s">
        <v>630</v>
      </c>
      <c r="B195" s="216" t="s">
        <v>293</v>
      </c>
      <c r="C195" s="216"/>
      <c r="D195" s="197">
        <f>D196</f>
        <v>0</v>
      </c>
      <c r="E195" s="197">
        <f>E196+E198</f>
        <v>14006.7</v>
      </c>
      <c r="F195" s="195"/>
    </row>
    <row r="196" spans="1:6" s="215" customFormat="1" ht="15.75">
      <c r="A196" s="2" t="s">
        <v>648</v>
      </c>
      <c r="B196" s="216" t="s">
        <v>647</v>
      </c>
      <c r="C196" s="216"/>
      <c r="D196" s="197">
        <f>D197</f>
        <v>0</v>
      </c>
      <c r="E196" s="197">
        <f>E197</f>
        <v>13831.7</v>
      </c>
      <c r="F196" s="195"/>
    </row>
    <row r="197" spans="1:6" s="215" customFormat="1" ht="31.5">
      <c r="A197" s="2" t="s">
        <v>215</v>
      </c>
      <c r="B197" s="216" t="s">
        <v>647</v>
      </c>
      <c r="C197" s="216" t="s">
        <v>598</v>
      </c>
      <c r="D197" s="197">
        <v>0</v>
      </c>
      <c r="E197" s="197">
        <v>13831.7</v>
      </c>
      <c r="F197" s="195"/>
    </row>
    <row r="198" spans="1:6" s="215" customFormat="1" ht="15.75">
      <c r="A198" s="2" t="s">
        <v>648</v>
      </c>
      <c r="B198" s="217" t="s">
        <v>988</v>
      </c>
      <c r="C198" s="217"/>
      <c r="D198" s="196">
        <v>0</v>
      </c>
      <c r="E198" s="196">
        <f>E199</f>
        <v>175</v>
      </c>
      <c r="F198" s="195"/>
    </row>
    <row r="199" spans="1:6" s="215" customFormat="1" ht="31.5">
      <c r="A199" s="2" t="s">
        <v>215</v>
      </c>
      <c r="B199" s="217" t="s">
        <v>988</v>
      </c>
      <c r="C199" s="217" t="s">
        <v>598</v>
      </c>
      <c r="D199" s="196">
        <v>0</v>
      </c>
      <c r="E199" s="196">
        <v>175</v>
      </c>
      <c r="F199" s="195"/>
    </row>
    <row r="200" spans="1:6" s="195" customFormat="1" ht="63">
      <c r="A200" s="2" t="s">
        <v>626</v>
      </c>
      <c r="B200" s="216" t="s">
        <v>294</v>
      </c>
      <c r="C200" s="216"/>
      <c r="D200" s="197">
        <f>D201</f>
        <v>29430.34</v>
      </c>
      <c r="E200" s="197">
        <f>E201</f>
        <v>6786.3</v>
      </c>
      <c r="F200" s="223" t="e">
        <f>F201+#REF!</f>
        <v>#REF!</v>
      </c>
    </row>
    <row r="201" spans="1:5" s="195" customFormat="1" ht="31.5">
      <c r="A201" s="2" t="s">
        <v>391</v>
      </c>
      <c r="B201" s="216" t="s">
        <v>392</v>
      </c>
      <c r="C201" s="216"/>
      <c r="D201" s="197">
        <f>D202</f>
        <v>29430.34</v>
      </c>
      <c r="E201" s="197">
        <f>E202</f>
        <v>6786.3</v>
      </c>
    </row>
    <row r="202" spans="1:5" s="195" customFormat="1" ht="31.5">
      <c r="A202" s="2" t="s">
        <v>215</v>
      </c>
      <c r="B202" s="216" t="s">
        <v>392</v>
      </c>
      <c r="C202" s="216" t="s">
        <v>598</v>
      </c>
      <c r="D202" s="197">
        <v>29430.34</v>
      </c>
      <c r="E202" s="197">
        <v>6786.3</v>
      </c>
    </row>
    <row r="203" spans="1:5" s="195" customFormat="1" ht="49.5" customHeight="1">
      <c r="A203" s="2" t="s">
        <v>68</v>
      </c>
      <c r="B203" s="216" t="s">
        <v>295</v>
      </c>
      <c r="C203" s="216"/>
      <c r="D203" s="197">
        <f>D204</f>
        <v>8100</v>
      </c>
      <c r="E203" s="197">
        <f>E204</f>
        <v>8100</v>
      </c>
    </row>
    <row r="204" spans="1:5" s="195" customFormat="1" ht="64.5" customHeight="1">
      <c r="A204" s="2" t="s">
        <v>982</v>
      </c>
      <c r="B204" s="216" t="s">
        <v>296</v>
      </c>
      <c r="C204" s="216"/>
      <c r="D204" s="197">
        <f>D205</f>
        <v>8100</v>
      </c>
      <c r="E204" s="197">
        <f>E205</f>
        <v>8100</v>
      </c>
    </row>
    <row r="205" spans="1:6" s="195" customFormat="1" ht="20.25" customHeight="1">
      <c r="A205" s="2" t="s">
        <v>445</v>
      </c>
      <c r="B205" s="216" t="s">
        <v>296</v>
      </c>
      <c r="C205" s="216" t="s">
        <v>594</v>
      </c>
      <c r="D205" s="197">
        <v>8100</v>
      </c>
      <c r="E205" s="197">
        <v>8100</v>
      </c>
      <c r="F205" s="195" t="s">
        <v>546</v>
      </c>
    </row>
    <row r="206" spans="1:5" s="195" customFormat="1" ht="38.25" customHeight="1">
      <c r="A206" s="24" t="s">
        <v>297</v>
      </c>
      <c r="B206" s="61" t="s">
        <v>298</v>
      </c>
      <c r="C206" s="79"/>
      <c r="D206" s="80">
        <f>D207</f>
        <v>69.66</v>
      </c>
      <c r="E206" s="80">
        <f>E207</f>
        <v>0</v>
      </c>
    </row>
    <row r="207" spans="1:5" s="195" customFormat="1" ht="39.75" customHeight="1">
      <c r="A207" s="24" t="s">
        <v>46</v>
      </c>
      <c r="B207" s="61" t="s">
        <v>43</v>
      </c>
      <c r="C207" s="79"/>
      <c r="D207" s="80">
        <f>D208</f>
        <v>69.66</v>
      </c>
      <c r="E207" s="80">
        <f>E208</f>
        <v>0</v>
      </c>
    </row>
    <row r="208" spans="1:5" s="195" customFormat="1" ht="41.25" customHeight="1">
      <c r="A208" s="24" t="s">
        <v>215</v>
      </c>
      <c r="B208" s="61" t="s">
        <v>43</v>
      </c>
      <c r="C208" s="61" t="s">
        <v>598</v>
      </c>
      <c r="D208" s="80">
        <v>69.66</v>
      </c>
      <c r="E208" s="80">
        <v>0</v>
      </c>
    </row>
    <row r="209" spans="1:5" s="195" customFormat="1" ht="54.75" customHeight="1">
      <c r="A209" s="2" t="s">
        <v>299</v>
      </c>
      <c r="B209" s="216" t="s">
        <v>300</v>
      </c>
      <c r="C209" s="216"/>
      <c r="D209" s="197">
        <f>D216+D210+D212+D220+D218+D214</f>
        <v>30655.000000000004</v>
      </c>
      <c r="E209" s="197">
        <f>E216+E210+E212+E220+E218+E214</f>
        <v>30655.000000000004</v>
      </c>
    </row>
    <row r="210" spans="1:5" s="195" customFormat="1" ht="63">
      <c r="A210" s="2" t="s">
        <v>503</v>
      </c>
      <c r="B210" s="216" t="s">
        <v>301</v>
      </c>
      <c r="C210" s="216"/>
      <c r="D210" s="197">
        <f>D211</f>
        <v>250</v>
      </c>
      <c r="E210" s="197">
        <f>E211</f>
        <v>250</v>
      </c>
    </row>
    <row r="211" spans="1:6" s="195" customFormat="1" ht="21" customHeight="1">
      <c r="A211" s="2" t="s">
        <v>596</v>
      </c>
      <c r="B211" s="216" t="s">
        <v>301</v>
      </c>
      <c r="C211" s="216" t="s">
        <v>595</v>
      </c>
      <c r="D211" s="197">
        <v>250</v>
      </c>
      <c r="E211" s="197">
        <v>250</v>
      </c>
      <c r="F211" s="195" t="s">
        <v>546</v>
      </c>
    </row>
    <row r="212" spans="1:6" s="215" customFormat="1" ht="78.75">
      <c r="A212" s="2" t="s">
        <v>502</v>
      </c>
      <c r="B212" s="216" t="s">
        <v>107</v>
      </c>
      <c r="C212" s="216"/>
      <c r="D212" s="197">
        <f>D213</f>
        <v>13722.7</v>
      </c>
      <c r="E212" s="197">
        <f>E213</f>
        <v>13722.7</v>
      </c>
      <c r="F212" s="195"/>
    </row>
    <row r="213" spans="1:6" s="215" customFormat="1" ht="34.5" customHeight="1">
      <c r="A213" s="2" t="s">
        <v>215</v>
      </c>
      <c r="B213" s="216" t="s">
        <v>107</v>
      </c>
      <c r="C213" s="216" t="s">
        <v>598</v>
      </c>
      <c r="D213" s="197">
        <v>13722.7</v>
      </c>
      <c r="E213" s="197">
        <v>13722.7</v>
      </c>
      <c r="F213" s="195" t="s">
        <v>609</v>
      </c>
    </row>
    <row r="214" spans="1:5" s="195" customFormat="1" ht="31.5">
      <c r="A214" s="2" t="s">
        <v>644</v>
      </c>
      <c r="B214" s="216" t="s">
        <v>645</v>
      </c>
      <c r="C214" s="216"/>
      <c r="D214" s="197">
        <f>D215</f>
        <v>680</v>
      </c>
      <c r="E214" s="197">
        <f>E215</f>
        <v>680</v>
      </c>
    </row>
    <row r="215" spans="1:5" s="195" customFormat="1" ht="15.75">
      <c r="A215" s="2" t="s">
        <v>596</v>
      </c>
      <c r="B215" s="216" t="s">
        <v>645</v>
      </c>
      <c r="C215" s="216" t="s">
        <v>595</v>
      </c>
      <c r="D215" s="197">
        <v>680</v>
      </c>
      <c r="E215" s="197">
        <v>680</v>
      </c>
    </row>
    <row r="216" spans="1:5" s="195" customFormat="1" ht="68.25" customHeight="1">
      <c r="A216" s="2" t="s">
        <v>501</v>
      </c>
      <c r="B216" s="216" t="s">
        <v>89</v>
      </c>
      <c r="C216" s="216"/>
      <c r="D216" s="197">
        <f>D217</f>
        <v>4515.1</v>
      </c>
      <c r="E216" s="197">
        <f>E217</f>
        <v>4515.1</v>
      </c>
    </row>
    <row r="217" spans="1:6" s="195" customFormat="1" ht="31.5">
      <c r="A217" s="2" t="s">
        <v>215</v>
      </c>
      <c r="B217" s="216" t="s">
        <v>89</v>
      </c>
      <c r="C217" s="216" t="s">
        <v>598</v>
      </c>
      <c r="D217" s="197">
        <v>4515.1</v>
      </c>
      <c r="E217" s="197">
        <v>4515.1</v>
      </c>
      <c r="F217" s="195" t="s">
        <v>546</v>
      </c>
    </row>
    <row r="218" spans="1:5" s="195" customFormat="1" ht="31.5">
      <c r="A218" s="2" t="s">
        <v>213</v>
      </c>
      <c r="B218" s="216" t="s">
        <v>212</v>
      </c>
      <c r="C218" s="216"/>
      <c r="D218" s="197">
        <f>D219</f>
        <v>6743.7</v>
      </c>
      <c r="E218" s="197">
        <f>E219</f>
        <v>6743.7</v>
      </c>
    </row>
    <row r="219" spans="1:5" s="195" customFormat="1" ht="15.75">
      <c r="A219" s="2" t="s">
        <v>596</v>
      </c>
      <c r="B219" s="216" t="s">
        <v>212</v>
      </c>
      <c r="C219" s="216" t="s">
        <v>595</v>
      </c>
      <c r="D219" s="197">
        <v>6743.7</v>
      </c>
      <c r="E219" s="197">
        <v>6743.7</v>
      </c>
    </row>
    <row r="220" spans="1:5" s="195" customFormat="1" ht="31.5">
      <c r="A220" s="2" t="s">
        <v>639</v>
      </c>
      <c r="B220" s="216" t="s">
        <v>694</v>
      </c>
      <c r="C220" s="216"/>
      <c r="D220" s="197">
        <f>D221</f>
        <v>4743.5</v>
      </c>
      <c r="E220" s="197">
        <f>E221</f>
        <v>4743.5</v>
      </c>
    </row>
    <row r="221" spans="1:5" s="195" customFormat="1" ht="15.75">
      <c r="A221" s="2" t="s">
        <v>596</v>
      </c>
      <c r="B221" s="216" t="s">
        <v>694</v>
      </c>
      <c r="C221" s="216" t="s">
        <v>595</v>
      </c>
      <c r="D221" s="197">
        <v>4743.5</v>
      </c>
      <c r="E221" s="197">
        <v>4743.5</v>
      </c>
    </row>
    <row r="222" spans="1:6" s="215" customFormat="1" ht="31.5">
      <c r="A222" s="2" t="s">
        <v>324</v>
      </c>
      <c r="B222" s="216" t="s">
        <v>325</v>
      </c>
      <c r="C222" s="216"/>
      <c r="D222" s="197">
        <f>D225+D227+D229+D223</f>
        <v>5080</v>
      </c>
      <c r="E222" s="197">
        <f>E225+E227+E229+E223</f>
        <v>5080</v>
      </c>
      <c r="F222" s="195"/>
    </row>
    <row r="223" spans="1:6" s="215" customFormat="1" ht="15.75">
      <c r="A223" s="2" t="s">
        <v>47</v>
      </c>
      <c r="B223" s="216" t="s">
        <v>44</v>
      </c>
      <c r="C223" s="216"/>
      <c r="D223" s="197">
        <f>D224</f>
        <v>530</v>
      </c>
      <c r="E223" s="197">
        <f>E224</f>
        <v>530</v>
      </c>
      <c r="F223" s="195"/>
    </row>
    <row r="224" spans="1:6" s="215" customFormat="1" ht="31.5">
      <c r="A224" s="2" t="s">
        <v>613</v>
      </c>
      <c r="B224" s="216" t="s">
        <v>44</v>
      </c>
      <c r="C224" s="216" t="s">
        <v>585</v>
      </c>
      <c r="D224" s="197">
        <v>530</v>
      </c>
      <c r="E224" s="197">
        <v>530</v>
      </c>
      <c r="F224" s="195"/>
    </row>
    <row r="225" spans="1:5" s="195" customFormat="1" ht="52.5" customHeight="1">
      <c r="A225" s="2" t="s">
        <v>551</v>
      </c>
      <c r="B225" s="216" t="s">
        <v>61</v>
      </c>
      <c r="C225" s="216"/>
      <c r="D225" s="197">
        <f>D226</f>
        <v>1050</v>
      </c>
      <c r="E225" s="197">
        <f>E226</f>
        <v>1050</v>
      </c>
    </row>
    <row r="226" spans="1:6" s="195" customFormat="1" ht="31.5">
      <c r="A226" s="2" t="s">
        <v>613</v>
      </c>
      <c r="B226" s="216" t="s">
        <v>61</v>
      </c>
      <c r="C226" s="216" t="s">
        <v>585</v>
      </c>
      <c r="D226" s="197">
        <v>1050</v>
      </c>
      <c r="E226" s="197">
        <v>1050</v>
      </c>
      <c r="F226" s="195" t="s">
        <v>609</v>
      </c>
    </row>
    <row r="227" spans="1:5" s="195" customFormat="1" ht="31.5">
      <c r="A227" s="2" t="s">
        <v>128</v>
      </c>
      <c r="B227" s="216" t="s">
        <v>62</v>
      </c>
      <c r="C227" s="216"/>
      <c r="D227" s="197">
        <f>D228</f>
        <v>1000</v>
      </c>
      <c r="E227" s="197">
        <f>E228</f>
        <v>1000</v>
      </c>
    </row>
    <row r="228" spans="1:6" s="195" customFormat="1" ht="31.5">
      <c r="A228" s="2" t="s">
        <v>613</v>
      </c>
      <c r="B228" s="216" t="s">
        <v>62</v>
      </c>
      <c r="C228" s="216" t="s">
        <v>585</v>
      </c>
      <c r="D228" s="197">
        <v>1000</v>
      </c>
      <c r="E228" s="197">
        <v>1000</v>
      </c>
      <c r="F228" s="195" t="s">
        <v>609</v>
      </c>
    </row>
    <row r="229" spans="1:5" s="195" customFormat="1" ht="15.75">
      <c r="A229" s="2" t="s">
        <v>343</v>
      </c>
      <c r="B229" s="216" t="s">
        <v>63</v>
      </c>
      <c r="C229" s="216"/>
      <c r="D229" s="197">
        <f>D230</f>
        <v>2500</v>
      </c>
      <c r="E229" s="197">
        <f>E230</f>
        <v>2500</v>
      </c>
    </row>
    <row r="230" spans="1:6" s="195" customFormat="1" ht="31.5">
      <c r="A230" s="2" t="s">
        <v>613</v>
      </c>
      <c r="B230" s="216" t="s">
        <v>63</v>
      </c>
      <c r="C230" s="216" t="s">
        <v>585</v>
      </c>
      <c r="D230" s="197">
        <v>2500</v>
      </c>
      <c r="E230" s="197">
        <v>2500</v>
      </c>
      <c r="F230" s="195" t="s">
        <v>609</v>
      </c>
    </row>
    <row r="231" spans="1:6" s="215" customFormat="1" ht="31.5">
      <c r="A231" s="2" t="s">
        <v>60</v>
      </c>
      <c r="B231" s="216" t="s">
        <v>64</v>
      </c>
      <c r="C231" s="216"/>
      <c r="D231" s="197">
        <f>D232+D234</f>
        <v>1820</v>
      </c>
      <c r="E231" s="197">
        <f>E232+E234</f>
        <v>1820</v>
      </c>
      <c r="F231" s="195"/>
    </row>
    <row r="232" spans="1:5" s="195" customFormat="1" ht="15.75">
      <c r="A232" s="2" t="s">
        <v>393</v>
      </c>
      <c r="B232" s="216" t="s">
        <v>394</v>
      </c>
      <c r="C232" s="216"/>
      <c r="D232" s="197">
        <f>D233</f>
        <v>1500</v>
      </c>
      <c r="E232" s="197">
        <f>E233</f>
        <v>1500</v>
      </c>
    </row>
    <row r="233" spans="1:6" s="195" customFormat="1" ht="31.5">
      <c r="A233" s="2" t="s">
        <v>613</v>
      </c>
      <c r="B233" s="216" t="s">
        <v>394</v>
      </c>
      <c r="C233" s="216" t="s">
        <v>585</v>
      </c>
      <c r="D233" s="197">
        <v>1500</v>
      </c>
      <c r="E233" s="197">
        <v>1500</v>
      </c>
      <c r="F233" s="195" t="s">
        <v>609</v>
      </c>
    </row>
    <row r="234" spans="1:5" s="195" customFormat="1" ht="63" customHeight="1">
      <c r="A234" s="2" t="s">
        <v>103</v>
      </c>
      <c r="B234" s="216" t="s">
        <v>397</v>
      </c>
      <c r="C234" s="216"/>
      <c r="D234" s="197">
        <f>D235</f>
        <v>320</v>
      </c>
      <c r="E234" s="197">
        <f>E235</f>
        <v>320</v>
      </c>
    </row>
    <row r="235" spans="1:5" s="195" customFormat="1" ht="31.5">
      <c r="A235" s="2" t="s">
        <v>613</v>
      </c>
      <c r="B235" s="216" t="s">
        <v>397</v>
      </c>
      <c r="C235" s="216" t="s">
        <v>585</v>
      </c>
      <c r="D235" s="197">
        <v>320</v>
      </c>
      <c r="E235" s="197">
        <v>320</v>
      </c>
    </row>
    <row r="236" spans="1:5" s="195" customFormat="1" ht="31.5">
      <c r="A236" s="2" t="s">
        <v>108</v>
      </c>
      <c r="B236" s="216" t="s">
        <v>109</v>
      </c>
      <c r="C236" s="216"/>
      <c r="D236" s="197">
        <f>D237</f>
        <v>10200</v>
      </c>
      <c r="E236" s="197">
        <f>E237</f>
        <v>10200</v>
      </c>
    </row>
    <row r="237" spans="1:5" s="195" customFormat="1" ht="15.75">
      <c r="A237" s="2" t="s">
        <v>110</v>
      </c>
      <c r="B237" s="216" t="s">
        <v>111</v>
      </c>
      <c r="C237" s="216"/>
      <c r="D237" s="197">
        <f>D238</f>
        <v>10200</v>
      </c>
      <c r="E237" s="197">
        <f>E238</f>
        <v>10200</v>
      </c>
    </row>
    <row r="238" spans="1:5" s="195" customFormat="1" ht="31.5">
      <c r="A238" s="2" t="s">
        <v>613</v>
      </c>
      <c r="B238" s="216" t="s">
        <v>111</v>
      </c>
      <c r="C238" s="216" t="s">
        <v>585</v>
      </c>
      <c r="D238" s="197">
        <v>10200</v>
      </c>
      <c r="E238" s="197">
        <v>10200</v>
      </c>
    </row>
    <row r="239" spans="1:6" s="215" customFormat="1" ht="47.25">
      <c r="A239" s="213" t="s">
        <v>3</v>
      </c>
      <c r="B239" s="226" t="s">
        <v>302</v>
      </c>
      <c r="C239" s="214"/>
      <c r="D239" s="15">
        <f>D240+D246</f>
        <v>77522</v>
      </c>
      <c r="E239" s="15">
        <f>E240+E246</f>
        <v>78245</v>
      </c>
      <c r="F239" s="195"/>
    </row>
    <row r="240" spans="1:6" s="215" customFormat="1" ht="31.5">
      <c r="A240" s="2" t="s">
        <v>627</v>
      </c>
      <c r="B240" s="198" t="s">
        <v>303</v>
      </c>
      <c r="C240" s="216"/>
      <c r="D240" s="197">
        <f>D241+D244</f>
        <v>77242</v>
      </c>
      <c r="E240" s="197">
        <f>E241+E244</f>
        <v>77965</v>
      </c>
      <c r="F240" s="195"/>
    </row>
    <row r="241" spans="1:5" s="195" customFormat="1" ht="25.5" customHeight="1">
      <c r="A241" s="2" t="s">
        <v>512</v>
      </c>
      <c r="B241" s="216" t="s">
        <v>304</v>
      </c>
      <c r="C241" s="216"/>
      <c r="D241" s="197">
        <f>D242+D243</f>
        <v>20043</v>
      </c>
      <c r="E241" s="197">
        <f>E242+E243</f>
        <v>20752</v>
      </c>
    </row>
    <row r="242" spans="1:5" s="195" customFormat="1" ht="35.25" customHeight="1">
      <c r="A242" s="2" t="s">
        <v>613</v>
      </c>
      <c r="B242" s="216" t="s">
        <v>304</v>
      </c>
      <c r="C242" s="216" t="s">
        <v>585</v>
      </c>
      <c r="D242" s="197">
        <v>15053</v>
      </c>
      <c r="E242" s="197">
        <v>15762</v>
      </c>
    </row>
    <row r="243" spans="1:6" s="195" customFormat="1" ht="15.75">
      <c r="A243" s="2" t="s">
        <v>445</v>
      </c>
      <c r="B243" s="217" t="s">
        <v>304</v>
      </c>
      <c r="C243" s="217" t="s">
        <v>594</v>
      </c>
      <c r="D243" s="196">
        <v>4990</v>
      </c>
      <c r="E243" s="196">
        <v>4990</v>
      </c>
      <c r="F243" s="195" t="s">
        <v>547</v>
      </c>
    </row>
    <row r="244" spans="1:5" s="195" customFormat="1" ht="36" customHeight="1">
      <c r="A244" s="2" t="s">
        <v>641</v>
      </c>
      <c r="B244" s="216" t="s">
        <v>642</v>
      </c>
      <c r="C244" s="216"/>
      <c r="D244" s="197">
        <f>D245</f>
        <v>57199</v>
      </c>
      <c r="E244" s="197">
        <f>E245</f>
        <v>57213</v>
      </c>
    </row>
    <row r="245" spans="1:5" s="195" customFormat="1" ht="31.5">
      <c r="A245" s="2" t="s">
        <v>613</v>
      </c>
      <c r="B245" s="216" t="s">
        <v>642</v>
      </c>
      <c r="C245" s="216" t="s">
        <v>585</v>
      </c>
      <c r="D245" s="197">
        <v>57199</v>
      </c>
      <c r="E245" s="197">
        <v>57213</v>
      </c>
    </row>
    <row r="246" spans="1:5" s="195" customFormat="1" ht="31.5">
      <c r="A246" s="2" t="s">
        <v>305</v>
      </c>
      <c r="B246" s="216" t="s">
        <v>306</v>
      </c>
      <c r="C246" s="216"/>
      <c r="D246" s="197">
        <f>D247</f>
        <v>280</v>
      </c>
      <c r="E246" s="197">
        <f>E247</f>
        <v>280</v>
      </c>
    </row>
    <row r="247" spans="1:5" s="195" customFormat="1" ht="18" customHeight="1">
      <c r="A247" s="2" t="s">
        <v>603</v>
      </c>
      <c r="B247" s="198" t="s">
        <v>307</v>
      </c>
      <c r="C247" s="227"/>
      <c r="D247" s="197">
        <f>D248</f>
        <v>280</v>
      </c>
      <c r="E247" s="197">
        <f>E248</f>
        <v>280</v>
      </c>
    </row>
    <row r="248" spans="1:6" s="195" customFormat="1" ht="15.75">
      <c r="A248" s="2" t="s">
        <v>586</v>
      </c>
      <c r="B248" s="198" t="s">
        <v>307</v>
      </c>
      <c r="C248" s="216" t="s">
        <v>587</v>
      </c>
      <c r="D248" s="197">
        <v>280</v>
      </c>
      <c r="E248" s="197">
        <v>280</v>
      </c>
      <c r="F248" s="195" t="s">
        <v>609</v>
      </c>
    </row>
    <row r="249" spans="1:6" s="215" customFormat="1" ht="38.25" customHeight="1">
      <c r="A249" s="213" t="s">
        <v>308</v>
      </c>
      <c r="B249" s="214" t="s">
        <v>309</v>
      </c>
      <c r="C249" s="214"/>
      <c r="D249" s="15">
        <v>0</v>
      </c>
      <c r="E249" s="15">
        <v>0</v>
      </c>
      <c r="F249" s="195"/>
    </row>
    <row r="250" spans="1:6" s="215" customFormat="1" ht="53.25" customHeight="1">
      <c r="A250" s="213" t="s">
        <v>310</v>
      </c>
      <c r="B250" s="214" t="s">
        <v>311</v>
      </c>
      <c r="C250" s="214"/>
      <c r="D250" s="15">
        <f>D251+D254</f>
        <v>3484</v>
      </c>
      <c r="E250" s="15">
        <f>E251+E254</f>
        <v>3589</v>
      </c>
      <c r="F250" s="195"/>
    </row>
    <row r="251" spans="1:6" s="215" customFormat="1" ht="47.25">
      <c r="A251" s="2" t="s">
        <v>69</v>
      </c>
      <c r="B251" s="216" t="s">
        <v>312</v>
      </c>
      <c r="C251" s="216"/>
      <c r="D251" s="197">
        <f>D252</f>
        <v>800</v>
      </c>
      <c r="E251" s="197">
        <f>E252</f>
        <v>800</v>
      </c>
      <c r="F251" s="195"/>
    </row>
    <row r="252" spans="1:5" s="195" customFormat="1" ht="15.75">
      <c r="A252" s="2" t="s">
        <v>156</v>
      </c>
      <c r="B252" s="216" t="s">
        <v>313</v>
      </c>
      <c r="C252" s="216"/>
      <c r="D252" s="197">
        <f>D253</f>
        <v>800</v>
      </c>
      <c r="E252" s="197">
        <f>E253</f>
        <v>800</v>
      </c>
    </row>
    <row r="253" spans="1:6" s="195" customFormat="1" ht="23.25" customHeight="1">
      <c r="A253" s="2" t="s">
        <v>586</v>
      </c>
      <c r="B253" s="216" t="s">
        <v>313</v>
      </c>
      <c r="C253" s="216" t="s">
        <v>587</v>
      </c>
      <c r="D253" s="197">
        <v>800</v>
      </c>
      <c r="E253" s="197">
        <v>800</v>
      </c>
      <c r="F253" s="195" t="s">
        <v>609</v>
      </c>
    </row>
    <row r="254" spans="1:5" s="195" customFormat="1" ht="66" customHeight="1">
      <c r="A254" s="2" t="s">
        <v>622</v>
      </c>
      <c r="B254" s="216" t="s">
        <v>314</v>
      </c>
      <c r="C254" s="216"/>
      <c r="D254" s="197">
        <f>D255</f>
        <v>2684</v>
      </c>
      <c r="E254" s="197">
        <f>E255</f>
        <v>2789</v>
      </c>
    </row>
    <row r="255" spans="1:5" s="195" customFormat="1" ht="15.75">
      <c r="A255" s="2" t="s">
        <v>513</v>
      </c>
      <c r="B255" s="216" t="s">
        <v>315</v>
      </c>
      <c r="C255" s="216"/>
      <c r="D255" s="197">
        <f>D256+D257+D258</f>
        <v>2684</v>
      </c>
      <c r="E255" s="197">
        <f>E256+E257+E258</f>
        <v>2789</v>
      </c>
    </row>
    <row r="256" spans="1:6" s="195" customFormat="1" ht="70.5" customHeight="1">
      <c r="A256" s="2" t="s">
        <v>583</v>
      </c>
      <c r="B256" s="216" t="s">
        <v>315</v>
      </c>
      <c r="C256" s="216" t="s">
        <v>584</v>
      </c>
      <c r="D256" s="197">
        <v>2186</v>
      </c>
      <c r="E256" s="197">
        <v>2274</v>
      </c>
      <c r="F256" s="195" t="s">
        <v>609</v>
      </c>
    </row>
    <row r="257" spans="1:6" s="195" customFormat="1" ht="40.5" customHeight="1">
      <c r="A257" s="2" t="s">
        <v>613</v>
      </c>
      <c r="B257" s="216" t="s">
        <v>315</v>
      </c>
      <c r="C257" s="216" t="s">
        <v>585</v>
      </c>
      <c r="D257" s="197">
        <v>430</v>
      </c>
      <c r="E257" s="197">
        <v>448</v>
      </c>
      <c r="F257" s="195" t="s">
        <v>609</v>
      </c>
    </row>
    <row r="258" spans="1:6" s="195" customFormat="1" ht="15.75">
      <c r="A258" s="2" t="s">
        <v>586</v>
      </c>
      <c r="B258" s="216" t="s">
        <v>315</v>
      </c>
      <c r="C258" s="216" t="s">
        <v>587</v>
      </c>
      <c r="D258" s="197">
        <v>68</v>
      </c>
      <c r="E258" s="197">
        <v>67</v>
      </c>
      <c r="F258" s="195" t="s">
        <v>609</v>
      </c>
    </row>
    <row r="259" spans="1:5" s="195" customFormat="1" ht="42" customHeight="1">
      <c r="A259" s="213" t="s">
        <v>316</v>
      </c>
      <c r="B259" s="214" t="s">
        <v>317</v>
      </c>
      <c r="C259" s="214"/>
      <c r="D259" s="15">
        <f>D260+D263+D264</f>
        <v>802</v>
      </c>
      <c r="E259" s="15">
        <f>E260+E263+E264</f>
        <v>836</v>
      </c>
    </row>
    <row r="260" spans="1:5" s="195" customFormat="1" ht="47.25">
      <c r="A260" s="2" t="s">
        <v>70</v>
      </c>
      <c r="B260" s="216" t="s">
        <v>318</v>
      </c>
      <c r="C260" s="214"/>
      <c r="D260" s="197">
        <f>D261</f>
        <v>582</v>
      </c>
      <c r="E260" s="197">
        <f>E261</f>
        <v>606</v>
      </c>
    </row>
    <row r="261" spans="1:5" s="195" customFormat="1" ht="15.75">
      <c r="A261" s="2" t="s">
        <v>513</v>
      </c>
      <c r="B261" s="216" t="s">
        <v>319</v>
      </c>
      <c r="C261" s="216"/>
      <c r="D261" s="197">
        <f>D262</f>
        <v>582</v>
      </c>
      <c r="E261" s="197">
        <f>E262</f>
        <v>606</v>
      </c>
    </row>
    <row r="262" spans="1:6" s="195" customFormat="1" ht="31.5">
      <c r="A262" s="2" t="s">
        <v>613</v>
      </c>
      <c r="B262" s="216" t="s">
        <v>319</v>
      </c>
      <c r="C262" s="216" t="s">
        <v>585</v>
      </c>
      <c r="D262" s="197">
        <v>582</v>
      </c>
      <c r="E262" s="197">
        <v>606</v>
      </c>
      <c r="F262" s="195" t="s">
        <v>609</v>
      </c>
    </row>
    <row r="263" spans="1:5" s="195" customFormat="1" ht="31.5">
      <c r="A263" s="2" t="s">
        <v>71</v>
      </c>
      <c r="B263" s="216" t="s">
        <v>320</v>
      </c>
      <c r="C263" s="216"/>
      <c r="D263" s="197">
        <v>0</v>
      </c>
      <c r="E263" s="197">
        <v>0</v>
      </c>
    </row>
    <row r="264" spans="1:5" s="195" customFormat="1" ht="31.5">
      <c r="A264" s="2" t="s">
        <v>321</v>
      </c>
      <c r="B264" s="216" t="s">
        <v>323</v>
      </c>
      <c r="C264" s="216"/>
      <c r="D264" s="197">
        <f>D265</f>
        <v>220</v>
      </c>
      <c r="E264" s="197">
        <f>E265</f>
        <v>230</v>
      </c>
    </row>
    <row r="265" spans="1:5" s="195" customFormat="1" ht="15.75">
      <c r="A265" s="2" t="s">
        <v>523</v>
      </c>
      <c r="B265" s="216" t="s">
        <v>322</v>
      </c>
      <c r="C265" s="216"/>
      <c r="D265" s="197">
        <f>D266</f>
        <v>220</v>
      </c>
      <c r="E265" s="197">
        <f>E266</f>
        <v>230</v>
      </c>
    </row>
    <row r="266" spans="1:6" s="195" customFormat="1" ht="31.5">
      <c r="A266" s="2" t="s">
        <v>591</v>
      </c>
      <c r="B266" s="216" t="s">
        <v>322</v>
      </c>
      <c r="C266" s="216" t="s">
        <v>592</v>
      </c>
      <c r="D266" s="197">
        <v>220</v>
      </c>
      <c r="E266" s="197">
        <v>230</v>
      </c>
      <c r="F266" s="195" t="s">
        <v>609</v>
      </c>
    </row>
    <row r="267" spans="1:5" s="215" customFormat="1" ht="47.25">
      <c r="A267" s="213" t="s">
        <v>821</v>
      </c>
      <c r="B267" s="214" t="s">
        <v>822</v>
      </c>
      <c r="C267" s="214"/>
      <c r="D267" s="8">
        <f>D268+D272</f>
        <v>250</v>
      </c>
      <c r="E267" s="15">
        <f>E268+E272</f>
        <v>450</v>
      </c>
    </row>
    <row r="268" spans="1:5" s="195" customFormat="1" ht="47.25">
      <c r="A268" s="2" t="s">
        <v>829</v>
      </c>
      <c r="B268" s="216" t="s">
        <v>830</v>
      </c>
      <c r="C268" s="216"/>
      <c r="D268" s="228">
        <f aca="true" t="shared" si="1" ref="D268:E270">D269</f>
        <v>50</v>
      </c>
      <c r="E268" s="197">
        <f t="shared" si="1"/>
        <v>250</v>
      </c>
    </row>
    <row r="269" spans="1:5" s="195" customFormat="1" ht="36.75" customHeight="1">
      <c r="A269" s="2" t="s">
        <v>831</v>
      </c>
      <c r="B269" s="216" t="s">
        <v>832</v>
      </c>
      <c r="C269" s="216"/>
      <c r="D269" s="228">
        <f t="shared" si="1"/>
        <v>50</v>
      </c>
      <c r="E269" s="197">
        <f t="shared" si="1"/>
        <v>250</v>
      </c>
    </row>
    <row r="270" spans="1:5" s="195" customFormat="1" ht="15.75">
      <c r="A270" s="2" t="s">
        <v>611</v>
      </c>
      <c r="B270" s="216" t="s">
        <v>833</v>
      </c>
      <c r="C270" s="216"/>
      <c r="D270" s="228">
        <f t="shared" si="1"/>
        <v>50</v>
      </c>
      <c r="E270" s="228">
        <f t="shared" si="1"/>
        <v>250</v>
      </c>
    </row>
    <row r="271" spans="1:5" s="195" customFormat="1" ht="31.5">
      <c r="A271" s="2" t="s">
        <v>613</v>
      </c>
      <c r="B271" s="216" t="s">
        <v>833</v>
      </c>
      <c r="C271" s="216" t="s">
        <v>585</v>
      </c>
      <c r="D271" s="228">
        <v>50</v>
      </c>
      <c r="E271" s="197">
        <v>250</v>
      </c>
    </row>
    <row r="272" spans="1:5" s="195" customFormat="1" ht="47.25">
      <c r="A272" s="2" t="s">
        <v>823</v>
      </c>
      <c r="B272" s="216" t="s">
        <v>824</v>
      </c>
      <c r="C272" s="216"/>
      <c r="D272" s="228">
        <f aca="true" t="shared" si="2" ref="D272:E274">D273</f>
        <v>200</v>
      </c>
      <c r="E272" s="197">
        <f t="shared" si="2"/>
        <v>200</v>
      </c>
    </row>
    <row r="273" spans="1:5" s="195" customFormat="1" ht="51.75" customHeight="1">
      <c r="A273" s="2" t="s">
        <v>825</v>
      </c>
      <c r="B273" s="216" t="s">
        <v>826</v>
      </c>
      <c r="C273" s="216"/>
      <c r="D273" s="228">
        <f t="shared" si="2"/>
        <v>200</v>
      </c>
      <c r="E273" s="197">
        <f t="shared" si="2"/>
        <v>200</v>
      </c>
    </row>
    <row r="274" spans="1:5" s="195" customFormat="1" ht="15.75">
      <c r="A274" s="2" t="s">
        <v>611</v>
      </c>
      <c r="B274" s="216" t="s">
        <v>827</v>
      </c>
      <c r="C274" s="216"/>
      <c r="D274" s="228">
        <f t="shared" si="2"/>
        <v>200</v>
      </c>
      <c r="E274" s="197">
        <f t="shared" si="2"/>
        <v>200</v>
      </c>
    </row>
    <row r="275" spans="1:5" s="195" customFormat="1" ht="31.5">
      <c r="A275" s="2" t="s">
        <v>613</v>
      </c>
      <c r="B275" s="216" t="s">
        <v>827</v>
      </c>
      <c r="C275" s="216" t="s">
        <v>585</v>
      </c>
      <c r="D275" s="228">
        <v>200</v>
      </c>
      <c r="E275" s="197">
        <v>200</v>
      </c>
    </row>
    <row r="276" spans="1:7" s="210" customFormat="1" ht="15.75">
      <c r="A276" s="229" t="s">
        <v>582</v>
      </c>
      <c r="B276" s="214" t="s">
        <v>72</v>
      </c>
      <c r="C276" s="214"/>
      <c r="D276" s="15">
        <f>D277</f>
        <v>16677</v>
      </c>
      <c r="E276" s="15">
        <f>E277</f>
        <v>34701</v>
      </c>
      <c r="F276" s="205"/>
      <c r="G276" s="230"/>
    </row>
    <row r="277" spans="1:6" s="208" customFormat="1" ht="15.75">
      <c r="A277" s="23" t="s">
        <v>140</v>
      </c>
      <c r="B277" s="216" t="s">
        <v>72</v>
      </c>
      <c r="C277" s="198">
        <v>999</v>
      </c>
      <c r="D277" s="197">
        <v>16677</v>
      </c>
      <c r="E277" s="197">
        <v>34701</v>
      </c>
      <c r="F277" s="194"/>
    </row>
    <row r="278" spans="1:5" s="195" customFormat="1" ht="15.75">
      <c r="A278" s="213" t="s">
        <v>223</v>
      </c>
      <c r="B278" s="231"/>
      <c r="C278" s="214"/>
      <c r="D278" s="15">
        <f>D16+D87+D101+D111+D115+D140+D167+D194+D239+D249+D250+D259+D276+D267</f>
        <v>1692248.0000000002</v>
      </c>
      <c r="E278" s="15">
        <f>E16+E87+E101+E111+E115+E140+E167+E194+E239+E249+E250+E259+E276+E267</f>
        <v>1747231.4000000001</v>
      </c>
    </row>
    <row r="279" spans="1:8" s="208" customFormat="1" ht="15.75">
      <c r="A279" s="232"/>
      <c r="B279" s="211"/>
      <c r="C279" s="211"/>
      <c r="D279" s="233"/>
      <c r="E279" s="233"/>
      <c r="F279" s="211"/>
      <c r="H279" s="194"/>
    </row>
    <row r="280" spans="1:7" s="234" customFormat="1" ht="15.75">
      <c r="A280" s="305" t="s">
        <v>925</v>
      </c>
      <c r="B280" s="305"/>
      <c r="C280" s="305"/>
      <c r="D280" s="305"/>
      <c r="E280" s="305"/>
      <c r="F280" s="305"/>
      <c r="G280" s="195"/>
    </row>
  </sheetData>
  <sheetProtection/>
  <mergeCells count="16">
    <mergeCell ref="A5:F5"/>
    <mergeCell ref="A1:F1"/>
    <mergeCell ref="A2:F2"/>
    <mergeCell ref="A3:F3"/>
    <mergeCell ref="A4:F4"/>
    <mergeCell ref="A6:E6"/>
    <mergeCell ref="D13:E13"/>
    <mergeCell ref="A280:F280"/>
    <mergeCell ref="A11:F11"/>
    <mergeCell ref="A7:E7"/>
    <mergeCell ref="A9:E9"/>
    <mergeCell ref="A12:F12"/>
    <mergeCell ref="A13:A14"/>
    <mergeCell ref="B13:B14"/>
    <mergeCell ref="C13:C14"/>
    <mergeCell ref="A8:E8"/>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tabColor rgb="FF92D050"/>
  </sheetPr>
  <dimension ref="A1:G487"/>
  <sheetViews>
    <sheetView zoomScalePageLayoutView="0" workbookViewId="0" topLeftCell="A106">
      <selection activeCell="A109" sqref="A109"/>
    </sheetView>
  </sheetViews>
  <sheetFormatPr defaultColWidth="9.00390625" defaultRowHeight="12.75"/>
  <cols>
    <col min="1" max="1" width="82.875" style="33" customWidth="1"/>
    <col min="2" max="2" width="6.75390625" style="36" customWidth="1"/>
    <col min="3" max="3" width="16.25390625" style="36" customWidth="1"/>
    <col min="4" max="4" width="5.125" style="54" customWidth="1"/>
    <col min="5" max="5" width="14.75390625" style="54" customWidth="1"/>
    <col min="6" max="6" width="5.00390625" style="54" customWidth="1"/>
    <col min="7" max="7" width="13.125" style="55" customWidth="1"/>
    <col min="8" max="16384" width="9.125" style="36" customWidth="1"/>
  </cols>
  <sheetData>
    <row r="1" spans="1:7" s="52" customFormat="1" ht="15" customHeight="1">
      <c r="A1" s="51"/>
      <c r="C1" s="290" t="s">
        <v>389</v>
      </c>
      <c r="D1" s="291"/>
      <c r="E1" s="291"/>
      <c r="F1" s="291"/>
      <c r="G1" s="291"/>
    </row>
    <row r="2" spans="1:7" s="52" customFormat="1" ht="13.5" customHeight="1">
      <c r="A2" s="51"/>
      <c r="C2" s="290" t="s">
        <v>509</v>
      </c>
      <c r="D2" s="291"/>
      <c r="E2" s="291"/>
      <c r="F2" s="291"/>
      <c r="G2" s="291"/>
    </row>
    <row r="3" spans="1:7" s="52" customFormat="1" ht="13.5" customHeight="1">
      <c r="A3" s="51"/>
      <c r="C3" s="290" t="s">
        <v>511</v>
      </c>
      <c r="D3" s="291"/>
      <c r="E3" s="291"/>
      <c r="F3" s="291"/>
      <c r="G3" s="291"/>
    </row>
    <row r="4" spans="1:7" s="52" customFormat="1" ht="13.5" customHeight="1">
      <c r="A4" s="51"/>
      <c r="C4" s="290" t="s">
        <v>460</v>
      </c>
      <c r="D4" s="291"/>
      <c r="E4" s="291"/>
      <c r="F4" s="291"/>
      <c r="G4" s="291"/>
    </row>
    <row r="5" spans="1:7" s="52" customFormat="1" ht="13.5" customHeight="1">
      <c r="A5" s="51"/>
      <c r="C5" s="288" t="s">
        <v>782</v>
      </c>
      <c r="D5" s="291"/>
      <c r="E5" s="291"/>
      <c r="F5" s="291"/>
      <c r="G5" s="291"/>
    </row>
    <row r="6" spans="1:7" s="52" customFormat="1" ht="13.5" customHeight="1">
      <c r="A6" s="51"/>
      <c r="C6" s="288" t="s">
        <v>895</v>
      </c>
      <c r="D6" s="291"/>
      <c r="E6" s="291"/>
      <c r="F6" s="27"/>
      <c r="G6" s="27"/>
    </row>
    <row r="7" spans="1:7" s="52" customFormat="1" ht="13.5" customHeight="1">
      <c r="A7" s="51"/>
      <c r="C7" s="288" t="s">
        <v>926</v>
      </c>
      <c r="D7" s="291"/>
      <c r="E7" s="291"/>
      <c r="F7" s="27"/>
      <c r="G7" s="27"/>
    </row>
    <row r="8" spans="1:7" s="52" customFormat="1" ht="13.5" customHeight="1">
      <c r="A8" s="51"/>
      <c r="C8" s="288" t="s">
        <v>954</v>
      </c>
      <c r="D8" s="291"/>
      <c r="E8" s="291"/>
      <c r="F8" s="27"/>
      <c r="G8" s="27"/>
    </row>
    <row r="9" spans="1:7" s="52" customFormat="1" ht="13.5" customHeight="1">
      <c r="A9" s="51"/>
      <c r="C9" s="288" t="s">
        <v>997</v>
      </c>
      <c r="D9" s="291"/>
      <c r="E9" s="291"/>
      <c r="F9" s="27"/>
      <c r="G9" s="27"/>
    </row>
    <row r="10" spans="1:7" s="52" customFormat="1" ht="13.5" customHeight="1">
      <c r="A10" s="51"/>
      <c r="C10" s="288" t="s">
        <v>1030</v>
      </c>
      <c r="D10" s="291"/>
      <c r="E10" s="291"/>
      <c r="F10" s="27"/>
      <c r="G10" s="27"/>
    </row>
    <row r="11" spans="1:7" s="52" customFormat="1" ht="13.5" customHeight="1">
      <c r="A11" s="51"/>
      <c r="C11" s="288" t="s">
        <v>1083</v>
      </c>
      <c r="D11" s="291"/>
      <c r="E11" s="291"/>
      <c r="F11" s="27"/>
      <c r="G11" s="27"/>
    </row>
    <row r="12" spans="1:7" s="52" customFormat="1" ht="13.5" customHeight="1">
      <c r="A12" s="51"/>
      <c r="C12" s="288" t="s">
        <v>1084</v>
      </c>
      <c r="D12" s="291"/>
      <c r="E12" s="291"/>
      <c r="F12" s="27"/>
      <c r="G12" s="27"/>
    </row>
    <row r="14" spans="1:7" ht="15.75">
      <c r="A14" s="293" t="s">
        <v>428</v>
      </c>
      <c r="B14" s="315"/>
      <c r="C14" s="315"/>
      <c r="D14" s="315"/>
      <c r="E14" s="315"/>
      <c r="F14" s="56"/>
      <c r="G14" s="56"/>
    </row>
    <row r="15" spans="1:7" ht="15.75">
      <c r="A15" s="293" t="s">
        <v>685</v>
      </c>
      <c r="B15" s="315"/>
      <c r="C15" s="315"/>
      <c r="D15" s="315"/>
      <c r="E15" s="315"/>
      <c r="F15" s="56"/>
      <c r="G15" s="56"/>
    </row>
    <row r="16" spans="5:7" ht="15.75">
      <c r="E16" s="35" t="s">
        <v>532</v>
      </c>
      <c r="F16" s="294"/>
      <c r="G16" s="294"/>
    </row>
    <row r="17" spans="1:7" s="35" customFormat="1" ht="31.5">
      <c r="A17" s="86" t="s">
        <v>478</v>
      </c>
      <c r="B17" s="72" t="s">
        <v>429</v>
      </c>
      <c r="C17" s="72" t="s">
        <v>427</v>
      </c>
      <c r="D17" s="73" t="s">
        <v>15</v>
      </c>
      <c r="E17" s="74" t="s">
        <v>463</v>
      </c>
      <c r="F17" s="67"/>
      <c r="G17" s="87"/>
    </row>
    <row r="18" spans="1:7" s="35" customFormat="1" ht="15.75" customHeight="1">
      <c r="A18" s="34">
        <v>1</v>
      </c>
      <c r="B18" s="41">
        <v>2</v>
      </c>
      <c r="C18" s="41">
        <v>3</v>
      </c>
      <c r="D18" s="41">
        <v>4</v>
      </c>
      <c r="E18" s="57">
        <v>5</v>
      </c>
      <c r="F18" s="54"/>
      <c r="G18" s="54"/>
    </row>
    <row r="19" spans="1:7" s="35" customFormat="1" ht="31.5">
      <c r="A19" s="88" t="s">
        <v>348</v>
      </c>
      <c r="B19" s="81">
        <v>706</v>
      </c>
      <c r="C19" s="81"/>
      <c r="D19" s="81"/>
      <c r="E19" s="60">
        <f>E20+E123+E129+E139+E145+E171+E212+E250+E350+E364+E380+E388</f>
        <v>1967726.921</v>
      </c>
      <c r="F19" s="54"/>
      <c r="G19" s="54"/>
    </row>
    <row r="20" spans="1:7" s="35" customFormat="1" ht="31.5">
      <c r="A20" s="24" t="s">
        <v>129</v>
      </c>
      <c r="B20" s="41">
        <v>706</v>
      </c>
      <c r="C20" s="61" t="s">
        <v>84</v>
      </c>
      <c r="D20" s="61"/>
      <c r="E20" s="62">
        <f>E32+E51+E64++E89+E96+E73+E84+E113+E21+E26+E29+E120</f>
        <v>1183853.5980000002</v>
      </c>
      <c r="F20" s="69"/>
      <c r="G20" s="70"/>
    </row>
    <row r="21" spans="1:7" s="35" customFormat="1" ht="15.75">
      <c r="A21" s="24" t="s">
        <v>872</v>
      </c>
      <c r="B21" s="41">
        <v>706</v>
      </c>
      <c r="C21" s="61" t="s">
        <v>873</v>
      </c>
      <c r="D21" s="61"/>
      <c r="E21" s="62">
        <f>E24+E22</f>
        <v>5946.753</v>
      </c>
      <c r="F21" s="69"/>
      <c r="G21" s="70"/>
    </row>
    <row r="22" spans="1:7" s="35" customFormat="1" ht="31.5">
      <c r="A22" s="24" t="s">
        <v>874</v>
      </c>
      <c r="B22" s="41">
        <v>706</v>
      </c>
      <c r="C22" s="61" t="s">
        <v>875</v>
      </c>
      <c r="D22" s="61"/>
      <c r="E22" s="62">
        <f>E23</f>
        <v>4846.248</v>
      </c>
      <c r="F22" s="69"/>
      <c r="G22" s="70"/>
    </row>
    <row r="23" spans="1:7" s="35" customFormat="1" ht="31.5">
      <c r="A23" s="24" t="s">
        <v>591</v>
      </c>
      <c r="B23" s="41">
        <v>706</v>
      </c>
      <c r="C23" s="61" t="s">
        <v>875</v>
      </c>
      <c r="D23" s="61" t="s">
        <v>592</v>
      </c>
      <c r="E23" s="62">
        <v>4846.248</v>
      </c>
      <c r="F23" s="69"/>
      <c r="G23" s="70"/>
    </row>
    <row r="24" spans="1:7" s="35" customFormat="1" ht="47.25">
      <c r="A24" s="24" t="s">
        <v>876</v>
      </c>
      <c r="B24" s="41">
        <v>706</v>
      </c>
      <c r="C24" s="61" t="s">
        <v>877</v>
      </c>
      <c r="D24" s="61"/>
      <c r="E24" s="62">
        <f>E25</f>
        <v>1100.505</v>
      </c>
      <c r="F24" s="69"/>
      <c r="G24" s="70"/>
    </row>
    <row r="25" spans="1:7" s="35" customFormat="1" ht="31.5">
      <c r="A25" s="24" t="s">
        <v>591</v>
      </c>
      <c r="B25" s="41">
        <v>706</v>
      </c>
      <c r="C25" s="61" t="s">
        <v>877</v>
      </c>
      <c r="D25" s="61" t="s">
        <v>592</v>
      </c>
      <c r="E25" s="62">
        <v>1100.505</v>
      </c>
      <c r="F25" s="69"/>
      <c r="G25" s="70"/>
    </row>
    <row r="26" spans="1:7" s="35" customFormat="1" ht="15.75">
      <c r="A26" s="24" t="s">
        <v>878</v>
      </c>
      <c r="B26" s="41">
        <v>706</v>
      </c>
      <c r="C26" s="61" t="s">
        <v>879</v>
      </c>
      <c r="D26" s="61"/>
      <c r="E26" s="62">
        <f>E27</f>
        <v>600.99</v>
      </c>
      <c r="F26" s="69"/>
      <c r="G26" s="70"/>
    </row>
    <row r="27" spans="1:7" s="35" customFormat="1" ht="31.5">
      <c r="A27" s="24" t="s">
        <v>104</v>
      </c>
      <c r="B27" s="41">
        <v>706</v>
      </c>
      <c r="C27" s="61" t="s">
        <v>880</v>
      </c>
      <c r="D27" s="61"/>
      <c r="E27" s="62">
        <f>E28</f>
        <v>600.99</v>
      </c>
      <c r="F27" s="69"/>
      <c r="G27" s="70"/>
    </row>
    <row r="28" spans="1:7" s="35" customFormat="1" ht="31.5">
      <c r="A28" s="24" t="s">
        <v>591</v>
      </c>
      <c r="B28" s="41">
        <v>706</v>
      </c>
      <c r="C28" s="61" t="s">
        <v>880</v>
      </c>
      <c r="D28" s="61" t="s">
        <v>592</v>
      </c>
      <c r="E28" s="62">
        <v>600.99</v>
      </c>
      <c r="F28" s="69"/>
      <c r="G28" s="70"/>
    </row>
    <row r="29" spans="1:7" s="35" customFormat="1" ht="15.75">
      <c r="A29" s="24" t="s">
        <v>881</v>
      </c>
      <c r="B29" s="41">
        <v>706</v>
      </c>
      <c r="C29" s="61" t="s">
        <v>882</v>
      </c>
      <c r="D29" s="61"/>
      <c r="E29" s="62">
        <f>E30</f>
        <v>2102.153</v>
      </c>
      <c r="F29" s="69"/>
      <c r="G29" s="70"/>
    </row>
    <row r="30" spans="1:7" s="35" customFormat="1" ht="47.25">
      <c r="A30" s="24" t="s">
        <v>883</v>
      </c>
      <c r="B30" s="41">
        <v>706</v>
      </c>
      <c r="C30" s="61" t="s">
        <v>884</v>
      </c>
      <c r="D30" s="61"/>
      <c r="E30" s="62">
        <f>E31</f>
        <v>2102.153</v>
      </c>
      <c r="F30" s="69"/>
      <c r="G30" s="70"/>
    </row>
    <row r="31" spans="1:7" s="35" customFormat="1" ht="31.5">
      <c r="A31" s="24" t="s">
        <v>591</v>
      </c>
      <c r="B31" s="41">
        <v>706</v>
      </c>
      <c r="C31" s="61" t="s">
        <v>884</v>
      </c>
      <c r="D31" s="61" t="s">
        <v>592</v>
      </c>
      <c r="E31" s="62">
        <v>2102.153</v>
      </c>
      <c r="F31" s="69"/>
      <c r="G31" s="70"/>
    </row>
    <row r="32" spans="1:7" s="77" customFormat="1" ht="31.5">
      <c r="A32" s="24" t="s">
        <v>224</v>
      </c>
      <c r="B32" s="41">
        <v>706</v>
      </c>
      <c r="C32" s="61" t="s">
        <v>85</v>
      </c>
      <c r="D32" s="61"/>
      <c r="E32" s="62">
        <f>E35+E37+E39+E33+E43+E41+E45+E47+E49</f>
        <v>391346.53400000004</v>
      </c>
      <c r="F32" s="36"/>
      <c r="G32" s="36"/>
    </row>
    <row r="33" spans="1:7" s="77" customFormat="1" ht="15.75">
      <c r="A33" s="24" t="s">
        <v>480</v>
      </c>
      <c r="B33" s="41">
        <v>706</v>
      </c>
      <c r="C33" s="61" t="s">
        <v>228</v>
      </c>
      <c r="D33" s="61"/>
      <c r="E33" s="62">
        <f>E34</f>
        <v>112560.675</v>
      </c>
      <c r="F33" s="36"/>
      <c r="G33" s="36"/>
    </row>
    <row r="34" spans="1:7" s="77" customFormat="1" ht="31.5">
      <c r="A34" s="24" t="s">
        <v>591</v>
      </c>
      <c r="B34" s="41">
        <v>706</v>
      </c>
      <c r="C34" s="61" t="s">
        <v>228</v>
      </c>
      <c r="D34" s="61" t="s">
        <v>592</v>
      </c>
      <c r="E34" s="62">
        <v>112560.675</v>
      </c>
      <c r="F34" s="36"/>
      <c r="G34" s="36"/>
    </row>
    <row r="35" spans="1:7" s="77" customFormat="1" ht="173.25">
      <c r="A35" s="24" t="s">
        <v>631</v>
      </c>
      <c r="B35" s="41">
        <v>706</v>
      </c>
      <c r="C35" s="61" t="s">
        <v>225</v>
      </c>
      <c r="D35" s="61"/>
      <c r="E35" s="62">
        <f>E36</f>
        <v>195303.7</v>
      </c>
      <c r="F35" s="36"/>
      <c r="G35" s="36"/>
    </row>
    <row r="36" spans="1:7" s="77" customFormat="1" ht="31.5">
      <c r="A36" s="24" t="s">
        <v>591</v>
      </c>
      <c r="B36" s="41">
        <v>706</v>
      </c>
      <c r="C36" s="61" t="s">
        <v>225</v>
      </c>
      <c r="D36" s="61" t="s">
        <v>592</v>
      </c>
      <c r="E36" s="62">
        <v>195303.7</v>
      </c>
      <c r="F36" s="36"/>
      <c r="G36" s="36"/>
    </row>
    <row r="37" spans="1:7" s="77" customFormat="1" ht="173.25">
      <c r="A37" s="48" t="s">
        <v>7</v>
      </c>
      <c r="B37" s="41">
        <v>706</v>
      </c>
      <c r="C37" s="61" t="s">
        <v>226</v>
      </c>
      <c r="D37" s="61"/>
      <c r="E37" s="62">
        <f>E38</f>
        <v>2650</v>
      </c>
      <c r="F37" s="36"/>
      <c r="G37" s="36"/>
    </row>
    <row r="38" spans="1:7" s="77" customFormat="1" ht="31.5">
      <c r="A38" s="24" t="s">
        <v>591</v>
      </c>
      <c r="B38" s="41">
        <v>706</v>
      </c>
      <c r="C38" s="61" t="s">
        <v>226</v>
      </c>
      <c r="D38" s="61" t="s">
        <v>592</v>
      </c>
      <c r="E38" s="62">
        <v>2650</v>
      </c>
      <c r="F38" s="36"/>
      <c r="G38" s="36"/>
    </row>
    <row r="39" spans="1:7" s="77" customFormat="1" ht="189">
      <c r="A39" s="24" t="s">
        <v>632</v>
      </c>
      <c r="B39" s="41">
        <v>706</v>
      </c>
      <c r="C39" s="61" t="s">
        <v>227</v>
      </c>
      <c r="D39" s="61"/>
      <c r="E39" s="62">
        <f>E40</f>
        <v>71777.2</v>
      </c>
      <c r="F39" s="36"/>
      <c r="G39" s="36"/>
    </row>
    <row r="40" spans="1:7" s="77" customFormat="1" ht="31.5">
      <c r="A40" s="24" t="s">
        <v>591</v>
      </c>
      <c r="B40" s="41">
        <v>706</v>
      </c>
      <c r="C40" s="61" t="s">
        <v>227</v>
      </c>
      <c r="D40" s="61" t="s">
        <v>592</v>
      </c>
      <c r="E40" s="62">
        <v>71777.2</v>
      </c>
      <c r="F40" s="36"/>
      <c r="G40" s="36"/>
    </row>
    <row r="41" spans="1:7" s="77" customFormat="1" ht="31.5">
      <c r="A41" s="24" t="s">
        <v>652</v>
      </c>
      <c r="B41" s="41">
        <v>706</v>
      </c>
      <c r="C41" s="61" t="s">
        <v>808</v>
      </c>
      <c r="D41" s="61"/>
      <c r="E41" s="62">
        <f>E42</f>
        <v>478.5</v>
      </c>
      <c r="F41" s="36"/>
      <c r="G41" s="36"/>
    </row>
    <row r="42" spans="1:7" s="77" customFormat="1" ht="31.5">
      <c r="A42" s="24" t="s">
        <v>591</v>
      </c>
      <c r="B42" s="41">
        <v>706</v>
      </c>
      <c r="C42" s="61" t="s">
        <v>808</v>
      </c>
      <c r="D42" s="61" t="s">
        <v>592</v>
      </c>
      <c r="E42" s="62">
        <v>478.5</v>
      </c>
      <c r="F42" s="36"/>
      <c r="G42" s="36"/>
    </row>
    <row r="43" spans="1:7" s="77" customFormat="1" ht="31.5">
      <c r="A43" s="24" t="s">
        <v>795</v>
      </c>
      <c r="B43" s="41">
        <v>706</v>
      </c>
      <c r="C43" s="61" t="s">
        <v>809</v>
      </c>
      <c r="D43" s="61"/>
      <c r="E43" s="62">
        <f>E44</f>
        <v>5157.83</v>
      </c>
      <c r="F43" s="36"/>
      <c r="G43" s="36"/>
    </row>
    <row r="44" spans="1:7" s="77" customFormat="1" ht="31.5">
      <c r="A44" s="24" t="s">
        <v>591</v>
      </c>
      <c r="B44" s="41">
        <v>706</v>
      </c>
      <c r="C44" s="61" t="s">
        <v>809</v>
      </c>
      <c r="D44" s="61" t="s">
        <v>592</v>
      </c>
      <c r="E44" s="62">
        <v>5157.83</v>
      </c>
      <c r="F44" s="36"/>
      <c r="G44" s="36"/>
    </row>
    <row r="45" spans="1:7" s="77" customFormat="1" ht="31.5">
      <c r="A45" s="24" t="s">
        <v>797</v>
      </c>
      <c r="B45" s="41">
        <v>706</v>
      </c>
      <c r="C45" s="61" t="s">
        <v>810</v>
      </c>
      <c r="D45" s="61"/>
      <c r="E45" s="62">
        <f>E46</f>
        <v>216.63</v>
      </c>
      <c r="F45" s="36"/>
      <c r="G45" s="36"/>
    </row>
    <row r="46" spans="1:7" s="77" customFormat="1" ht="31.5">
      <c r="A46" s="24" t="s">
        <v>591</v>
      </c>
      <c r="B46" s="41">
        <v>706</v>
      </c>
      <c r="C46" s="61" t="s">
        <v>810</v>
      </c>
      <c r="D46" s="61" t="s">
        <v>592</v>
      </c>
      <c r="E46" s="62">
        <v>216.63</v>
      </c>
      <c r="F46" s="36"/>
      <c r="G46" s="36"/>
    </row>
    <row r="47" spans="1:7" s="77" customFormat="1" ht="31.5">
      <c r="A47" s="24" t="s">
        <v>799</v>
      </c>
      <c r="B47" s="41">
        <v>706</v>
      </c>
      <c r="C47" s="61" t="s">
        <v>811</v>
      </c>
      <c r="D47" s="61"/>
      <c r="E47" s="62">
        <f>E48</f>
        <v>216.63</v>
      </c>
      <c r="F47" s="36"/>
      <c r="G47" s="36"/>
    </row>
    <row r="48" spans="1:7" s="77" customFormat="1" ht="31.5">
      <c r="A48" s="24" t="s">
        <v>591</v>
      </c>
      <c r="B48" s="41">
        <v>706</v>
      </c>
      <c r="C48" s="61" t="s">
        <v>811</v>
      </c>
      <c r="D48" s="61" t="s">
        <v>592</v>
      </c>
      <c r="E48" s="62">
        <v>216.63</v>
      </c>
      <c r="F48" s="36"/>
      <c r="G48" s="36"/>
    </row>
    <row r="49" spans="1:7" s="77" customFormat="1" ht="15.75">
      <c r="A49" s="24" t="s">
        <v>965</v>
      </c>
      <c r="B49" s="41">
        <v>706</v>
      </c>
      <c r="C49" s="61" t="s">
        <v>966</v>
      </c>
      <c r="D49" s="61"/>
      <c r="E49" s="62">
        <f>E50</f>
        <v>2985.369</v>
      </c>
      <c r="F49" s="36"/>
      <c r="G49" s="36"/>
    </row>
    <row r="50" spans="1:7" s="77" customFormat="1" ht="31.5">
      <c r="A50" s="24" t="s">
        <v>591</v>
      </c>
      <c r="B50" s="41">
        <v>706</v>
      </c>
      <c r="C50" s="61" t="s">
        <v>966</v>
      </c>
      <c r="D50" s="61" t="s">
        <v>592</v>
      </c>
      <c r="E50" s="62">
        <v>2985.369</v>
      </c>
      <c r="F50" s="36"/>
      <c r="G50" s="36"/>
    </row>
    <row r="51" spans="1:7" ht="31.5">
      <c r="A51" s="24" t="s">
        <v>95</v>
      </c>
      <c r="B51" s="41">
        <v>706</v>
      </c>
      <c r="C51" s="61" t="s">
        <v>230</v>
      </c>
      <c r="D51" s="61"/>
      <c r="E51" s="62">
        <f>E54+E56+E58+E52+E60+E62</f>
        <v>558161.4290000001</v>
      </c>
      <c r="F51" s="36"/>
      <c r="G51" s="36"/>
    </row>
    <row r="52" spans="1:7" ht="31.5">
      <c r="A52" s="24" t="s">
        <v>593</v>
      </c>
      <c r="B52" s="41">
        <v>706</v>
      </c>
      <c r="C52" s="61" t="s">
        <v>234</v>
      </c>
      <c r="D52" s="61"/>
      <c r="E52" s="62">
        <f>E53</f>
        <v>164682.53</v>
      </c>
      <c r="F52" s="36"/>
      <c r="G52" s="36"/>
    </row>
    <row r="53" spans="1:7" ht="31.5">
      <c r="A53" s="24" t="s">
        <v>591</v>
      </c>
      <c r="B53" s="41">
        <v>706</v>
      </c>
      <c r="C53" s="61" t="s">
        <v>234</v>
      </c>
      <c r="D53" s="61" t="s">
        <v>592</v>
      </c>
      <c r="E53" s="62">
        <v>164682.53</v>
      </c>
      <c r="F53" s="36"/>
      <c r="G53" s="36"/>
    </row>
    <row r="54" spans="1:7" ht="141.75">
      <c r="A54" s="24" t="s">
        <v>633</v>
      </c>
      <c r="B54" s="41">
        <v>706</v>
      </c>
      <c r="C54" s="61" t="s">
        <v>231</v>
      </c>
      <c r="D54" s="61"/>
      <c r="E54" s="62">
        <f>E55</f>
        <v>339707.7</v>
      </c>
      <c r="F54" s="69"/>
      <c r="G54" s="89"/>
    </row>
    <row r="55" spans="1:7" ht="31.5">
      <c r="A55" s="24" t="s">
        <v>591</v>
      </c>
      <c r="B55" s="41">
        <v>706</v>
      </c>
      <c r="C55" s="61" t="s">
        <v>231</v>
      </c>
      <c r="D55" s="61" t="s">
        <v>592</v>
      </c>
      <c r="E55" s="62">
        <v>339707.7</v>
      </c>
      <c r="F55" s="69"/>
      <c r="G55" s="70"/>
    </row>
    <row r="56" spans="1:7" ht="157.5">
      <c r="A56" s="24" t="s">
        <v>634</v>
      </c>
      <c r="B56" s="41">
        <v>706</v>
      </c>
      <c r="C56" s="61" t="s">
        <v>232</v>
      </c>
      <c r="D56" s="61"/>
      <c r="E56" s="62">
        <f>E57</f>
        <v>12152.4</v>
      </c>
      <c r="F56" s="69"/>
      <c r="G56" s="70"/>
    </row>
    <row r="57" spans="1:7" ht="31.5">
      <c r="A57" s="24" t="s">
        <v>591</v>
      </c>
      <c r="B57" s="41">
        <v>706</v>
      </c>
      <c r="C57" s="61" t="s">
        <v>232</v>
      </c>
      <c r="D57" s="61" t="s">
        <v>592</v>
      </c>
      <c r="E57" s="62">
        <v>12152.4</v>
      </c>
      <c r="F57" s="69"/>
      <c r="G57" s="70"/>
    </row>
    <row r="58" spans="1:7" ht="173.25">
      <c r="A58" s="24" t="s">
        <v>635</v>
      </c>
      <c r="B58" s="41">
        <v>706</v>
      </c>
      <c r="C58" s="61" t="s">
        <v>233</v>
      </c>
      <c r="D58" s="61"/>
      <c r="E58" s="62">
        <f>E59</f>
        <v>36421.2</v>
      </c>
      <c r="F58" s="69"/>
      <c r="G58" s="70"/>
    </row>
    <row r="59" spans="1:7" ht="31.5">
      <c r="A59" s="24" t="s">
        <v>591</v>
      </c>
      <c r="B59" s="41">
        <v>706</v>
      </c>
      <c r="C59" s="61" t="s">
        <v>233</v>
      </c>
      <c r="D59" s="61" t="s">
        <v>592</v>
      </c>
      <c r="E59" s="62">
        <v>36421.2</v>
      </c>
      <c r="F59" s="69"/>
      <c r="G59" s="70"/>
    </row>
    <row r="60" spans="1:7" ht="31.5">
      <c r="A60" s="24" t="s">
        <v>652</v>
      </c>
      <c r="B60" s="41">
        <v>706</v>
      </c>
      <c r="C60" s="61" t="s">
        <v>812</v>
      </c>
      <c r="D60" s="61"/>
      <c r="E60" s="62">
        <f>E61</f>
        <v>1031.5</v>
      </c>
      <c r="F60" s="69"/>
      <c r="G60" s="70"/>
    </row>
    <row r="61" spans="1:7" ht="31.5">
      <c r="A61" s="24" t="s">
        <v>591</v>
      </c>
      <c r="B61" s="41">
        <v>706</v>
      </c>
      <c r="C61" s="61" t="s">
        <v>812</v>
      </c>
      <c r="D61" s="61" t="s">
        <v>592</v>
      </c>
      <c r="E61" s="62">
        <v>1031.5</v>
      </c>
      <c r="F61" s="69"/>
      <c r="G61" s="70"/>
    </row>
    <row r="62" spans="1:7" ht="15.75">
      <c r="A62" s="24" t="s">
        <v>965</v>
      </c>
      <c r="B62" s="41">
        <v>706</v>
      </c>
      <c r="C62" s="61" t="s">
        <v>967</v>
      </c>
      <c r="D62" s="61"/>
      <c r="E62" s="62">
        <f>E63</f>
        <v>4166.099</v>
      </c>
      <c r="F62" s="69"/>
      <c r="G62" s="70"/>
    </row>
    <row r="63" spans="1:7" ht="31.5">
      <c r="A63" s="24" t="s">
        <v>591</v>
      </c>
      <c r="B63" s="41">
        <v>706</v>
      </c>
      <c r="C63" s="61" t="s">
        <v>967</v>
      </c>
      <c r="D63" s="61" t="s">
        <v>592</v>
      </c>
      <c r="E63" s="62">
        <v>4166.099</v>
      </c>
      <c r="F63" s="69"/>
      <c r="G63" s="70"/>
    </row>
    <row r="64" spans="1:7" ht="31.5">
      <c r="A64" s="24" t="s">
        <v>235</v>
      </c>
      <c r="B64" s="41">
        <v>706</v>
      </c>
      <c r="C64" s="61" t="s">
        <v>236</v>
      </c>
      <c r="D64" s="61"/>
      <c r="E64" s="62">
        <f>E65+E69+E67+E71</f>
        <v>63372.3</v>
      </c>
      <c r="F64" s="69"/>
      <c r="G64" s="70"/>
    </row>
    <row r="65" spans="1:7" ht="15.75">
      <c r="A65" s="24" t="s">
        <v>221</v>
      </c>
      <c r="B65" s="41">
        <v>706</v>
      </c>
      <c r="C65" s="61" t="s">
        <v>237</v>
      </c>
      <c r="D65" s="61"/>
      <c r="E65" s="62">
        <f>E66</f>
        <v>50839.421</v>
      </c>
      <c r="F65" s="69"/>
      <c r="G65" s="70"/>
    </row>
    <row r="66" spans="1:7" ht="31.5">
      <c r="A66" s="24" t="s">
        <v>591</v>
      </c>
      <c r="B66" s="41">
        <v>706</v>
      </c>
      <c r="C66" s="61" t="s">
        <v>237</v>
      </c>
      <c r="D66" s="61" t="s">
        <v>592</v>
      </c>
      <c r="E66" s="62">
        <v>50839.421</v>
      </c>
      <c r="F66" s="69"/>
      <c r="G66" s="70"/>
    </row>
    <row r="67" spans="1:7" ht="31.5">
      <c r="A67" s="24" t="s">
        <v>652</v>
      </c>
      <c r="B67" s="41">
        <v>706</v>
      </c>
      <c r="C67" s="61" t="s">
        <v>813</v>
      </c>
      <c r="D67" s="61"/>
      <c r="E67" s="62">
        <f>E68</f>
        <v>160</v>
      </c>
      <c r="F67" s="69"/>
      <c r="G67" s="70"/>
    </row>
    <row r="68" spans="1:7" ht="31.5">
      <c r="A68" s="24" t="s">
        <v>591</v>
      </c>
      <c r="B68" s="41">
        <v>706</v>
      </c>
      <c r="C68" s="61" t="s">
        <v>813</v>
      </c>
      <c r="D68" s="61" t="s">
        <v>592</v>
      </c>
      <c r="E68" s="62">
        <v>160</v>
      </c>
      <c r="F68" s="69"/>
      <c r="G68" s="70"/>
    </row>
    <row r="69" spans="1:7" ht="47.25">
      <c r="A69" s="24" t="s">
        <v>719</v>
      </c>
      <c r="B69" s="41">
        <v>706</v>
      </c>
      <c r="C69" s="61" t="s">
        <v>49</v>
      </c>
      <c r="D69" s="61"/>
      <c r="E69" s="62">
        <f>E70</f>
        <v>11741.3</v>
      </c>
      <c r="F69" s="69"/>
      <c r="G69" s="70"/>
    </row>
    <row r="70" spans="1:7" ht="31.5">
      <c r="A70" s="24" t="s">
        <v>591</v>
      </c>
      <c r="B70" s="41">
        <v>706</v>
      </c>
      <c r="C70" s="61" t="s">
        <v>49</v>
      </c>
      <c r="D70" s="61" t="s">
        <v>592</v>
      </c>
      <c r="E70" s="62">
        <v>11741.3</v>
      </c>
      <c r="F70" s="69"/>
      <c r="G70" s="70"/>
    </row>
    <row r="71" spans="1:7" ht="15.75">
      <c r="A71" s="24" t="s">
        <v>965</v>
      </c>
      <c r="B71" s="41">
        <v>706</v>
      </c>
      <c r="C71" s="61" t="s">
        <v>968</v>
      </c>
      <c r="D71" s="61"/>
      <c r="E71" s="62">
        <f>E72</f>
        <v>631.579</v>
      </c>
      <c r="F71" s="69"/>
      <c r="G71" s="70"/>
    </row>
    <row r="72" spans="1:7" ht="31.5">
      <c r="A72" s="24" t="s">
        <v>591</v>
      </c>
      <c r="B72" s="41">
        <v>706</v>
      </c>
      <c r="C72" s="61" t="s">
        <v>968</v>
      </c>
      <c r="D72" s="61" t="s">
        <v>592</v>
      </c>
      <c r="E72" s="62">
        <v>631.579</v>
      </c>
      <c r="F72" s="69"/>
      <c r="G72" s="70"/>
    </row>
    <row r="73" spans="1:7" ht="31.5">
      <c r="A73" s="24" t="s">
        <v>368</v>
      </c>
      <c r="B73" s="41">
        <v>706</v>
      </c>
      <c r="C73" s="61" t="s">
        <v>239</v>
      </c>
      <c r="D73" s="61"/>
      <c r="E73" s="62">
        <f>E74+E81+E79+E77</f>
        <v>24805.3</v>
      </c>
      <c r="F73" s="69"/>
      <c r="G73" s="70"/>
    </row>
    <row r="74" spans="1:7" ht="15.75">
      <c r="A74" s="24" t="s">
        <v>523</v>
      </c>
      <c r="B74" s="41">
        <v>706</v>
      </c>
      <c r="C74" s="61" t="s">
        <v>74</v>
      </c>
      <c r="D74" s="61"/>
      <c r="E74" s="62">
        <f>E75+E76</f>
        <v>2000</v>
      </c>
      <c r="F74" s="69"/>
      <c r="G74" s="70"/>
    </row>
    <row r="75" spans="1:7" ht="31.5">
      <c r="A75" s="24" t="s">
        <v>613</v>
      </c>
      <c r="B75" s="41">
        <v>706</v>
      </c>
      <c r="C75" s="61" t="s">
        <v>74</v>
      </c>
      <c r="D75" s="61" t="s">
        <v>585</v>
      </c>
      <c r="E75" s="62">
        <v>441</v>
      </c>
      <c r="F75" s="69"/>
      <c r="G75" s="70"/>
    </row>
    <row r="76" spans="1:7" ht="31.5">
      <c r="A76" s="24" t="s">
        <v>591</v>
      </c>
      <c r="B76" s="41">
        <v>706</v>
      </c>
      <c r="C76" s="61" t="s">
        <v>74</v>
      </c>
      <c r="D76" s="61" t="s">
        <v>592</v>
      </c>
      <c r="E76" s="62">
        <v>1559</v>
      </c>
      <c r="F76" s="69"/>
      <c r="G76" s="70"/>
    </row>
    <row r="77" spans="1:7" ht="15.75">
      <c r="A77" s="24" t="s">
        <v>814</v>
      </c>
      <c r="B77" s="41">
        <v>706</v>
      </c>
      <c r="C77" s="61" t="s">
        <v>815</v>
      </c>
      <c r="D77" s="61"/>
      <c r="E77" s="62">
        <f>E78</f>
        <v>3118.4</v>
      </c>
      <c r="F77" s="69"/>
      <c r="G77" s="70"/>
    </row>
    <row r="78" spans="1:7" ht="31.5">
      <c r="A78" s="24" t="s">
        <v>591</v>
      </c>
      <c r="B78" s="41">
        <v>706</v>
      </c>
      <c r="C78" s="61" t="s">
        <v>815</v>
      </c>
      <c r="D78" s="61" t="s">
        <v>592</v>
      </c>
      <c r="E78" s="62">
        <v>3118.4</v>
      </c>
      <c r="F78" s="69"/>
      <c r="G78" s="70"/>
    </row>
    <row r="79" spans="1:7" ht="31.5">
      <c r="A79" s="24" t="s">
        <v>640</v>
      </c>
      <c r="B79" s="41">
        <v>706</v>
      </c>
      <c r="C79" s="61" t="s">
        <v>76</v>
      </c>
      <c r="D79" s="61"/>
      <c r="E79" s="62">
        <f>E80</f>
        <v>2328.1</v>
      </c>
      <c r="F79" s="69"/>
      <c r="G79" s="70"/>
    </row>
    <row r="80" spans="1:7" ht="15.75">
      <c r="A80" s="24" t="s">
        <v>596</v>
      </c>
      <c r="B80" s="41">
        <v>706</v>
      </c>
      <c r="C80" s="61" t="s">
        <v>76</v>
      </c>
      <c r="D80" s="61" t="s">
        <v>595</v>
      </c>
      <c r="E80" s="62">
        <v>2328.1</v>
      </c>
      <c r="F80" s="69"/>
      <c r="G80" s="70"/>
    </row>
    <row r="81" spans="1:7" ht="47.25">
      <c r="A81" s="24" t="s">
        <v>636</v>
      </c>
      <c r="B81" s="41">
        <v>706</v>
      </c>
      <c r="C81" s="61" t="s">
        <v>75</v>
      </c>
      <c r="D81" s="61"/>
      <c r="E81" s="62">
        <f>E82+E83</f>
        <v>17358.8</v>
      </c>
      <c r="F81" s="69"/>
      <c r="G81" s="70"/>
    </row>
    <row r="82" spans="1:7" ht="15.75">
      <c r="A82" s="24" t="s">
        <v>596</v>
      </c>
      <c r="B82" s="41">
        <v>706</v>
      </c>
      <c r="C82" s="61" t="s">
        <v>75</v>
      </c>
      <c r="D82" s="61" t="s">
        <v>595</v>
      </c>
      <c r="E82" s="62">
        <v>11008.4</v>
      </c>
      <c r="F82" s="69"/>
      <c r="G82" s="70"/>
    </row>
    <row r="83" spans="1:7" ht="31.5">
      <c r="A83" s="24" t="s">
        <v>591</v>
      </c>
      <c r="B83" s="41">
        <v>706</v>
      </c>
      <c r="C83" s="61" t="s">
        <v>75</v>
      </c>
      <c r="D83" s="61" t="s">
        <v>592</v>
      </c>
      <c r="E83" s="62">
        <v>6350.4</v>
      </c>
      <c r="F83" s="69"/>
      <c r="G83" s="70"/>
    </row>
    <row r="84" spans="1:7" ht="31.5">
      <c r="A84" s="24" t="s">
        <v>96</v>
      </c>
      <c r="B84" s="41">
        <v>706</v>
      </c>
      <c r="C84" s="61" t="s">
        <v>241</v>
      </c>
      <c r="D84" s="61"/>
      <c r="E84" s="62">
        <f>E85</f>
        <v>2495</v>
      </c>
      <c r="F84" s="69"/>
      <c r="G84" s="70"/>
    </row>
    <row r="85" spans="1:7" ht="15.75">
      <c r="A85" s="24" t="s">
        <v>222</v>
      </c>
      <c r="B85" s="41">
        <v>706</v>
      </c>
      <c r="C85" s="61" t="s">
        <v>77</v>
      </c>
      <c r="D85" s="61"/>
      <c r="E85" s="62">
        <f>E86+E87+E88</f>
        <v>2495</v>
      </c>
      <c r="F85" s="69"/>
      <c r="G85" s="70"/>
    </row>
    <row r="86" spans="1:7" ht="47.25">
      <c r="A86" s="24" t="s">
        <v>583</v>
      </c>
      <c r="B86" s="41">
        <v>706</v>
      </c>
      <c r="C86" s="61" t="s">
        <v>77</v>
      </c>
      <c r="D86" s="61" t="s">
        <v>584</v>
      </c>
      <c r="E86" s="62">
        <v>1250</v>
      </c>
      <c r="F86" s="69"/>
      <c r="G86" s="70"/>
    </row>
    <row r="87" spans="1:7" ht="31.5">
      <c r="A87" s="24" t="s">
        <v>613</v>
      </c>
      <c r="B87" s="41">
        <v>706</v>
      </c>
      <c r="C87" s="61" t="s">
        <v>77</v>
      </c>
      <c r="D87" s="61" t="s">
        <v>585</v>
      </c>
      <c r="E87" s="62">
        <v>980</v>
      </c>
      <c r="F87" s="69"/>
      <c r="G87" s="70"/>
    </row>
    <row r="88" spans="1:7" ht="31.5">
      <c r="A88" s="24" t="s">
        <v>591</v>
      </c>
      <c r="B88" s="41">
        <v>706</v>
      </c>
      <c r="C88" s="61" t="s">
        <v>77</v>
      </c>
      <c r="D88" s="61" t="s">
        <v>592</v>
      </c>
      <c r="E88" s="62">
        <v>265</v>
      </c>
      <c r="F88" s="69"/>
      <c r="G88" s="70"/>
    </row>
    <row r="89" spans="1:7" ht="31.5">
      <c r="A89" s="24" t="s">
        <v>245</v>
      </c>
      <c r="B89" s="41">
        <v>706</v>
      </c>
      <c r="C89" s="61" t="s">
        <v>243</v>
      </c>
      <c r="D89" s="61"/>
      <c r="E89" s="62">
        <f>E92+E90</f>
        <v>33912.5</v>
      </c>
      <c r="F89" s="69"/>
      <c r="G89" s="70"/>
    </row>
    <row r="90" spans="1:7" ht="15.75">
      <c r="A90" s="24" t="s">
        <v>1021</v>
      </c>
      <c r="B90" s="41">
        <v>706</v>
      </c>
      <c r="C90" s="61" t="s">
        <v>1022</v>
      </c>
      <c r="D90" s="61"/>
      <c r="E90" s="62">
        <f>E91</f>
        <v>52.5</v>
      </c>
      <c r="F90" s="69"/>
      <c r="G90" s="70"/>
    </row>
    <row r="91" spans="1:7" ht="31.5">
      <c r="A91" s="24" t="s">
        <v>613</v>
      </c>
      <c r="B91" s="41">
        <v>706</v>
      </c>
      <c r="C91" s="61" t="s">
        <v>1022</v>
      </c>
      <c r="D91" s="61" t="s">
        <v>585</v>
      </c>
      <c r="E91" s="62">
        <v>52.5</v>
      </c>
      <c r="F91" s="69"/>
      <c r="G91" s="70"/>
    </row>
    <row r="92" spans="1:7" ht="47.25">
      <c r="A92" s="24" t="s">
        <v>521</v>
      </c>
      <c r="B92" s="41">
        <v>706</v>
      </c>
      <c r="C92" s="61" t="s">
        <v>78</v>
      </c>
      <c r="D92" s="61"/>
      <c r="E92" s="62">
        <f>E93+E94+E95</f>
        <v>33860</v>
      </c>
      <c r="F92" s="69"/>
      <c r="G92" s="70"/>
    </row>
    <row r="93" spans="1:7" ht="47.25">
      <c r="A93" s="24" t="s">
        <v>583</v>
      </c>
      <c r="B93" s="41">
        <v>706</v>
      </c>
      <c r="C93" s="61" t="s">
        <v>78</v>
      </c>
      <c r="D93" s="61" t="s">
        <v>584</v>
      </c>
      <c r="E93" s="62">
        <v>28304</v>
      </c>
      <c r="F93" s="69"/>
      <c r="G93" s="70"/>
    </row>
    <row r="94" spans="1:7" ht="31.5">
      <c r="A94" s="24" t="s">
        <v>613</v>
      </c>
      <c r="B94" s="41">
        <v>706</v>
      </c>
      <c r="C94" s="61" t="s">
        <v>78</v>
      </c>
      <c r="D94" s="61" t="s">
        <v>585</v>
      </c>
      <c r="E94" s="62">
        <v>4944</v>
      </c>
      <c r="F94" s="69"/>
      <c r="G94" s="70"/>
    </row>
    <row r="95" spans="1:7" ht="15.75">
      <c r="A95" s="24" t="s">
        <v>586</v>
      </c>
      <c r="B95" s="41">
        <v>706</v>
      </c>
      <c r="C95" s="61" t="s">
        <v>78</v>
      </c>
      <c r="D95" s="61" t="s">
        <v>587</v>
      </c>
      <c r="E95" s="62">
        <v>612</v>
      </c>
      <c r="G95" s="70"/>
    </row>
    <row r="96" spans="1:7" ht="47.25">
      <c r="A96" s="24" t="s">
        <v>97</v>
      </c>
      <c r="B96" s="41">
        <v>706</v>
      </c>
      <c r="C96" s="61" t="s">
        <v>244</v>
      </c>
      <c r="D96" s="61"/>
      <c r="E96" s="62">
        <f>E97+E99+E101+E105+E107+E103+E111+E109</f>
        <v>56408.139</v>
      </c>
      <c r="G96" s="70"/>
    </row>
    <row r="97" spans="1:7" ht="15.75">
      <c r="A97" s="24" t="s">
        <v>219</v>
      </c>
      <c r="B97" s="41">
        <v>706</v>
      </c>
      <c r="C97" s="61" t="s">
        <v>395</v>
      </c>
      <c r="D97" s="61"/>
      <c r="E97" s="62">
        <f>E98</f>
        <v>1341</v>
      </c>
      <c r="G97" s="70"/>
    </row>
    <row r="98" spans="1:7" ht="31.5">
      <c r="A98" s="24" t="s">
        <v>591</v>
      </c>
      <c r="B98" s="41">
        <v>706</v>
      </c>
      <c r="C98" s="61" t="s">
        <v>395</v>
      </c>
      <c r="D98" s="61" t="s">
        <v>592</v>
      </c>
      <c r="E98" s="62">
        <v>1341</v>
      </c>
      <c r="G98" s="70"/>
    </row>
    <row r="99" spans="1:7" ht="36" customHeight="1">
      <c r="A99" s="24" t="s">
        <v>220</v>
      </c>
      <c r="B99" s="41">
        <v>706</v>
      </c>
      <c r="C99" s="61" t="s">
        <v>396</v>
      </c>
      <c r="D99" s="61"/>
      <c r="E99" s="62">
        <f>E100</f>
        <v>11353</v>
      </c>
      <c r="G99" s="70"/>
    </row>
    <row r="100" spans="1:7" ht="31.5">
      <c r="A100" s="24" t="s">
        <v>591</v>
      </c>
      <c r="B100" s="41">
        <v>706</v>
      </c>
      <c r="C100" s="61" t="s">
        <v>396</v>
      </c>
      <c r="D100" s="61" t="s">
        <v>592</v>
      </c>
      <c r="E100" s="62">
        <v>11353</v>
      </c>
      <c r="G100" s="70"/>
    </row>
    <row r="101" spans="1:7" ht="78.75">
      <c r="A101" s="24" t="s">
        <v>326</v>
      </c>
      <c r="B101" s="41">
        <v>706</v>
      </c>
      <c r="C101" s="61" t="s">
        <v>79</v>
      </c>
      <c r="D101" s="57"/>
      <c r="E101" s="62">
        <f>E102</f>
        <v>21763</v>
      </c>
      <c r="G101" s="70"/>
    </row>
    <row r="102" spans="1:7" ht="31.5">
      <c r="A102" s="24" t="s">
        <v>591</v>
      </c>
      <c r="B102" s="41">
        <v>706</v>
      </c>
      <c r="C102" s="61" t="s">
        <v>79</v>
      </c>
      <c r="D102" s="61" t="s">
        <v>592</v>
      </c>
      <c r="E102" s="62">
        <v>21763</v>
      </c>
      <c r="G102" s="70"/>
    </row>
    <row r="103" spans="1:7" ht="126">
      <c r="A103" s="24" t="s">
        <v>327</v>
      </c>
      <c r="B103" s="41">
        <v>706</v>
      </c>
      <c r="C103" s="61" t="s">
        <v>82</v>
      </c>
      <c r="D103" s="61"/>
      <c r="E103" s="62">
        <f>E104</f>
        <v>280.8</v>
      </c>
      <c r="G103" s="70"/>
    </row>
    <row r="104" spans="1:7" ht="31.5">
      <c r="A104" s="24" t="s">
        <v>591</v>
      </c>
      <c r="B104" s="41">
        <v>706</v>
      </c>
      <c r="C104" s="61" t="s">
        <v>82</v>
      </c>
      <c r="D104" s="61" t="s">
        <v>595</v>
      </c>
      <c r="E104" s="62">
        <v>280.8</v>
      </c>
      <c r="G104" s="70"/>
    </row>
    <row r="105" spans="1:7" ht="47.25">
      <c r="A105" s="48" t="s">
        <v>637</v>
      </c>
      <c r="B105" s="41">
        <v>706</v>
      </c>
      <c r="C105" s="61" t="s">
        <v>80</v>
      </c>
      <c r="D105" s="61"/>
      <c r="E105" s="62">
        <f>E106</f>
        <v>10818.7</v>
      </c>
      <c r="G105" s="70"/>
    </row>
    <row r="106" spans="1:7" s="77" customFormat="1" ht="31.5">
      <c r="A106" s="24" t="s">
        <v>591</v>
      </c>
      <c r="B106" s="41">
        <v>706</v>
      </c>
      <c r="C106" s="61" t="s">
        <v>80</v>
      </c>
      <c r="D106" s="61" t="s">
        <v>592</v>
      </c>
      <c r="E106" s="62">
        <v>10818.7</v>
      </c>
      <c r="F106" s="54"/>
      <c r="G106" s="70"/>
    </row>
    <row r="107" spans="1:7" ht="63">
      <c r="A107" s="24" t="s">
        <v>638</v>
      </c>
      <c r="B107" s="41">
        <v>706</v>
      </c>
      <c r="C107" s="61" t="s">
        <v>81</v>
      </c>
      <c r="D107" s="61"/>
      <c r="E107" s="62">
        <f>E108</f>
        <v>882.9</v>
      </c>
      <c r="G107" s="70"/>
    </row>
    <row r="108" spans="1:7" ht="15.75">
      <c r="A108" s="24" t="s">
        <v>596</v>
      </c>
      <c r="B108" s="41">
        <v>706</v>
      </c>
      <c r="C108" s="61" t="s">
        <v>81</v>
      </c>
      <c r="D108" s="61" t="s">
        <v>595</v>
      </c>
      <c r="E108" s="62">
        <v>882.9</v>
      </c>
      <c r="G108" s="70"/>
    </row>
    <row r="109" spans="1:7" ht="51" customHeight="1">
      <c r="A109" s="2" t="s">
        <v>1102</v>
      </c>
      <c r="B109" s="41">
        <v>706</v>
      </c>
      <c r="C109" s="61" t="s">
        <v>1063</v>
      </c>
      <c r="D109" s="61"/>
      <c r="E109" s="62">
        <f>E110</f>
        <v>642.639</v>
      </c>
      <c r="G109" s="70"/>
    </row>
    <row r="110" spans="1:7" ht="31.5">
      <c r="A110" s="24" t="s">
        <v>591</v>
      </c>
      <c r="B110" s="41">
        <v>706</v>
      </c>
      <c r="C110" s="61" t="s">
        <v>1063</v>
      </c>
      <c r="D110" s="61" t="s">
        <v>592</v>
      </c>
      <c r="E110" s="62">
        <v>642.639</v>
      </c>
      <c r="G110" s="70"/>
    </row>
    <row r="111" spans="1:7" ht="42.75" customHeight="1">
      <c r="A111" s="48" t="s">
        <v>48</v>
      </c>
      <c r="B111" s="41">
        <v>706</v>
      </c>
      <c r="C111" s="61" t="s">
        <v>45</v>
      </c>
      <c r="D111" s="61"/>
      <c r="E111" s="62">
        <f>E112</f>
        <v>9326.1</v>
      </c>
      <c r="G111" s="70"/>
    </row>
    <row r="112" spans="1:7" ht="31.5">
      <c r="A112" s="24" t="s">
        <v>591</v>
      </c>
      <c r="B112" s="41">
        <v>706</v>
      </c>
      <c r="C112" s="61" t="s">
        <v>45</v>
      </c>
      <c r="D112" s="61" t="s">
        <v>592</v>
      </c>
      <c r="E112" s="62">
        <v>9326.1</v>
      </c>
      <c r="G112" s="70"/>
    </row>
    <row r="113" spans="1:7" ht="47.25">
      <c r="A113" s="24" t="s">
        <v>98</v>
      </c>
      <c r="B113" s="41">
        <v>706</v>
      </c>
      <c r="C113" s="61" t="s">
        <v>246</v>
      </c>
      <c r="D113" s="61"/>
      <c r="E113" s="62">
        <f>E116+E118+E114</f>
        <v>41588.5</v>
      </c>
      <c r="G113" s="70"/>
    </row>
    <row r="114" spans="1:7" ht="31.5">
      <c r="A114" s="24" t="s">
        <v>106</v>
      </c>
      <c r="B114" s="41">
        <v>706</v>
      </c>
      <c r="C114" s="61" t="s">
        <v>83</v>
      </c>
      <c r="D114" s="61"/>
      <c r="E114" s="62">
        <f>E115</f>
        <v>1137</v>
      </c>
      <c r="G114" s="70"/>
    </row>
    <row r="115" spans="1:7" ht="15.75">
      <c r="A115" s="24" t="s">
        <v>596</v>
      </c>
      <c r="B115" s="41">
        <v>706</v>
      </c>
      <c r="C115" s="61" t="s">
        <v>83</v>
      </c>
      <c r="D115" s="61" t="s">
        <v>595</v>
      </c>
      <c r="E115" s="62">
        <v>1137</v>
      </c>
      <c r="F115" s="90"/>
      <c r="G115" s="70"/>
    </row>
    <row r="116" spans="1:7" ht="31.5">
      <c r="A116" s="24" t="s">
        <v>617</v>
      </c>
      <c r="B116" s="41">
        <v>706</v>
      </c>
      <c r="C116" s="61" t="s">
        <v>88</v>
      </c>
      <c r="D116" s="61"/>
      <c r="E116" s="62">
        <f>E117</f>
        <v>144</v>
      </c>
      <c r="G116" s="70"/>
    </row>
    <row r="117" spans="1:7" ht="31.5">
      <c r="A117" s="24" t="s">
        <v>613</v>
      </c>
      <c r="B117" s="41">
        <v>706</v>
      </c>
      <c r="C117" s="61" t="s">
        <v>88</v>
      </c>
      <c r="D117" s="61" t="s">
        <v>585</v>
      </c>
      <c r="E117" s="62">
        <v>144</v>
      </c>
      <c r="G117" s="70"/>
    </row>
    <row r="118" spans="1:7" ht="173.25">
      <c r="A118" s="24" t="s">
        <v>328</v>
      </c>
      <c r="B118" s="41">
        <v>706</v>
      </c>
      <c r="C118" s="61" t="s">
        <v>404</v>
      </c>
      <c r="D118" s="57"/>
      <c r="E118" s="62">
        <f>E119</f>
        <v>40307.5</v>
      </c>
      <c r="G118" s="70"/>
    </row>
    <row r="119" spans="1:7" ht="15.75">
      <c r="A119" s="24" t="s">
        <v>596</v>
      </c>
      <c r="B119" s="41">
        <v>706</v>
      </c>
      <c r="C119" s="61" t="s">
        <v>404</v>
      </c>
      <c r="D119" s="61" t="s">
        <v>595</v>
      </c>
      <c r="E119" s="62">
        <v>40307.5</v>
      </c>
      <c r="G119" s="70"/>
    </row>
    <row r="120" spans="1:7" ht="31.5">
      <c r="A120" s="2" t="s">
        <v>1057</v>
      </c>
      <c r="B120" s="41">
        <v>706</v>
      </c>
      <c r="C120" s="216" t="s">
        <v>1056</v>
      </c>
      <c r="D120" s="216"/>
      <c r="E120" s="228">
        <f>E121</f>
        <v>3114</v>
      </c>
      <c r="G120" s="70"/>
    </row>
    <row r="121" spans="1:7" ht="15.75">
      <c r="A121" s="2" t="s">
        <v>221</v>
      </c>
      <c r="B121" s="41">
        <v>706</v>
      </c>
      <c r="C121" s="216" t="s">
        <v>1055</v>
      </c>
      <c r="D121" s="216"/>
      <c r="E121" s="228">
        <f>E122</f>
        <v>3114</v>
      </c>
      <c r="G121" s="70"/>
    </row>
    <row r="122" spans="1:7" ht="31.5">
      <c r="A122" s="2" t="s">
        <v>591</v>
      </c>
      <c r="B122" s="41">
        <v>706</v>
      </c>
      <c r="C122" s="216" t="s">
        <v>1055</v>
      </c>
      <c r="D122" s="216" t="s">
        <v>592</v>
      </c>
      <c r="E122" s="228">
        <v>3114</v>
      </c>
      <c r="G122" s="70"/>
    </row>
    <row r="123" spans="1:7" ht="47.25">
      <c r="A123" s="49" t="s">
        <v>130</v>
      </c>
      <c r="B123" s="41">
        <v>706</v>
      </c>
      <c r="C123" s="59" t="s">
        <v>247</v>
      </c>
      <c r="D123" s="59"/>
      <c r="E123" s="60">
        <f>E124</f>
        <v>11855</v>
      </c>
      <c r="F123" s="90"/>
      <c r="G123" s="70"/>
    </row>
    <row r="124" spans="1:7" s="77" customFormat="1" ht="31.5">
      <c r="A124" s="24" t="s">
        <v>250</v>
      </c>
      <c r="B124" s="41">
        <v>706</v>
      </c>
      <c r="C124" s="61" t="s">
        <v>400</v>
      </c>
      <c r="D124" s="61"/>
      <c r="E124" s="62">
        <f>E125</f>
        <v>11855</v>
      </c>
      <c r="F124" s="54"/>
      <c r="G124" s="70"/>
    </row>
    <row r="125" spans="1:7" ht="15.75">
      <c r="A125" s="24" t="s">
        <v>214</v>
      </c>
      <c r="B125" s="41">
        <v>706</v>
      </c>
      <c r="C125" s="61" t="s">
        <v>401</v>
      </c>
      <c r="D125" s="61"/>
      <c r="E125" s="62">
        <f>E126+E127+E128</f>
        <v>11855</v>
      </c>
      <c r="G125" s="70"/>
    </row>
    <row r="126" spans="1:7" ht="47.25">
      <c r="A126" s="24" t="s">
        <v>583</v>
      </c>
      <c r="B126" s="41">
        <v>706</v>
      </c>
      <c r="C126" s="61" t="s">
        <v>401</v>
      </c>
      <c r="D126" s="61" t="s">
        <v>584</v>
      </c>
      <c r="E126" s="62">
        <v>10991</v>
      </c>
      <c r="G126" s="70"/>
    </row>
    <row r="127" spans="1:7" ht="31.5">
      <c r="A127" s="24" t="s">
        <v>613</v>
      </c>
      <c r="B127" s="41">
        <v>706</v>
      </c>
      <c r="C127" s="61" t="s">
        <v>401</v>
      </c>
      <c r="D127" s="61" t="s">
        <v>585</v>
      </c>
      <c r="E127" s="62">
        <v>863</v>
      </c>
      <c r="G127" s="70"/>
    </row>
    <row r="128" spans="1:7" ht="15.75">
      <c r="A128" s="24" t="s">
        <v>586</v>
      </c>
      <c r="B128" s="41">
        <v>706</v>
      </c>
      <c r="C128" s="61" t="s">
        <v>401</v>
      </c>
      <c r="D128" s="61" t="s">
        <v>587</v>
      </c>
      <c r="E128" s="62">
        <v>1</v>
      </c>
      <c r="G128" s="70"/>
    </row>
    <row r="129" spans="1:7" ht="47.25">
      <c r="A129" s="49" t="s">
        <v>252</v>
      </c>
      <c r="B129" s="41">
        <v>706</v>
      </c>
      <c r="C129" s="59" t="s">
        <v>253</v>
      </c>
      <c r="D129" s="59"/>
      <c r="E129" s="60">
        <f>E130+E133+E136</f>
        <v>67160.3</v>
      </c>
      <c r="G129" s="70"/>
    </row>
    <row r="130" spans="1:7" ht="31.5">
      <c r="A130" s="24" t="s">
        <v>254</v>
      </c>
      <c r="B130" s="41">
        <v>706</v>
      </c>
      <c r="C130" s="61" t="s">
        <v>255</v>
      </c>
      <c r="D130" s="61"/>
      <c r="E130" s="62">
        <f>E131</f>
        <v>12085</v>
      </c>
      <c r="G130" s="70"/>
    </row>
    <row r="131" spans="1:7" ht="15.75">
      <c r="A131" s="24" t="s">
        <v>597</v>
      </c>
      <c r="B131" s="41">
        <v>706</v>
      </c>
      <c r="C131" s="61" t="s">
        <v>256</v>
      </c>
      <c r="D131" s="61"/>
      <c r="E131" s="62">
        <f>E132</f>
        <v>12085</v>
      </c>
      <c r="F131" s="90"/>
      <c r="G131" s="70"/>
    </row>
    <row r="132" spans="1:7" ht="31.5">
      <c r="A132" s="24" t="s">
        <v>591</v>
      </c>
      <c r="B132" s="41">
        <v>706</v>
      </c>
      <c r="C132" s="61" t="s">
        <v>256</v>
      </c>
      <c r="D132" s="61" t="s">
        <v>592</v>
      </c>
      <c r="E132" s="62">
        <v>12085</v>
      </c>
      <c r="F132" s="90"/>
      <c r="G132" s="70"/>
    </row>
    <row r="133" spans="1:7" ht="31.5">
      <c r="A133" s="24" t="s">
        <v>257</v>
      </c>
      <c r="B133" s="41">
        <v>706</v>
      </c>
      <c r="C133" s="61" t="s">
        <v>258</v>
      </c>
      <c r="D133" s="61"/>
      <c r="E133" s="62">
        <f>E134</f>
        <v>52375.3</v>
      </c>
      <c r="G133" s="70"/>
    </row>
    <row r="134" spans="1:7" ht="15.75">
      <c r="A134" s="24" t="s">
        <v>510</v>
      </c>
      <c r="B134" s="41">
        <v>706</v>
      </c>
      <c r="C134" s="61" t="s">
        <v>259</v>
      </c>
      <c r="D134" s="61"/>
      <c r="E134" s="62">
        <f>E135</f>
        <v>52375.3</v>
      </c>
      <c r="G134" s="70"/>
    </row>
    <row r="135" spans="1:7" ht="31.5">
      <c r="A135" s="24" t="s">
        <v>591</v>
      </c>
      <c r="B135" s="41">
        <v>706</v>
      </c>
      <c r="C135" s="61" t="s">
        <v>259</v>
      </c>
      <c r="D135" s="61" t="s">
        <v>592</v>
      </c>
      <c r="E135" s="62">
        <v>52375.3</v>
      </c>
      <c r="G135" s="70"/>
    </row>
    <row r="136" spans="1:7" ht="31.5">
      <c r="A136" s="24" t="s">
        <v>6</v>
      </c>
      <c r="B136" s="41">
        <v>706</v>
      </c>
      <c r="C136" s="61" t="s">
        <v>260</v>
      </c>
      <c r="D136" s="61"/>
      <c r="E136" s="62">
        <f>E137</f>
        <v>2700</v>
      </c>
      <c r="G136" s="70"/>
    </row>
    <row r="137" spans="1:7" ht="15.75">
      <c r="A137" s="24" t="s">
        <v>483</v>
      </c>
      <c r="B137" s="41">
        <v>706</v>
      </c>
      <c r="C137" s="61" t="s">
        <v>261</v>
      </c>
      <c r="D137" s="61"/>
      <c r="E137" s="62">
        <f>E138</f>
        <v>2700</v>
      </c>
      <c r="G137" s="70"/>
    </row>
    <row r="138" spans="1:7" ht="31.5">
      <c r="A138" s="24" t="s">
        <v>591</v>
      </c>
      <c r="B138" s="41">
        <v>706</v>
      </c>
      <c r="C138" s="61" t="s">
        <v>261</v>
      </c>
      <c r="D138" s="61" t="s">
        <v>592</v>
      </c>
      <c r="E138" s="62">
        <v>2700</v>
      </c>
      <c r="G138" s="70"/>
    </row>
    <row r="139" spans="1:7" ht="47.25">
      <c r="A139" s="49" t="s">
        <v>0</v>
      </c>
      <c r="B139" s="41">
        <v>706</v>
      </c>
      <c r="C139" s="59" t="s">
        <v>262</v>
      </c>
      <c r="D139" s="59"/>
      <c r="E139" s="60">
        <f>E140</f>
        <v>5544.8</v>
      </c>
      <c r="G139" s="70"/>
    </row>
    <row r="140" spans="1:7" ht="31.5">
      <c r="A140" s="24" t="s">
        <v>629</v>
      </c>
      <c r="B140" s="41">
        <v>706</v>
      </c>
      <c r="C140" s="61" t="s">
        <v>263</v>
      </c>
      <c r="D140" s="61"/>
      <c r="E140" s="62">
        <f>E141+E143</f>
        <v>5544.8</v>
      </c>
      <c r="G140" s="70"/>
    </row>
    <row r="141" spans="1:7" ht="15.75">
      <c r="A141" s="24" t="s">
        <v>439</v>
      </c>
      <c r="B141" s="41">
        <v>706</v>
      </c>
      <c r="C141" s="61" t="s">
        <v>264</v>
      </c>
      <c r="D141" s="61"/>
      <c r="E141" s="62">
        <f>E142</f>
        <v>2200</v>
      </c>
      <c r="G141" s="70"/>
    </row>
    <row r="142" spans="1:7" ht="15.75">
      <c r="A142" s="24" t="s">
        <v>586</v>
      </c>
      <c r="B142" s="41">
        <v>706</v>
      </c>
      <c r="C142" s="61" t="s">
        <v>264</v>
      </c>
      <c r="D142" s="61" t="s">
        <v>587</v>
      </c>
      <c r="E142" s="62">
        <v>2200</v>
      </c>
      <c r="G142" s="70"/>
    </row>
    <row r="143" spans="1:7" ht="31.5">
      <c r="A143" s="2" t="s">
        <v>1074</v>
      </c>
      <c r="B143" s="41">
        <v>706</v>
      </c>
      <c r="C143" s="216" t="s">
        <v>1075</v>
      </c>
      <c r="D143" s="216"/>
      <c r="E143" s="228">
        <f>E144</f>
        <v>3344.8</v>
      </c>
      <c r="G143" s="70"/>
    </row>
    <row r="144" spans="1:7" ht="15.75">
      <c r="A144" s="2" t="s">
        <v>586</v>
      </c>
      <c r="B144" s="41">
        <v>706</v>
      </c>
      <c r="C144" s="216" t="s">
        <v>1075</v>
      </c>
      <c r="D144" s="216" t="s">
        <v>587</v>
      </c>
      <c r="E144" s="228">
        <v>3344.8</v>
      </c>
      <c r="G144" s="70"/>
    </row>
    <row r="145" spans="1:7" ht="53.25" customHeight="1">
      <c r="A145" s="49" t="s">
        <v>1</v>
      </c>
      <c r="B145" s="41">
        <v>706</v>
      </c>
      <c r="C145" s="59" t="s">
        <v>265</v>
      </c>
      <c r="D145" s="59"/>
      <c r="E145" s="60">
        <f>E146+E161+E165</f>
        <v>12130.113000000001</v>
      </c>
      <c r="G145" s="70"/>
    </row>
    <row r="146" spans="1:7" ht="31.5">
      <c r="A146" s="63" t="s">
        <v>381</v>
      </c>
      <c r="B146" s="41">
        <v>706</v>
      </c>
      <c r="C146" s="64" t="s">
        <v>370</v>
      </c>
      <c r="D146" s="64"/>
      <c r="E146" s="65">
        <f>E147+E150+E153</f>
        <v>9819.513</v>
      </c>
      <c r="G146" s="70"/>
    </row>
    <row r="147" spans="1:7" ht="31.5">
      <c r="A147" s="24" t="s">
        <v>623</v>
      </c>
      <c r="B147" s="41">
        <v>706</v>
      </c>
      <c r="C147" s="61" t="s">
        <v>371</v>
      </c>
      <c r="D147" s="61"/>
      <c r="E147" s="62">
        <f>E148</f>
        <v>2600</v>
      </c>
      <c r="G147" s="70"/>
    </row>
    <row r="148" spans="1:7" ht="15.75">
      <c r="A148" s="24" t="s">
        <v>136</v>
      </c>
      <c r="B148" s="41">
        <v>706</v>
      </c>
      <c r="C148" s="61" t="s">
        <v>372</v>
      </c>
      <c r="D148" s="61"/>
      <c r="E148" s="62">
        <f>E149</f>
        <v>2600</v>
      </c>
      <c r="G148" s="70"/>
    </row>
    <row r="149" spans="1:7" ht="15.75">
      <c r="A149" s="24" t="s">
        <v>586</v>
      </c>
      <c r="B149" s="41">
        <v>706</v>
      </c>
      <c r="C149" s="61" t="s">
        <v>372</v>
      </c>
      <c r="D149" s="61" t="s">
        <v>587</v>
      </c>
      <c r="E149" s="62">
        <v>2600</v>
      </c>
      <c r="G149" s="70"/>
    </row>
    <row r="150" spans="1:7" ht="31.5">
      <c r="A150" s="24" t="s">
        <v>65</v>
      </c>
      <c r="B150" s="41">
        <v>706</v>
      </c>
      <c r="C150" s="61" t="s">
        <v>382</v>
      </c>
      <c r="D150" s="61"/>
      <c r="E150" s="62">
        <f>E151</f>
        <v>2831</v>
      </c>
      <c r="G150" s="70"/>
    </row>
    <row r="151" spans="1:7" ht="31.5">
      <c r="A151" s="24" t="s">
        <v>588</v>
      </c>
      <c r="B151" s="41">
        <v>706</v>
      </c>
      <c r="C151" s="61" t="s">
        <v>383</v>
      </c>
      <c r="D151" s="61"/>
      <c r="E151" s="62">
        <f>E152</f>
        <v>2831</v>
      </c>
      <c r="G151" s="70"/>
    </row>
    <row r="152" spans="1:7" ht="31.5">
      <c r="A152" s="24" t="s">
        <v>591</v>
      </c>
      <c r="B152" s="41">
        <v>706</v>
      </c>
      <c r="C152" s="61" t="s">
        <v>383</v>
      </c>
      <c r="D152" s="61" t="s">
        <v>592</v>
      </c>
      <c r="E152" s="62">
        <v>2831</v>
      </c>
      <c r="G152" s="70"/>
    </row>
    <row r="153" spans="1:7" ht="63">
      <c r="A153" s="24" t="s">
        <v>66</v>
      </c>
      <c r="B153" s="41">
        <v>706</v>
      </c>
      <c r="C153" s="61" t="s">
        <v>384</v>
      </c>
      <c r="D153" s="61"/>
      <c r="E153" s="62">
        <f>E154+E158</f>
        <v>4388.513000000001</v>
      </c>
      <c r="G153" s="70"/>
    </row>
    <row r="154" spans="1:7" ht="15.75">
      <c r="A154" s="24" t="s">
        <v>614</v>
      </c>
      <c r="B154" s="41">
        <v>706</v>
      </c>
      <c r="C154" s="61" t="s">
        <v>385</v>
      </c>
      <c r="D154" s="61"/>
      <c r="E154" s="62">
        <f>E155+E156+E157</f>
        <v>3388.5130000000004</v>
      </c>
      <c r="G154" s="70"/>
    </row>
    <row r="155" spans="1:7" ht="47.25">
      <c r="A155" s="24" t="s">
        <v>583</v>
      </c>
      <c r="B155" s="41">
        <v>706</v>
      </c>
      <c r="C155" s="61" t="s">
        <v>385</v>
      </c>
      <c r="D155" s="61" t="s">
        <v>584</v>
      </c>
      <c r="E155" s="62">
        <v>2301.628</v>
      </c>
      <c r="G155" s="70"/>
    </row>
    <row r="156" spans="1:7" ht="31.5">
      <c r="A156" s="24" t="s">
        <v>613</v>
      </c>
      <c r="B156" s="41">
        <v>706</v>
      </c>
      <c r="C156" s="61" t="s">
        <v>385</v>
      </c>
      <c r="D156" s="61" t="s">
        <v>585</v>
      </c>
      <c r="E156" s="62">
        <v>1005.525</v>
      </c>
      <c r="G156" s="70"/>
    </row>
    <row r="157" spans="1:7" ht="15.75">
      <c r="A157" s="24" t="s">
        <v>586</v>
      </c>
      <c r="B157" s="41">
        <v>706</v>
      </c>
      <c r="C157" s="61" t="s">
        <v>385</v>
      </c>
      <c r="D157" s="61" t="s">
        <v>587</v>
      </c>
      <c r="E157" s="62">
        <v>81.36</v>
      </c>
      <c r="G157" s="70"/>
    </row>
    <row r="158" spans="1:7" ht="15.75">
      <c r="A158" s="24" t="s">
        <v>136</v>
      </c>
      <c r="B158" s="41">
        <v>706</v>
      </c>
      <c r="C158" s="61" t="s">
        <v>388</v>
      </c>
      <c r="D158" s="61"/>
      <c r="E158" s="62">
        <f>E159+E160</f>
        <v>1000</v>
      </c>
      <c r="G158" s="70"/>
    </row>
    <row r="159" spans="1:7" ht="31.5">
      <c r="A159" s="24" t="s">
        <v>613</v>
      </c>
      <c r="B159" s="41">
        <v>706</v>
      </c>
      <c r="C159" s="61" t="s">
        <v>388</v>
      </c>
      <c r="D159" s="61" t="s">
        <v>585</v>
      </c>
      <c r="E159" s="62">
        <v>587.726</v>
      </c>
      <c r="G159" s="70"/>
    </row>
    <row r="160" spans="1:7" ht="15.75">
      <c r="A160" s="24" t="s">
        <v>586</v>
      </c>
      <c r="B160" s="41">
        <v>706</v>
      </c>
      <c r="C160" s="61" t="s">
        <v>388</v>
      </c>
      <c r="D160" s="61" t="s">
        <v>587</v>
      </c>
      <c r="E160" s="62">
        <v>412.274</v>
      </c>
      <c r="G160" s="70"/>
    </row>
    <row r="161" spans="1:7" ht="15.75">
      <c r="A161" s="24" t="s">
        <v>376</v>
      </c>
      <c r="B161" s="41">
        <v>706</v>
      </c>
      <c r="C161" s="61" t="s">
        <v>373</v>
      </c>
      <c r="D161" s="61"/>
      <c r="E161" s="62">
        <f>E162</f>
        <v>500</v>
      </c>
      <c r="G161" s="70"/>
    </row>
    <row r="162" spans="1:7" ht="15.75">
      <c r="A162" s="24" t="s">
        <v>379</v>
      </c>
      <c r="B162" s="41">
        <v>706</v>
      </c>
      <c r="C162" s="61" t="s">
        <v>374</v>
      </c>
      <c r="D162" s="61"/>
      <c r="E162" s="62">
        <f>E163</f>
        <v>500</v>
      </c>
      <c r="G162" s="70"/>
    </row>
    <row r="163" spans="1:7" s="77" customFormat="1" ht="15.75">
      <c r="A163" s="24" t="s">
        <v>136</v>
      </c>
      <c r="B163" s="41">
        <v>706</v>
      </c>
      <c r="C163" s="61" t="s">
        <v>375</v>
      </c>
      <c r="D163" s="61"/>
      <c r="E163" s="62">
        <f>E164</f>
        <v>500</v>
      </c>
      <c r="F163" s="54"/>
      <c r="G163" s="70"/>
    </row>
    <row r="164" spans="1:7" s="77" customFormat="1" ht="15.75">
      <c r="A164" s="24" t="s">
        <v>586</v>
      </c>
      <c r="B164" s="41">
        <v>706</v>
      </c>
      <c r="C164" s="61" t="s">
        <v>375</v>
      </c>
      <c r="D164" s="61" t="s">
        <v>587</v>
      </c>
      <c r="E164" s="62">
        <v>500</v>
      </c>
      <c r="F164" s="54"/>
      <c r="G164" s="70"/>
    </row>
    <row r="165" spans="1:7" s="77" customFormat="1" ht="31.5">
      <c r="A165" s="63" t="s">
        <v>380</v>
      </c>
      <c r="B165" s="41">
        <v>706</v>
      </c>
      <c r="C165" s="64" t="s">
        <v>377</v>
      </c>
      <c r="D165" s="64"/>
      <c r="E165" s="65">
        <f>E166</f>
        <v>1810.6</v>
      </c>
      <c r="F165" s="54"/>
      <c r="G165" s="70"/>
    </row>
    <row r="166" spans="1:7" s="77" customFormat="1" ht="31.5">
      <c r="A166" s="24" t="s">
        <v>99</v>
      </c>
      <c r="B166" s="41">
        <v>706</v>
      </c>
      <c r="C166" s="61" t="s">
        <v>378</v>
      </c>
      <c r="D166" s="61"/>
      <c r="E166" s="62">
        <f>E167+E169</f>
        <v>1810.6</v>
      </c>
      <c r="F166" s="54"/>
      <c r="G166" s="70"/>
    </row>
    <row r="167" spans="1:7" s="77" customFormat="1" ht="47.25">
      <c r="A167" s="24" t="s">
        <v>624</v>
      </c>
      <c r="B167" s="41">
        <v>706</v>
      </c>
      <c r="C167" s="61" t="s">
        <v>386</v>
      </c>
      <c r="D167" s="61"/>
      <c r="E167" s="62">
        <f>E168</f>
        <v>672.4</v>
      </c>
      <c r="F167" s="54"/>
      <c r="G167" s="70"/>
    </row>
    <row r="168" spans="1:7" s="77" customFormat="1" ht="31.5">
      <c r="A168" s="24" t="s">
        <v>613</v>
      </c>
      <c r="B168" s="41">
        <v>706</v>
      </c>
      <c r="C168" s="61" t="s">
        <v>386</v>
      </c>
      <c r="D168" s="61" t="s">
        <v>585</v>
      </c>
      <c r="E168" s="62">
        <v>672.4</v>
      </c>
      <c r="F168" s="54"/>
      <c r="G168" s="70"/>
    </row>
    <row r="169" spans="1:7" s="77" customFormat="1" ht="31.5">
      <c r="A169" s="24" t="s">
        <v>625</v>
      </c>
      <c r="B169" s="41">
        <v>706</v>
      </c>
      <c r="C169" s="61" t="s">
        <v>387</v>
      </c>
      <c r="D169" s="61"/>
      <c r="E169" s="62">
        <f>E170</f>
        <v>1138.2</v>
      </c>
      <c r="F169" s="54"/>
      <c r="G169" s="70"/>
    </row>
    <row r="170" spans="1:7" s="77" customFormat="1" ht="31.5">
      <c r="A170" s="24" t="s">
        <v>613</v>
      </c>
      <c r="B170" s="41">
        <v>706</v>
      </c>
      <c r="C170" s="61" t="s">
        <v>387</v>
      </c>
      <c r="D170" s="61" t="s">
        <v>585</v>
      </c>
      <c r="E170" s="62">
        <v>1138.2</v>
      </c>
      <c r="F170" s="54"/>
      <c r="G170" s="70"/>
    </row>
    <row r="171" spans="1:7" s="77" customFormat="1" ht="31.5">
      <c r="A171" s="49" t="s">
        <v>2</v>
      </c>
      <c r="B171" s="41">
        <v>706</v>
      </c>
      <c r="C171" s="59" t="s">
        <v>266</v>
      </c>
      <c r="D171" s="59"/>
      <c r="E171" s="60">
        <f>E172+E198+E203+E206+E209</f>
        <v>136599.331</v>
      </c>
      <c r="F171" s="54"/>
      <c r="G171" s="70"/>
    </row>
    <row r="172" spans="1:7" s="77" customFormat="1" ht="47.25">
      <c r="A172" s="24" t="s">
        <v>268</v>
      </c>
      <c r="B172" s="41">
        <v>706</v>
      </c>
      <c r="C172" s="61" t="s">
        <v>267</v>
      </c>
      <c r="D172" s="61"/>
      <c r="E172" s="62">
        <f>E173+E179+E181++E187+E189+E177+E192+E194+E196+E183+E185</f>
        <v>95138.431</v>
      </c>
      <c r="F172" s="54"/>
      <c r="G172" s="70"/>
    </row>
    <row r="173" spans="1:7" s="77" customFormat="1" ht="15.75">
      <c r="A173" s="48" t="s">
        <v>610</v>
      </c>
      <c r="B173" s="41">
        <v>706</v>
      </c>
      <c r="C173" s="61" t="s">
        <v>269</v>
      </c>
      <c r="D173" s="61"/>
      <c r="E173" s="62">
        <f>E176+E175+E174</f>
        <v>36182.975</v>
      </c>
      <c r="F173" s="54"/>
      <c r="G173" s="70"/>
    </row>
    <row r="174" spans="1:7" s="77" customFormat="1" ht="31.5">
      <c r="A174" s="24" t="s">
        <v>613</v>
      </c>
      <c r="B174" s="41">
        <v>706</v>
      </c>
      <c r="C174" s="61" t="s">
        <v>269</v>
      </c>
      <c r="D174" s="61" t="s">
        <v>585</v>
      </c>
      <c r="E174" s="62">
        <v>31</v>
      </c>
      <c r="F174" s="54"/>
      <c r="G174" s="70"/>
    </row>
    <row r="175" spans="1:7" s="77" customFormat="1" ht="15.75">
      <c r="A175" s="24" t="s">
        <v>445</v>
      </c>
      <c r="B175" s="41">
        <v>706</v>
      </c>
      <c r="C175" s="61" t="s">
        <v>269</v>
      </c>
      <c r="D175" s="61" t="s">
        <v>594</v>
      </c>
      <c r="E175" s="62">
        <v>5248.805</v>
      </c>
      <c r="F175" s="54"/>
      <c r="G175" s="70"/>
    </row>
    <row r="176" spans="1:7" ht="31.5">
      <c r="A176" s="48" t="s">
        <v>591</v>
      </c>
      <c r="B176" s="41">
        <v>706</v>
      </c>
      <c r="C176" s="61" t="s">
        <v>269</v>
      </c>
      <c r="D176" s="61" t="s">
        <v>592</v>
      </c>
      <c r="E176" s="62">
        <v>30903.17</v>
      </c>
      <c r="G176" s="70"/>
    </row>
    <row r="177" spans="1:7" ht="15.75">
      <c r="A177" s="24" t="s">
        <v>816</v>
      </c>
      <c r="B177" s="41">
        <v>706</v>
      </c>
      <c r="C177" s="61" t="s">
        <v>817</v>
      </c>
      <c r="D177" s="61"/>
      <c r="E177" s="62">
        <f>E178</f>
        <v>880</v>
      </c>
      <c r="G177" s="70"/>
    </row>
    <row r="178" spans="1:7" ht="15.75">
      <c r="A178" s="24" t="s">
        <v>445</v>
      </c>
      <c r="B178" s="41">
        <v>706</v>
      </c>
      <c r="C178" s="61" t="s">
        <v>817</v>
      </c>
      <c r="D178" s="61" t="s">
        <v>594</v>
      </c>
      <c r="E178" s="62">
        <v>880</v>
      </c>
      <c r="G178" s="70"/>
    </row>
    <row r="179" spans="1:7" s="77" customFormat="1" ht="15.75">
      <c r="A179" s="24" t="s">
        <v>479</v>
      </c>
      <c r="B179" s="41">
        <v>706</v>
      </c>
      <c r="C179" s="61" t="s">
        <v>270</v>
      </c>
      <c r="D179" s="61"/>
      <c r="E179" s="62">
        <f>E180</f>
        <v>17209.7</v>
      </c>
      <c r="F179" s="54"/>
      <c r="G179" s="70"/>
    </row>
    <row r="180" spans="1:7" s="77" customFormat="1" ht="31.5">
      <c r="A180" s="24" t="s">
        <v>591</v>
      </c>
      <c r="B180" s="41">
        <v>706</v>
      </c>
      <c r="C180" s="61" t="s">
        <v>270</v>
      </c>
      <c r="D180" s="61" t="s">
        <v>592</v>
      </c>
      <c r="E180" s="62">
        <v>17209.7</v>
      </c>
      <c r="F180" s="54"/>
      <c r="G180" s="70"/>
    </row>
    <row r="181" spans="1:7" s="77" customFormat="1" ht="15.75">
      <c r="A181" s="24" t="s">
        <v>611</v>
      </c>
      <c r="B181" s="41">
        <v>706</v>
      </c>
      <c r="C181" s="61" t="s">
        <v>271</v>
      </c>
      <c r="D181" s="61"/>
      <c r="E181" s="62">
        <f>E182</f>
        <v>800</v>
      </c>
      <c r="F181" s="54"/>
      <c r="G181" s="70"/>
    </row>
    <row r="182" spans="1:7" s="77" customFormat="1" ht="31.5">
      <c r="A182" s="24" t="s">
        <v>613</v>
      </c>
      <c r="B182" s="41">
        <v>706</v>
      </c>
      <c r="C182" s="61" t="s">
        <v>271</v>
      </c>
      <c r="D182" s="61" t="s">
        <v>585</v>
      </c>
      <c r="E182" s="62">
        <v>800</v>
      </c>
      <c r="F182" s="54"/>
      <c r="G182" s="70"/>
    </row>
    <row r="183" spans="1:7" s="77" customFormat="1" ht="15.75">
      <c r="A183" s="24" t="s">
        <v>983</v>
      </c>
      <c r="B183" s="41">
        <v>706</v>
      </c>
      <c r="C183" s="61" t="s">
        <v>984</v>
      </c>
      <c r="D183" s="61"/>
      <c r="E183" s="62">
        <f>E184</f>
        <v>887</v>
      </c>
      <c r="F183" s="54"/>
      <c r="G183" s="70"/>
    </row>
    <row r="184" spans="1:7" s="77" customFormat="1" ht="15.75">
      <c r="A184" s="24" t="s">
        <v>445</v>
      </c>
      <c r="B184" s="41">
        <v>706</v>
      </c>
      <c r="C184" s="61" t="s">
        <v>984</v>
      </c>
      <c r="D184" s="61" t="s">
        <v>594</v>
      </c>
      <c r="E184" s="62">
        <v>887</v>
      </c>
      <c r="F184" s="54"/>
      <c r="G184" s="70"/>
    </row>
    <row r="185" spans="1:7" s="77" customFormat="1" ht="15.75">
      <c r="A185" s="24" t="s">
        <v>1023</v>
      </c>
      <c r="B185" s="41">
        <v>706</v>
      </c>
      <c r="C185" s="61" t="s">
        <v>1024</v>
      </c>
      <c r="D185" s="61"/>
      <c r="E185" s="62">
        <f>E186</f>
        <v>160.926</v>
      </c>
      <c r="F185" s="54"/>
      <c r="G185" s="70"/>
    </row>
    <row r="186" spans="1:7" s="77" customFormat="1" ht="31.5">
      <c r="A186" s="24" t="s">
        <v>591</v>
      </c>
      <c r="B186" s="41">
        <v>706</v>
      </c>
      <c r="C186" s="61" t="s">
        <v>1024</v>
      </c>
      <c r="D186" s="61" t="s">
        <v>592</v>
      </c>
      <c r="E186" s="62">
        <v>160.926</v>
      </c>
      <c r="F186" s="54"/>
      <c r="G186" s="70"/>
    </row>
    <row r="187" spans="1:7" s="77" customFormat="1" ht="31.5">
      <c r="A187" s="48" t="s">
        <v>652</v>
      </c>
      <c r="B187" s="41">
        <v>706</v>
      </c>
      <c r="C187" s="61" t="s">
        <v>653</v>
      </c>
      <c r="D187" s="61"/>
      <c r="E187" s="62">
        <f>E188</f>
        <v>2022</v>
      </c>
      <c r="F187" s="54"/>
      <c r="G187" s="70"/>
    </row>
    <row r="188" spans="1:7" s="77" customFormat="1" ht="31.5">
      <c r="A188" s="48" t="s">
        <v>591</v>
      </c>
      <c r="B188" s="41">
        <v>706</v>
      </c>
      <c r="C188" s="61" t="s">
        <v>653</v>
      </c>
      <c r="D188" s="61" t="s">
        <v>592</v>
      </c>
      <c r="E188" s="62">
        <v>2022</v>
      </c>
      <c r="F188" s="54"/>
      <c r="G188" s="70"/>
    </row>
    <row r="189" spans="1:7" s="77" customFormat="1" ht="64.5" customHeight="1">
      <c r="A189" s="24" t="s">
        <v>720</v>
      </c>
      <c r="B189" s="41">
        <v>706</v>
      </c>
      <c r="C189" s="61" t="s">
        <v>51</v>
      </c>
      <c r="D189" s="61"/>
      <c r="E189" s="62">
        <f>E191+E190</f>
        <v>36317.1</v>
      </c>
      <c r="F189" s="54"/>
      <c r="G189" s="70"/>
    </row>
    <row r="190" spans="1:7" s="77" customFormat="1" ht="15.75">
      <c r="A190" s="24" t="s">
        <v>445</v>
      </c>
      <c r="B190" s="41">
        <v>706</v>
      </c>
      <c r="C190" s="61" t="s">
        <v>51</v>
      </c>
      <c r="D190" s="61" t="s">
        <v>594</v>
      </c>
      <c r="E190" s="62">
        <v>9193</v>
      </c>
      <c r="F190" s="54"/>
      <c r="G190" s="70"/>
    </row>
    <row r="191" spans="1:7" s="77" customFormat="1" ht="31.5">
      <c r="A191" s="48" t="s">
        <v>591</v>
      </c>
      <c r="B191" s="41">
        <v>706</v>
      </c>
      <c r="C191" s="61" t="s">
        <v>51</v>
      </c>
      <c r="D191" s="61" t="s">
        <v>592</v>
      </c>
      <c r="E191" s="62">
        <v>27124.1</v>
      </c>
      <c r="F191" s="54"/>
      <c r="G191" s="70"/>
    </row>
    <row r="192" spans="1:7" s="77" customFormat="1" ht="31.5">
      <c r="A192" s="24" t="s">
        <v>795</v>
      </c>
      <c r="B192" s="41">
        <v>706</v>
      </c>
      <c r="C192" s="61" t="s">
        <v>818</v>
      </c>
      <c r="D192" s="61"/>
      <c r="E192" s="62">
        <f>E193</f>
        <v>558.73</v>
      </c>
      <c r="F192" s="54"/>
      <c r="G192" s="70"/>
    </row>
    <row r="193" spans="1:7" s="77" customFormat="1" ht="31.5">
      <c r="A193" s="24" t="s">
        <v>591</v>
      </c>
      <c r="B193" s="41">
        <v>706</v>
      </c>
      <c r="C193" s="61" t="s">
        <v>818</v>
      </c>
      <c r="D193" s="61" t="s">
        <v>592</v>
      </c>
      <c r="E193" s="62">
        <v>558.73</v>
      </c>
      <c r="F193" s="54"/>
      <c r="G193" s="70"/>
    </row>
    <row r="194" spans="1:7" s="77" customFormat="1" ht="31.5">
      <c r="A194" s="24" t="s">
        <v>797</v>
      </c>
      <c r="B194" s="41">
        <v>706</v>
      </c>
      <c r="C194" s="61" t="s">
        <v>819</v>
      </c>
      <c r="D194" s="61"/>
      <c r="E194" s="62">
        <f>E195</f>
        <v>60</v>
      </c>
      <c r="F194" s="54"/>
      <c r="G194" s="70"/>
    </row>
    <row r="195" spans="1:7" s="77" customFormat="1" ht="31.5">
      <c r="A195" s="24" t="s">
        <v>591</v>
      </c>
      <c r="B195" s="41">
        <v>706</v>
      </c>
      <c r="C195" s="61" t="s">
        <v>819</v>
      </c>
      <c r="D195" s="61" t="s">
        <v>592</v>
      </c>
      <c r="E195" s="62">
        <v>60</v>
      </c>
      <c r="F195" s="54"/>
      <c r="G195" s="70"/>
    </row>
    <row r="196" spans="1:7" s="77" customFormat="1" ht="31.5">
      <c r="A196" s="24" t="s">
        <v>799</v>
      </c>
      <c r="B196" s="41">
        <v>706</v>
      </c>
      <c r="C196" s="61" t="s">
        <v>820</v>
      </c>
      <c r="D196" s="61"/>
      <c r="E196" s="62">
        <f>E197</f>
        <v>60</v>
      </c>
      <c r="F196" s="54"/>
      <c r="G196" s="70"/>
    </row>
    <row r="197" spans="1:7" s="77" customFormat="1" ht="31.5">
      <c r="A197" s="24" t="s">
        <v>591</v>
      </c>
      <c r="B197" s="41">
        <v>706</v>
      </c>
      <c r="C197" s="61" t="s">
        <v>820</v>
      </c>
      <c r="D197" s="61" t="s">
        <v>592</v>
      </c>
      <c r="E197" s="62">
        <v>60</v>
      </c>
      <c r="F197" s="54"/>
      <c r="G197" s="70"/>
    </row>
    <row r="198" spans="1:7" ht="31.5">
      <c r="A198" s="24" t="s">
        <v>4</v>
      </c>
      <c r="B198" s="41">
        <v>706</v>
      </c>
      <c r="C198" s="61" t="s">
        <v>272</v>
      </c>
      <c r="D198" s="61"/>
      <c r="E198" s="62">
        <f>E199+E201</f>
        <v>36193.9</v>
      </c>
      <c r="G198" s="70"/>
    </row>
    <row r="199" spans="1:7" ht="15.75">
      <c r="A199" s="24" t="s">
        <v>221</v>
      </c>
      <c r="B199" s="41">
        <v>706</v>
      </c>
      <c r="C199" s="61" t="s">
        <v>273</v>
      </c>
      <c r="D199" s="61"/>
      <c r="E199" s="62">
        <f>E200</f>
        <v>26293.665</v>
      </c>
      <c r="G199" s="70"/>
    </row>
    <row r="200" spans="1:7" ht="31.5">
      <c r="A200" s="24" t="s">
        <v>591</v>
      </c>
      <c r="B200" s="41">
        <v>706</v>
      </c>
      <c r="C200" s="61" t="s">
        <v>273</v>
      </c>
      <c r="D200" s="61" t="s">
        <v>592</v>
      </c>
      <c r="E200" s="62">
        <v>26293.665</v>
      </c>
      <c r="G200" s="70"/>
    </row>
    <row r="201" spans="1:7" ht="47.25">
      <c r="A201" s="24" t="s">
        <v>719</v>
      </c>
      <c r="B201" s="41">
        <v>706</v>
      </c>
      <c r="C201" s="61" t="s">
        <v>50</v>
      </c>
      <c r="D201" s="61"/>
      <c r="E201" s="62">
        <f>E202</f>
        <v>9900.235</v>
      </c>
      <c r="G201" s="70"/>
    </row>
    <row r="202" spans="1:7" ht="31.5">
      <c r="A202" s="24" t="s">
        <v>591</v>
      </c>
      <c r="B202" s="41">
        <v>706</v>
      </c>
      <c r="C202" s="61" t="s">
        <v>50</v>
      </c>
      <c r="D202" s="61" t="s">
        <v>592</v>
      </c>
      <c r="E202" s="62">
        <v>9900.235</v>
      </c>
      <c r="G202" s="70"/>
    </row>
    <row r="203" spans="1:7" ht="31.5">
      <c r="A203" s="24" t="s">
        <v>67</v>
      </c>
      <c r="B203" s="41">
        <v>706</v>
      </c>
      <c r="C203" s="61" t="s">
        <v>274</v>
      </c>
      <c r="D203" s="61"/>
      <c r="E203" s="62">
        <f>E204</f>
        <v>3150</v>
      </c>
      <c r="G203" s="70"/>
    </row>
    <row r="204" spans="1:7" ht="15.75">
      <c r="A204" s="24" t="s">
        <v>589</v>
      </c>
      <c r="B204" s="41">
        <v>706</v>
      </c>
      <c r="C204" s="61" t="s">
        <v>275</v>
      </c>
      <c r="D204" s="61"/>
      <c r="E204" s="62">
        <f>E205</f>
        <v>3150</v>
      </c>
      <c r="G204" s="70"/>
    </row>
    <row r="205" spans="1:7" ht="31.5">
      <c r="A205" s="24" t="s">
        <v>613</v>
      </c>
      <c r="B205" s="41">
        <v>706</v>
      </c>
      <c r="C205" s="61" t="s">
        <v>275</v>
      </c>
      <c r="D205" s="61" t="s">
        <v>585</v>
      </c>
      <c r="E205" s="62">
        <v>3150</v>
      </c>
      <c r="G205" s="70"/>
    </row>
    <row r="206" spans="1:7" ht="31.5">
      <c r="A206" s="24" t="s">
        <v>276</v>
      </c>
      <c r="B206" s="41">
        <v>706</v>
      </c>
      <c r="C206" s="61" t="s">
        <v>277</v>
      </c>
      <c r="D206" s="61"/>
      <c r="E206" s="62">
        <f>E207</f>
        <v>1245</v>
      </c>
      <c r="G206" s="70"/>
    </row>
    <row r="207" spans="1:7" ht="15.75">
      <c r="A207" s="24" t="s">
        <v>590</v>
      </c>
      <c r="B207" s="41">
        <v>706</v>
      </c>
      <c r="C207" s="61" t="s">
        <v>278</v>
      </c>
      <c r="D207" s="61"/>
      <c r="E207" s="62">
        <f>E208</f>
        <v>1245</v>
      </c>
      <c r="G207" s="70"/>
    </row>
    <row r="208" spans="1:7" ht="31.5">
      <c r="A208" s="24" t="s">
        <v>613</v>
      </c>
      <c r="B208" s="41">
        <v>706</v>
      </c>
      <c r="C208" s="61" t="s">
        <v>278</v>
      </c>
      <c r="D208" s="61" t="s">
        <v>585</v>
      </c>
      <c r="E208" s="62">
        <v>1245</v>
      </c>
      <c r="G208" s="70"/>
    </row>
    <row r="209" spans="1:7" ht="63">
      <c r="A209" s="24" t="s">
        <v>87</v>
      </c>
      <c r="B209" s="41">
        <v>706</v>
      </c>
      <c r="C209" s="61" t="s">
        <v>695</v>
      </c>
      <c r="D209" s="61"/>
      <c r="E209" s="62">
        <f>E210</f>
        <v>872</v>
      </c>
      <c r="G209" s="70"/>
    </row>
    <row r="210" spans="1:7" ht="63">
      <c r="A210" s="24" t="s">
        <v>688</v>
      </c>
      <c r="B210" s="41">
        <v>706</v>
      </c>
      <c r="C210" s="61" t="s">
        <v>696</v>
      </c>
      <c r="D210" s="61"/>
      <c r="E210" s="62">
        <f>E211</f>
        <v>872</v>
      </c>
      <c r="G210" s="70"/>
    </row>
    <row r="211" spans="1:7" ht="31.5">
      <c r="A211" s="48" t="s">
        <v>591</v>
      </c>
      <c r="B211" s="41">
        <v>706</v>
      </c>
      <c r="C211" s="61" t="s">
        <v>696</v>
      </c>
      <c r="D211" s="61" t="s">
        <v>592</v>
      </c>
      <c r="E211" s="62">
        <v>872</v>
      </c>
      <c r="G211" s="70"/>
    </row>
    <row r="212" spans="1:7" ht="31.5">
      <c r="A212" s="49" t="s">
        <v>139</v>
      </c>
      <c r="B212" s="41">
        <v>706</v>
      </c>
      <c r="C212" s="59" t="s">
        <v>279</v>
      </c>
      <c r="D212" s="59"/>
      <c r="E212" s="60">
        <f>E213+E218+E230+E247+E241</f>
        <v>95915.37599999999</v>
      </c>
      <c r="G212" s="70"/>
    </row>
    <row r="213" spans="1:7" ht="31.5">
      <c r="A213" s="24" t="s">
        <v>280</v>
      </c>
      <c r="B213" s="41">
        <v>706</v>
      </c>
      <c r="C213" s="61" t="s">
        <v>281</v>
      </c>
      <c r="D213" s="61"/>
      <c r="E213" s="62">
        <f>E214</f>
        <v>4947</v>
      </c>
      <c r="G213" s="70"/>
    </row>
    <row r="214" spans="1:7" ht="15.75">
      <c r="A214" s="24" t="s">
        <v>614</v>
      </c>
      <c r="B214" s="41">
        <v>706</v>
      </c>
      <c r="C214" s="61" t="s">
        <v>282</v>
      </c>
      <c r="D214" s="61"/>
      <c r="E214" s="62">
        <f>E215+E216+E217</f>
        <v>4947</v>
      </c>
      <c r="G214" s="70"/>
    </row>
    <row r="215" spans="1:7" ht="47.25">
      <c r="A215" s="24" t="s">
        <v>583</v>
      </c>
      <c r="B215" s="41">
        <v>706</v>
      </c>
      <c r="C215" s="61" t="s">
        <v>282</v>
      </c>
      <c r="D215" s="61" t="s">
        <v>584</v>
      </c>
      <c r="E215" s="62">
        <v>4141</v>
      </c>
      <c r="G215" s="70"/>
    </row>
    <row r="216" spans="1:7" ht="31.5">
      <c r="A216" s="24" t="s">
        <v>613</v>
      </c>
      <c r="B216" s="41">
        <v>706</v>
      </c>
      <c r="C216" s="61" t="s">
        <v>282</v>
      </c>
      <c r="D216" s="61" t="s">
        <v>585</v>
      </c>
      <c r="E216" s="62">
        <v>545</v>
      </c>
      <c r="G216" s="70"/>
    </row>
    <row r="217" spans="1:7" ht="15.75">
      <c r="A217" s="24" t="s">
        <v>586</v>
      </c>
      <c r="B217" s="41">
        <v>706</v>
      </c>
      <c r="C217" s="61" t="s">
        <v>282</v>
      </c>
      <c r="D217" s="61" t="s">
        <v>587</v>
      </c>
      <c r="E217" s="62">
        <v>261</v>
      </c>
      <c r="G217" s="70"/>
    </row>
    <row r="218" spans="1:7" ht="47.25">
      <c r="A218" s="24" t="s">
        <v>616</v>
      </c>
      <c r="B218" s="41">
        <v>706</v>
      </c>
      <c r="C218" s="61" t="s">
        <v>283</v>
      </c>
      <c r="D218" s="61"/>
      <c r="E218" s="62">
        <f>E219+E224+E226+E228</f>
        <v>78827.19699999999</v>
      </c>
      <c r="G218" s="70"/>
    </row>
    <row r="219" spans="1:7" ht="15.75">
      <c r="A219" s="24" t="s">
        <v>614</v>
      </c>
      <c r="B219" s="41">
        <v>706</v>
      </c>
      <c r="C219" s="61" t="s">
        <v>284</v>
      </c>
      <c r="D219" s="61"/>
      <c r="E219" s="62">
        <f>E220+E221+E223+E222</f>
        <v>73162.487</v>
      </c>
      <c r="G219" s="70"/>
    </row>
    <row r="220" spans="1:7" ht="47.25">
      <c r="A220" s="24" t="s">
        <v>583</v>
      </c>
      <c r="B220" s="41">
        <v>706</v>
      </c>
      <c r="C220" s="61" t="s">
        <v>284</v>
      </c>
      <c r="D220" s="61" t="s">
        <v>584</v>
      </c>
      <c r="E220" s="62">
        <v>54805.372</v>
      </c>
      <c r="G220" s="70"/>
    </row>
    <row r="221" spans="1:7" ht="31.5">
      <c r="A221" s="24" t="s">
        <v>613</v>
      </c>
      <c r="B221" s="41">
        <v>706</v>
      </c>
      <c r="C221" s="61" t="s">
        <v>284</v>
      </c>
      <c r="D221" s="61" t="s">
        <v>585</v>
      </c>
      <c r="E221" s="228">
        <v>17689.786</v>
      </c>
      <c r="G221" s="70"/>
    </row>
    <row r="222" spans="1:7" ht="15.75">
      <c r="A222" s="2" t="s">
        <v>596</v>
      </c>
      <c r="B222" s="41">
        <v>706</v>
      </c>
      <c r="C222" s="216" t="s">
        <v>284</v>
      </c>
      <c r="D222" s="216" t="s">
        <v>595</v>
      </c>
      <c r="E222" s="228">
        <v>6.689</v>
      </c>
      <c r="G222" s="70"/>
    </row>
    <row r="223" spans="1:7" ht="15.75">
      <c r="A223" s="24" t="s">
        <v>586</v>
      </c>
      <c r="B223" s="41">
        <v>706</v>
      </c>
      <c r="C223" s="61" t="s">
        <v>284</v>
      </c>
      <c r="D223" s="61" t="s">
        <v>587</v>
      </c>
      <c r="E223" s="62">
        <v>660.64</v>
      </c>
      <c r="G223" s="70"/>
    </row>
    <row r="224" spans="1:7" ht="31.5">
      <c r="A224" s="24" t="s">
        <v>37</v>
      </c>
      <c r="B224" s="41">
        <v>706</v>
      </c>
      <c r="C224" s="61" t="s">
        <v>285</v>
      </c>
      <c r="D224" s="61"/>
      <c r="E224" s="62">
        <f>E225</f>
        <v>3801</v>
      </c>
      <c r="G224" s="70"/>
    </row>
    <row r="225" spans="1:7" ht="47.25">
      <c r="A225" s="24" t="s">
        <v>583</v>
      </c>
      <c r="B225" s="41">
        <v>706</v>
      </c>
      <c r="C225" s="61" t="s">
        <v>285</v>
      </c>
      <c r="D225" s="61" t="s">
        <v>584</v>
      </c>
      <c r="E225" s="62">
        <v>3801</v>
      </c>
      <c r="G225" s="70"/>
    </row>
    <row r="226" spans="1:7" ht="15.75">
      <c r="A226" s="24" t="s">
        <v>887</v>
      </c>
      <c r="B226" s="41">
        <v>706</v>
      </c>
      <c r="C226" s="61" t="s">
        <v>952</v>
      </c>
      <c r="D226" s="61"/>
      <c r="E226" s="62">
        <f>E227</f>
        <v>1855.4</v>
      </c>
      <c r="G226" s="70"/>
    </row>
    <row r="227" spans="1:7" ht="15.75">
      <c r="A227" s="24" t="s">
        <v>445</v>
      </c>
      <c r="B227" s="41">
        <v>706</v>
      </c>
      <c r="C227" s="61" t="s">
        <v>952</v>
      </c>
      <c r="D227" s="61" t="s">
        <v>594</v>
      </c>
      <c r="E227" s="62">
        <v>1855.4</v>
      </c>
      <c r="G227" s="70"/>
    </row>
    <row r="228" spans="1:7" ht="15.75">
      <c r="A228" s="24" t="s">
        <v>1017</v>
      </c>
      <c r="B228" s="41">
        <v>706</v>
      </c>
      <c r="C228" s="61" t="s">
        <v>1018</v>
      </c>
      <c r="D228" s="61"/>
      <c r="E228" s="62">
        <f>E229</f>
        <v>8.31</v>
      </c>
      <c r="G228" s="70"/>
    </row>
    <row r="229" spans="1:7" ht="15.75">
      <c r="A229" s="24" t="s">
        <v>586</v>
      </c>
      <c r="B229" s="41">
        <v>706</v>
      </c>
      <c r="C229" s="61" t="s">
        <v>1018</v>
      </c>
      <c r="D229" s="61" t="s">
        <v>587</v>
      </c>
      <c r="E229" s="62">
        <v>8.31</v>
      </c>
      <c r="G229" s="70"/>
    </row>
    <row r="230" spans="1:7" ht="36" customHeight="1">
      <c r="A230" s="24" t="s">
        <v>618</v>
      </c>
      <c r="B230" s="41">
        <v>706</v>
      </c>
      <c r="C230" s="61" t="s">
        <v>286</v>
      </c>
      <c r="D230" s="61"/>
      <c r="E230" s="62">
        <f>E231+E233+E236+E238</f>
        <v>9446.699999999999</v>
      </c>
      <c r="G230" s="70"/>
    </row>
    <row r="231" spans="1:7" ht="31.5">
      <c r="A231" s="24" t="s">
        <v>621</v>
      </c>
      <c r="B231" s="41">
        <v>706</v>
      </c>
      <c r="C231" s="61" t="s">
        <v>287</v>
      </c>
      <c r="D231" s="61"/>
      <c r="E231" s="62">
        <f>E232</f>
        <v>1853.5</v>
      </c>
      <c r="G231" s="70"/>
    </row>
    <row r="232" spans="1:7" ht="15.75">
      <c r="A232" s="24" t="s">
        <v>445</v>
      </c>
      <c r="B232" s="41">
        <v>706</v>
      </c>
      <c r="C232" s="61" t="s">
        <v>287</v>
      </c>
      <c r="D232" s="61" t="s">
        <v>594</v>
      </c>
      <c r="E232" s="62">
        <v>1853.5</v>
      </c>
      <c r="G232" s="70"/>
    </row>
    <row r="233" spans="1:7" ht="31.5">
      <c r="A233" s="24" t="s">
        <v>617</v>
      </c>
      <c r="B233" s="41">
        <v>706</v>
      </c>
      <c r="C233" s="61" t="s">
        <v>290</v>
      </c>
      <c r="D233" s="61"/>
      <c r="E233" s="62">
        <f>E234+E235</f>
        <v>4688.7</v>
      </c>
      <c r="G233" s="70"/>
    </row>
    <row r="234" spans="1:7" ht="47.25">
      <c r="A234" s="24" t="s">
        <v>583</v>
      </c>
      <c r="B234" s="41">
        <v>706</v>
      </c>
      <c r="C234" s="61" t="s">
        <v>290</v>
      </c>
      <c r="D234" s="61" t="s">
        <v>584</v>
      </c>
      <c r="E234" s="62">
        <v>4037.7</v>
      </c>
      <c r="G234" s="70"/>
    </row>
    <row r="235" spans="1:7" ht="31.5">
      <c r="A235" s="24" t="s">
        <v>613</v>
      </c>
      <c r="B235" s="41">
        <v>706</v>
      </c>
      <c r="C235" s="61" t="s">
        <v>290</v>
      </c>
      <c r="D235" s="61" t="s">
        <v>585</v>
      </c>
      <c r="E235" s="62">
        <v>651</v>
      </c>
      <c r="G235" s="70"/>
    </row>
    <row r="236" spans="1:7" ht="47.25">
      <c r="A236" s="24" t="s">
        <v>619</v>
      </c>
      <c r="B236" s="41">
        <v>706</v>
      </c>
      <c r="C236" s="61" t="s">
        <v>288</v>
      </c>
      <c r="D236" s="61"/>
      <c r="E236" s="62">
        <f>E237</f>
        <v>1287.2</v>
      </c>
      <c r="G236" s="70"/>
    </row>
    <row r="237" spans="1:7" ht="47.25">
      <c r="A237" s="24" t="s">
        <v>583</v>
      </c>
      <c r="B237" s="41">
        <v>706</v>
      </c>
      <c r="C237" s="61" t="s">
        <v>288</v>
      </c>
      <c r="D237" s="61" t="s">
        <v>584</v>
      </c>
      <c r="E237" s="62">
        <v>1287.2</v>
      </c>
      <c r="G237" s="70"/>
    </row>
    <row r="238" spans="1:7" ht="31.5">
      <c r="A238" s="24" t="s">
        <v>620</v>
      </c>
      <c r="B238" s="41">
        <v>706</v>
      </c>
      <c r="C238" s="61" t="s">
        <v>289</v>
      </c>
      <c r="D238" s="61"/>
      <c r="E238" s="62">
        <f>E239+E240</f>
        <v>1617.3</v>
      </c>
      <c r="G238" s="70"/>
    </row>
    <row r="239" spans="1:7" ht="47.25">
      <c r="A239" s="24" t="s">
        <v>583</v>
      </c>
      <c r="B239" s="41">
        <v>706</v>
      </c>
      <c r="C239" s="61" t="s">
        <v>289</v>
      </c>
      <c r="D239" s="61" t="s">
        <v>584</v>
      </c>
      <c r="E239" s="62">
        <v>1325</v>
      </c>
      <c r="G239" s="70"/>
    </row>
    <row r="240" spans="1:7" ht="31.5">
      <c r="A240" s="24" t="s">
        <v>613</v>
      </c>
      <c r="B240" s="41">
        <v>706</v>
      </c>
      <c r="C240" s="61" t="s">
        <v>289</v>
      </c>
      <c r="D240" s="61" t="s">
        <v>585</v>
      </c>
      <c r="E240" s="62">
        <v>292.3</v>
      </c>
      <c r="G240" s="70"/>
    </row>
    <row r="241" spans="1:7" ht="31.5">
      <c r="A241" s="24" t="s">
        <v>785</v>
      </c>
      <c r="B241" s="41">
        <v>706</v>
      </c>
      <c r="C241" s="61" t="s">
        <v>786</v>
      </c>
      <c r="D241" s="61"/>
      <c r="E241" s="62">
        <f>E242+E245</f>
        <v>2052</v>
      </c>
      <c r="G241" s="70"/>
    </row>
    <row r="242" spans="1:7" ht="15.75">
      <c r="A242" s="24" t="s">
        <v>787</v>
      </c>
      <c r="B242" s="41">
        <v>706</v>
      </c>
      <c r="C242" s="61" t="s">
        <v>788</v>
      </c>
      <c r="D242" s="61"/>
      <c r="E242" s="62">
        <f>E243+E244</f>
        <v>275</v>
      </c>
      <c r="G242" s="70"/>
    </row>
    <row r="243" spans="1:7" ht="31.5">
      <c r="A243" s="24" t="s">
        <v>613</v>
      </c>
      <c r="B243" s="41">
        <v>706</v>
      </c>
      <c r="C243" s="61" t="s">
        <v>788</v>
      </c>
      <c r="D243" s="61" t="s">
        <v>585</v>
      </c>
      <c r="E243" s="62">
        <v>0</v>
      </c>
      <c r="G243" s="70"/>
    </row>
    <row r="244" spans="1:7" ht="15.75">
      <c r="A244" s="24" t="s">
        <v>586</v>
      </c>
      <c r="B244" s="41">
        <v>706</v>
      </c>
      <c r="C244" s="61" t="s">
        <v>788</v>
      </c>
      <c r="D244" s="61" t="s">
        <v>587</v>
      </c>
      <c r="E244" s="62">
        <v>275</v>
      </c>
      <c r="G244" s="70"/>
    </row>
    <row r="245" spans="1:7" ht="15.75">
      <c r="A245" s="24" t="s">
        <v>887</v>
      </c>
      <c r="B245" s="41">
        <v>706</v>
      </c>
      <c r="C245" s="61" t="s">
        <v>888</v>
      </c>
      <c r="D245" s="61"/>
      <c r="E245" s="62">
        <f>E246</f>
        <v>1777</v>
      </c>
      <c r="G245" s="70"/>
    </row>
    <row r="246" spans="1:7" ht="15.75">
      <c r="A246" s="24" t="s">
        <v>445</v>
      </c>
      <c r="B246" s="41">
        <v>706</v>
      </c>
      <c r="C246" s="61" t="s">
        <v>888</v>
      </c>
      <c r="D246" s="61" t="s">
        <v>594</v>
      </c>
      <c r="E246" s="62">
        <v>1777</v>
      </c>
      <c r="G246" s="70"/>
    </row>
    <row r="247" spans="1:7" ht="31.5">
      <c r="A247" s="48" t="s">
        <v>86</v>
      </c>
      <c r="B247" s="41">
        <v>706</v>
      </c>
      <c r="C247" s="61" t="s">
        <v>768</v>
      </c>
      <c r="D247" s="61"/>
      <c r="E247" s="62">
        <f>E248</f>
        <v>642.479</v>
      </c>
      <c r="G247" s="70"/>
    </row>
    <row r="248" spans="1:7" ht="15.75">
      <c r="A248" s="48" t="s">
        <v>145</v>
      </c>
      <c r="B248" s="41">
        <v>706</v>
      </c>
      <c r="C248" s="61" t="s">
        <v>769</v>
      </c>
      <c r="D248" s="61"/>
      <c r="E248" s="62">
        <f>E249</f>
        <v>642.479</v>
      </c>
      <c r="G248" s="70"/>
    </row>
    <row r="249" spans="1:7" ht="15.75">
      <c r="A249" s="48" t="s">
        <v>596</v>
      </c>
      <c r="B249" s="41">
        <v>706</v>
      </c>
      <c r="C249" s="61" t="s">
        <v>769</v>
      </c>
      <c r="D249" s="61" t="s">
        <v>595</v>
      </c>
      <c r="E249" s="62">
        <v>642.479</v>
      </c>
      <c r="G249" s="70"/>
    </row>
    <row r="250" spans="1:7" ht="63">
      <c r="A250" s="49" t="s">
        <v>291</v>
      </c>
      <c r="B250" s="41">
        <v>706</v>
      </c>
      <c r="C250" s="59" t="s">
        <v>292</v>
      </c>
      <c r="D250" s="59"/>
      <c r="E250" s="60">
        <f>E265+E268+E296+E313+E336+E343+E254+E286+E347+E251+E259</f>
        <v>334147.899</v>
      </c>
      <c r="G250" s="70"/>
    </row>
    <row r="251" spans="1:7" ht="15.75">
      <c r="A251" s="24" t="s">
        <v>863</v>
      </c>
      <c r="B251" s="41">
        <v>706</v>
      </c>
      <c r="C251" s="61" t="s">
        <v>864</v>
      </c>
      <c r="D251" s="61"/>
      <c r="E251" s="62">
        <f>E252</f>
        <v>34393.135</v>
      </c>
      <c r="G251" s="70"/>
    </row>
    <row r="252" spans="1:7" ht="15.75">
      <c r="A252" s="24" t="s">
        <v>865</v>
      </c>
      <c r="B252" s="41">
        <v>706</v>
      </c>
      <c r="C252" s="61" t="s">
        <v>866</v>
      </c>
      <c r="D252" s="61"/>
      <c r="E252" s="62">
        <f>E253</f>
        <v>34393.135</v>
      </c>
      <c r="G252" s="70"/>
    </row>
    <row r="253" spans="1:7" ht="15.75">
      <c r="A253" s="24" t="s">
        <v>445</v>
      </c>
      <c r="B253" s="41">
        <v>706</v>
      </c>
      <c r="C253" s="61" t="s">
        <v>866</v>
      </c>
      <c r="D253" s="61" t="s">
        <v>594</v>
      </c>
      <c r="E253" s="62">
        <v>34393.135</v>
      </c>
      <c r="G253" s="70"/>
    </row>
    <row r="254" spans="1:7" ht="31.5">
      <c r="A254" s="24" t="s">
        <v>630</v>
      </c>
      <c r="B254" s="41">
        <v>706</v>
      </c>
      <c r="C254" s="61" t="s">
        <v>293</v>
      </c>
      <c r="D254" s="61"/>
      <c r="E254" s="62">
        <f>E257+E255</f>
        <v>4225.632</v>
      </c>
      <c r="G254" s="70"/>
    </row>
    <row r="255" spans="1:7" ht="31.5">
      <c r="A255" s="24" t="s">
        <v>391</v>
      </c>
      <c r="B255" s="41">
        <v>706</v>
      </c>
      <c r="C255" s="61" t="s">
        <v>792</v>
      </c>
      <c r="D255" s="61"/>
      <c r="E255" s="62">
        <f>E256</f>
        <v>0</v>
      </c>
      <c r="G255" s="70"/>
    </row>
    <row r="256" spans="1:7" ht="31.5">
      <c r="A256" s="24" t="s">
        <v>215</v>
      </c>
      <c r="B256" s="41">
        <v>706</v>
      </c>
      <c r="C256" s="61" t="s">
        <v>792</v>
      </c>
      <c r="D256" s="61" t="s">
        <v>598</v>
      </c>
      <c r="E256" s="62">
        <v>0</v>
      </c>
      <c r="G256" s="70"/>
    </row>
    <row r="257" spans="1:7" ht="15.75">
      <c r="A257" s="48" t="s">
        <v>648</v>
      </c>
      <c r="B257" s="41">
        <v>706</v>
      </c>
      <c r="C257" s="61" t="s">
        <v>647</v>
      </c>
      <c r="D257" s="61"/>
      <c r="E257" s="62">
        <f>E258</f>
        <v>4225.632</v>
      </c>
      <c r="G257" s="70"/>
    </row>
    <row r="258" spans="1:7" ht="31.5">
      <c r="A258" s="48" t="s">
        <v>391</v>
      </c>
      <c r="B258" s="41">
        <v>706</v>
      </c>
      <c r="C258" s="61" t="s">
        <v>647</v>
      </c>
      <c r="D258" s="61" t="s">
        <v>598</v>
      </c>
      <c r="E258" s="62">
        <v>4225.632</v>
      </c>
      <c r="G258" s="70"/>
    </row>
    <row r="259" spans="1:7" ht="15.75">
      <c r="A259" s="24" t="s">
        <v>910</v>
      </c>
      <c r="B259" s="41">
        <v>706</v>
      </c>
      <c r="C259" s="61" t="s">
        <v>911</v>
      </c>
      <c r="D259" s="61"/>
      <c r="E259" s="62">
        <f>E263+E260</f>
        <v>9290.265</v>
      </c>
      <c r="G259" s="70"/>
    </row>
    <row r="260" spans="1:7" ht="15.75">
      <c r="A260" s="24" t="s">
        <v>948</v>
      </c>
      <c r="B260" s="41">
        <v>706</v>
      </c>
      <c r="C260" s="61" t="s">
        <v>949</v>
      </c>
      <c r="D260" s="61"/>
      <c r="E260" s="62">
        <f>E262+E261</f>
        <v>3290.265</v>
      </c>
      <c r="G260" s="70"/>
    </row>
    <row r="261" spans="1:7" ht="15.75">
      <c r="A261" s="24" t="s">
        <v>445</v>
      </c>
      <c r="B261" s="41">
        <v>706</v>
      </c>
      <c r="C261" s="61" t="s">
        <v>949</v>
      </c>
      <c r="D261" s="61" t="s">
        <v>594</v>
      </c>
      <c r="E261" s="62">
        <v>0</v>
      </c>
      <c r="G261" s="70"/>
    </row>
    <row r="262" spans="1:7" ht="15.75">
      <c r="A262" s="24" t="s">
        <v>586</v>
      </c>
      <c r="B262" s="41">
        <v>706</v>
      </c>
      <c r="C262" s="61" t="s">
        <v>949</v>
      </c>
      <c r="D262" s="61" t="s">
        <v>587</v>
      </c>
      <c r="E262" s="62">
        <v>3290.265</v>
      </c>
      <c r="G262" s="70"/>
    </row>
    <row r="263" spans="1:7" ht="31.5">
      <c r="A263" s="24" t="s">
        <v>391</v>
      </c>
      <c r="B263" s="41">
        <v>706</v>
      </c>
      <c r="C263" s="61" t="s">
        <v>912</v>
      </c>
      <c r="D263" s="61"/>
      <c r="E263" s="62">
        <f>E264</f>
        <v>6000</v>
      </c>
      <c r="G263" s="70"/>
    </row>
    <row r="264" spans="1:7" ht="31.5">
      <c r="A264" s="24" t="s">
        <v>215</v>
      </c>
      <c r="B264" s="41">
        <v>706</v>
      </c>
      <c r="C264" s="61" t="s">
        <v>912</v>
      </c>
      <c r="D264" s="61" t="s">
        <v>598</v>
      </c>
      <c r="E264" s="62">
        <v>6000</v>
      </c>
      <c r="G264" s="70"/>
    </row>
    <row r="265" spans="1:7" ht="63">
      <c r="A265" s="24" t="s">
        <v>626</v>
      </c>
      <c r="B265" s="41">
        <v>706</v>
      </c>
      <c r="C265" s="61" t="s">
        <v>294</v>
      </c>
      <c r="D265" s="61"/>
      <c r="E265" s="62">
        <f>E266</f>
        <v>13830.412</v>
      </c>
      <c r="G265" s="70"/>
    </row>
    <row r="266" spans="1:7" ht="31.5">
      <c r="A266" s="24" t="s">
        <v>391</v>
      </c>
      <c r="B266" s="41">
        <v>706</v>
      </c>
      <c r="C266" s="61" t="s">
        <v>392</v>
      </c>
      <c r="D266" s="61"/>
      <c r="E266" s="62">
        <f>E267</f>
        <v>13830.412</v>
      </c>
      <c r="G266" s="70"/>
    </row>
    <row r="267" spans="1:7" ht="31.5">
      <c r="A267" s="24" t="s">
        <v>215</v>
      </c>
      <c r="B267" s="41">
        <v>706</v>
      </c>
      <c r="C267" s="61" t="s">
        <v>392</v>
      </c>
      <c r="D267" s="61" t="s">
        <v>598</v>
      </c>
      <c r="E267" s="62">
        <v>13830.412</v>
      </c>
      <c r="G267" s="70"/>
    </row>
    <row r="268" spans="1:7" ht="47.25">
      <c r="A268" s="24" t="s">
        <v>68</v>
      </c>
      <c r="B268" s="41">
        <v>706</v>
      </c>
      <c r="C268" s="61" t="s">
        <v>295</v>
      </c>
      <c r="D268" s="61"/>
      <c r="E268" s="62">
        <f>E274+E271+E276+E278+E280+E284+E269+E282</f>
        <v>80344.66399999999</v>
      </c>
      <c r="G268" s="70"/>
    </row>
    <row r="269" spans="1:7" ht="15.75">
      <c r="A269" s="24" t="s">
        <v>922</v>
      </c>
      <c r="B269" s="41">
        <v>706</v>
      </c>
      <c r="C269" s="61" t="s">
        <v>923</v>
      </c>
      <c r="D269" s="61"/>
      <c r="E269" s="62">
        <f>E270</f>
        <v>5100</v>
      </c>
      <c r="G269" s="70"/>
    </row>
    <row r="270" spans="1:7" ht="15.75">
      <c r="A270" s="24" t="s">
        <v>445</v>
      </c>
      <c r="B270" s="41">
        <v>706</v>
      </c>
      <c r="C270" s="61" t="s">
        <v>923</v>
      </c>
      <c r="D270" s="61" t="s">
        <v>594</v>
      </c>
      <c r="E270" s="62">
        <v>5100</v>
      </c>
      <c r="G270" s="70"/>
    </row>
    <row r="271" spans="1:7" ht="15.75">
      <c r="A271" s="24" t="s">
        <v>806</v>
      </c>
      <c r="B271" s="41">
        <v>706</v>
      </c>
      <c r="C271" s="61" t="s">
        <v>807</v>
      </c>
      <c r="D271" s="61"/>
      <c r="E271" s="62">
        <f>E272+E273</f>
        <v>6440</v>
      </c>
      <c r="G271" s="70"/>
    </row>
    <row r="272" spans="1:7" ht="31.5">
      <c r="A272" s="24" t="s">
        <v>613</v>
      </c>
      <c r="B272" s="41">
        <v>706</v>
      </c>
      <c r="C272" s="61" t="s">
        <v>807</v>
      </c>
      <c r="D272" s="61" t="s">
        <v>585</v>
      </c>
      <c r="E272" s="62">
        <v>5000</v>
      </c>
      <c r="G272" s="70"/>
    </row>
    <row r="273" spans="1:7" ht="15.75">
      <c r="A273" s="24" t="s">
        <v>445</v>
      </c>
      <c r="B273" s="41">
        <v>706</v>
      </c>
      <c r="C273" s="61" t="s">
        <v>807</v>
      </c>
      <c r="D273" s="61" t="s">
        <v>594</v>
      </c>
      <c r="E273" s="62">
        <v>1440</v>
      </c>
      <c r="G273" s="70"/>
    </row>
    <row r="274" spans="1:7" ht="63">
      <c r="A274" s="24" t="s">
        <v>982</v>
      </c>
      <c r="B274" s="41">
        <v>706</v>
      </c>
      <c r="C274" s="61" t="s">
        <v>296</v>
      </c>
      <c r="D274" s="61"/>
      <c r="E274" s="62">
        <f>E275</f>
        <v>9571.266</v>
      </c>
      <c r="G274" s="70"/>
    </row>
    <row r="275" spans="1:7" ht="15.75">
      <c r="A275" s="24" t="s">
        <v>445</v>
      </c>
      <c r="B275" s="41">
        <v>706</v>
      </c>
      <c r="C275" s="61" t="s">
        <v>296</v>
      </c>
      <c r="D275" s="61" t="s">
        <v>594</v>
      </c>
      <c r="E275" s="62">
        <v>9571.266</v>
      </c>
      <c r="G275" s="70"/>
    </row>
    <row r="276" spans="1:7" ht="31.5">
      <c r="A276" s="24" t="s">
        <v>652</v>
      </c>
      <c r="B276" s="41">
        <v>706</v>
      </c>
      <c r="C276" s="61" t="s">
        <v>801</v>
      </c>
      <c r="D276" s="61"/>
      <c r="E276" s="62">
        <f>E277</f>
        <v>559</v>
      </c>
      <c r="G276" s="70"/>
    </row>
    <row r="277" spans="1:7" ht="15.75">
      <c r="A277" s="24" t="s">
        <v>445</v>
      </c>
      <c r="B277" s="41">
        <v>706</v>
      </c>
      <c r="C277" s="61" t="s">
        <v>801</v>
      </c>
      <c r="D277" s="61" t="s">
        <v>594</v>
      </c>
      <c r="E277" s="62">
        <v>559</v>
      </c>
      <c r="G277" s="70"/>
    </row>
    <row r="278" spans="1:7" ht="15.75">
      <c r="A278" s="24" t="s">
        <v>867</v>
      </c>
      <c r="B278" s="41">
        <v>706</v>
      </c>
      <c r="C278" s="61" t="s">
        <v>868</v>
      </c>
      <c r="D278" s="61"/>
      <c r="E278" s="62">
        <f>E279</f>
        <v>11279.815</v>
      </c>
      <c r="G278" s="70"/>
    </row>
    <row r="279" spans="1:7" ht="31.5">
      <c r="A279" s="24" t="s">
        <v>215</v>
      </c>
      <c r="B279" s="41">
        <v>706</v>
      </c>
      <c r="C279" s="61" t="s">
        <v>868</v>
      </c>
      <c r="D279" s="61" t="s">
        <v>598</v>
      </c>
      <c r="E279" s="62">
        <v>11279.815</v>
      </c>
      <c r="G279" s="70"/>
    </row>
    <row r="280" spans="1:7" ht="31.5">
      <c r="A280" s="24" t="s">
        <v>869</v>
      </c>
      <c r="B280" s="41">
        <v>706</v>
      </c>
      <c r="C280" s="61" t="s">
        <v>870</v>
      </c>
      <c r="D280" s="61"/>
      <c r="E280" s="62">
        <f>E281</f>
        <v>12145.056</v>
      </c>
      <c r="G280" s="70"/>
    </row>
    <row r="281" spans="1:7" ht="15.75">
      <c r="A281" s="24" t="s">
        <v>445</v>
      </c>
      <c r="B281" s="41">
        <v>706</v>
      </c>
      <c r="C281" s="61" t="s">
        <v>870</v>
      </c>
      <c r="D281" s="61" t="s">
        <v>594</v>
      </c>
      <c r="E281" s="62">
        <v>12145.056</v>
      </c>
      <c r="G281" s="70"/>
    </row>
    <row r="282" spans="1:7" ht="31.5">
      <c r="A282" s="24" t="s">
        <v>795</v>
      </c>
      <c r="B282" s="41">
        <v>706</v>
      </c>
      <c r="C282" s="61" t="s">
        <v>980</v>
      </c>
      <c r="D282" s="61"/>
      <c r="E282" s="62">
        <f>E283</f>
        <v>3581.025</v>
      </c>
      <c r="G282" s="70"/>
    </row>
    <row r="283" spans="1:7" ht="15.75">
      <c r="A283" s="24" t="s">
        <v>445</v>
      </c>
      <c r="B283" s="41">
        <v>706</v>
      </c>
      <c r="C283" s="61" t="s">
        <v>980</v>
      </c>
      <c r="D283" s="61" t="s">
        <v>594</v>
      </c>
      <c r="E283" s="62">
        <v>3581.025</v>
      </c>
      <c r="G283" s="70"/>
    </row>
    <row r="284" spans="1:7" ht="47.25">
      <c r="A284" s="24" t="s">
        <v>981</v>
      </c>
      <c r="B284" s="41">
        <v>706</v>
      </c>
      <c r="C284" s="61" t="s">
        <v>871</v>
      </c>
      <c r="D284" s="61"/>
      <c r="E284" s="62">
        <f>E285</f>
        <v>31668.502</v>
      </c>
      <c r="G284" s="70"/>
    </row>
    <row r="285" spans="1:7" ht="15.75">
      <c r="A285" s="24" t="s">
        <v>445</v>
      </c>
      <c r="B285" s="41">
        <v>706</v>
      </c>
      <c r="C285" s="61" t="s">
        <v>871</v>
      </c>
      <c r="D285" s="61" t="s">
        <v>594</v>
      </c>
      <c r="E285" s="62">
        <v>31668.502</v>
      </c>
      <c r="G285" s="70"/>
    </row>
    <row r="286" spans="1:7" ht="31.5">
      <c r="A286" s="24" t="s">
        <v>297</v>
      </c>
      <c r="B286" s="41">
        <v>706</v>
      </c>
      <c r="C286" s="61" t="s">
        <v>298</v>
      </c>
      <c r="D286" s="61"/>
      <c r="E286" s="62">
        <f>E289+E293+E287+E291</f>
        <v>106045.17799999999</v>
      </c>
      <c r="G286" s="70"/>
    </row>
    <row r="287" spans="1:7" ht="15.75">
      <c r="A287" s="24" t="s">
        <v>47</v>
      </c>
      <c r="B287" s="41">
        <v>706</v>
      </c>
      <c r="C287" s="61" t="s">
        <v>793</v>
      </c>
      <c r="D287" s="61"/>
      <c r="E287" s="62">
        <f>E288</f>
        <v>530.893</v>
      </c>
      <c r="G287" s="70"/>
    </row>
    <row r="288" spans="1:7" ht="15.75">
      <c r="A288" s="24" t="s">
        <v>586</v>
      </c>
      <c r="B288" s="41">
        <v>706</v>
      </c>
      <c r="C288" s="61" t="s">
        <v>793</v>
      </c>
      <c r="D288" s="61" t="s">
        <v>587</v>
      </c>
      <c r="E288" s="62">
        <v>530.893</v>
      </c>
      <c r="G288" s="70"/>
    </row>
    <row r="289" spans="1:7" ht="31.5">
      <c r="A289" s="24" t="s">
        <v>391</v>
      </c>
      <c r="B289" s="41">
        <v>706</v>
      </c>
      <c r="C289" s="61" t="s">
        <v>794</v>
      </c>
      <c r="D289" s="61"/>
      <c r="E289" s="62">
        <f>E290</f>
        <v>9352.431</v>
      </c>
      <c r="G289" s="70"/>
    </row>
    <row r="290" spans="1:7" ht="31.5">
      <c r="A290" s="24" t="s">
        <v>215</v>
      </c>
      <c r="B290" s="41">
        <v>706</v>
      </c>
      <c r="C290" s="61" t="s">
        <v>794</v>
      </c>
      <c r="D290" s="61" t="s">
        <v>598</v>
      </c>
      <c r="E290" s="62">
        <v>9352.431</v>
      </c>
      <c r="G290" s="70"/>
    </row>
    <row r="291" spans="1:7" ht="63">
      <c r="A291" s="2" t="s">
        <v>1066</v>
      </c>
      <c r="B291" s="41">
        <v>706</v>
      </c>
      <c r="C291" s="61" t="s">
        <v>1067</v>
      </c>
      <c r="D291" s="216"/>
      <c r="E291" s="197">
        <f>E292</f>
        <v>2500</v>
      </c>
      <c r="G291" s="70"/>
    </row>
    <row r="292" spans="1:7" ht="15.75">
      <c r="A292" s="2" t="s">
        <v>586</v>
      </c>
      <c r="B292" s="41">
        <v>706</v>
      </c>
      <c r="C292" s="61" t="s">
        <v>1067</v>
      </c>
      <c r="D292" s="216" t="s">
        <v>587</v>
      </c>
      <c r="E292" s="197">
        <v>2500</v>
      </c>
      <c r="G292" s="70"/>
    </row>
    <row r="293" spans="1:7" ht="31.5">
      <c r="A293" s="24" t="s">
        <v>46</v>
      </c>
      <c r="B293" s="41">
        <v>706</v>
      </c>
      <c r="C293" s="61" t="s">
        <v>43</v>
      </c>
      <c r="D293" s="61"/>
      <c r="E293" s="62">
        <f>E295+E294</f>
        <v>93661.85399999999</v>
      </c>
      <c r="G293" s="70"/>
    </row>
    <row r="294" spans="1:7" ht="31.5">
      <c r="A294" s="24" t="s">
        <v>613</v>
      </c>
      <c r="B294" s="41">
        <v>706</v>
      </c>
      <c r="C294" s="61" t="s">
        <v>43</v>
      </c>
      <c r="D294" s="61" t="s">
        <v>585</v>
      </c>
      <c r="E294" s="62">
        <v>35998.861</v>
      </c>
      <c r="G294" s="70"/>
    </row>
    <row r="295" spans="1:7" ht="31.5">
      <c r="A295" s="24" t="s">
        <v>215</v>
      </c>
      <c r="B295" s="41">
        <v>706</v>
      </c>
      <c r="C295" s="61" t="s">
        <v>43</v>
      </c>
      <c r="D295" s="61" t="s">
        <v>598</v>
      </c>
      <c r="E295" s="62">
        <v>57662.993</v>
      </c>
      <c r="G295" s="70"/>
    </row>
    <row r="296" spans="1:7" ht="47.25">
      <c r="A296" s="24" t="s">
        <v>299</v>
      </c>
      <c r="B296" s="41">
        <v>706</v>
      </c>
      <c r="C296" s="61" t="s">
        <v>300</v>
      </c>
      <c r="D296" s="61"/>
      <c r="E296" s="62">
        <f>E307+E305+E297+E301+E311+E303+E309+E299</f>
        <v>48965.594</v>
      </c>
      <c r="G296" s="70"/>
    </row>
    <row r="297" spans="1:7" ht="63">
      <c r="A297" s="24" t="s">
        <v>503</v>
      </c>
      <c r="B297" s="41">
        <v>706</v>
      </c>
      <c r="C297" s="61" t="s">
        <v>301</v>
      </c>
      <c r="D297" s="61"/>
      <c r="E297" s="62">
        <f>E298</f>
        <v>250</v>
      </c>
      <c r="G297" s="70"/>
    </row>
    <row r="298" spans="1:7" ht="15.75">
      <c r="A298" s="24" t="s">
        <v>596</v>
      </c>
      <c r="B298" s="41">
        <v>706</v>
      </c>
      <c r="C298" s="61" t="s">
        <v>301</v>
      </c>
      <c r="D298" s="61" t="s">
        <v>595</v>
      </c>
      <c r="E298" s="62">
        <v>250</v>
      </c>
      <c r="G298" s="70"/>
    </row>
    <row r="299" spans="1:7" ht="78.75">
      <c r="A299" s="24" t="s">
        <v>950</v>
      </c>
      <c r="B299" s="41">
        <v>706</v>
      </c>
      <c r="C299" s="61" t="s">
        <v>951</v>
      </c>
      <c r="D299" s="61"/>
      <c r="E299" s="62">
        <f>E300</f>
        <v>1103.4</v>
      </c>
      <c r="G299" s="70"/>
    </row>
    <row r="300" spans="1:7" ht="31.5">
      <c r="A300" s="24" t="s">
        <v>215</v>
      </c>
      <c r="B300" s="41">
        <v>706</v>
      </c>
      <c r="C300" s="61" t="s">
        <v>951</v>
      </c>
      <c r="D300" s="61" t="s">
        <v>598</v>
      </c>
      <c r="E300" s="62">
        <v>1103.4</v>
      </c>
      <c r="G300" s="70"/>
    </row>
    <row r="301" spans="1:7" ht="63">
      <c r="A301" s="24" t="s">
        <v>502</v>
      </c>
      <c r="B301" s="41">
        <v>706</v>
      </c>
      <c r="C301" s="61" t="s">
        <v>107</v>
      </c>
      <c r="D301" s="61"/>
      <c r="E301" s="62">
        <f>E302</f>
        <v>13752.329</v>
      </c>
      <c r="G301" s="70"/>
    </row>
    <row r="302" spans="1:7" ht="31.5">
      <c r="A302" s="24" t="s">
        <v>215</v>
      </c>
      <c r="B302" s="41">
        <v>706</v>
      </c>
      <c r="C302" s="61" t="s">
        <v>107</v>
      </c>
      <c r="D302" s="61" t="s">
        <v>598</v>
      </c>
      <c r="E302" s="62">
        <v>13752.329</v>
      </c>
      <c r="G302" s="70"/>
    </row>
    <row r="303" spans="1:7" ht="15.75">
      <c r="A303" s="48" t="s">
        <v>690</v>
      </c>
      <c r="B303" s="41">
        <v>706</v>
      </c>
      <c r="C303" s="61" t="s">
        <v>689</v>
      </c>
      <c r="D303" s="61"/>
      <c r="E303" s="62">
        <f>E304</f>
        <v>10514.763</v>
      </c>
      <c r="G303" s="70"/>
    </row>
    <row r="304" spans="1:7" ht="15.75">
      <c r="A304" s="48" t="s">
        <v>596</v>
      </c>
      <c r="B304" s="41">
        <v>706</v>
      </c>
      <c r="C304" s="61" t="s">
        <v>689</v>
      </c>
      <c r="D304" s="61" t="s">
        <v>595</v>
      </c>
      <c r="E304" s="62">
        <v>10514.763</v>
      </c>
      <c r="G304" s="70"/>
    </row>
    <row r="305" spans="1:7" ht="15.75">
      <c r="A305" s="24" t="s">
        <v>646</v>
      </c>
      <c r="B305" s="41">
        <v>706</v>
      </c>
      <c r="C305" s="61" t="s">
        <v>645</v>
      </c>
      <c r="D305" s="61"/>
      <c r="E305" s="62">
        <f>E306</f>
        <v>7401.794</v>
      </c>
      <c r="G305" s="70"/>
    </row>
    <row r="306" spans="1:7" ht="15.75">
      <c r="A306" s="24" t="s">
        <v>596</v>
      </c>
      <c r="B306" s="41">
        <v>706</v>
      </c>
      <c r="C306" s="61" t="s">
        <v>645</v>
      </c>
      <c r="D306" s="61" t="s">
        <v>595</v>
      </c>
      <c r="E306" s="62">
        <v>7401.794</v>
      </c>
      <c r="G306" s="70"/>
    </row>
    <row r="307" spans="1:7" ht="63">
      <c r="A307" s="24" t="s">
        <v>501</v>
      </c>
      <c r="B307" s="41">
        <v>706</v>
      </c>
      <c r="C307" s="61" t="s">
        <v>89</v>
      </c>
      <c r="D307" s="61"/>
      <c r="E307" s="62">
        <f>E308</f>
        <v>4344.255</v>
      </c>
      <c r="G307" s="70"/>
    </row>
    <row r="308" spans="1:7" ht="31.5">
      <c r="A308" s="24" t="s">
        <v>215</v>
      </c>
      <c r="B308" s="41">
        <v>706</v>
      </c>
      <c r="C308" s="61" t="s">
        <v>89</v>
      </c>
      <c r="D308" s="61" t="s">
        <v>598</v>
      </c>
      <c r="E308" s="62">
        <v>4344.255</v>
      </c>
      <c r="G308" s="70"/>
    </row>
    <row r="309" spans="1:7" ht="31.5">
      <c r="A309" s="24" t="s">
        <v>693</v>
      </c>
      <c r="B309" s="41">
        <v>706</v>
      </c>
      <c r="C309" s="61" t="s">
        <v>212</v>
      </c>
      <c r="D309" s="61"/>
      <c r="E309" s="62">
        <f>E310</f>
        <v>7373.962</v>
      </c>
      <c r="G309" s="70"/>
    </row>
    <row r="310" spans="1:7" ht="15.75">
      <c r="A310" s="24" t="s">
        <v>596</v>
      </c>
      <c r="B310" s="41">
        <v>706</v>
      </c>
      <c r="C310" s="61" t="s">
        <v>212</v>
      </c>
      <c r="D310" s="61" t="s">
        <v>595</v>
      </c>
      <c r="E310" s="62">
        <v>7373.962</v>
      </c>
      <c r="G310" s="70"/>
    </row>
    <row r="311" spans="1:7" ht="31.5">
      <c r="A311" s="48" t="s">
        <v>639</v>
      </c>
      <c r="B311" s="41">
        <v>706</v>
      </c>
      <c r="C311" s="61" t="s">
        <v>694</v>
      </c>
      <c r="D311" s="61"/>
      <c r="E311" s="62">
        <f>E312</f>
        <v>4225.091</v>
      </c>
      <c r="G311" s="70"/>
    </row>
    <row r="312" spans="1:7" ht="15.75">
      <c r="A312" s="48" t="s">
        <v>596</v>
      </c>
      <c r="B312" s="41">
        <v>706</v>
      </c>
      <c r="C312" s="61" t="s">
        <v>694</v>
      </c>
      <c r="D312" s="61" t="s">
        <v>595</v>
      </c>
      <c r="E312" s="62">
        <v>4225.091</v>
      </c>
      <c r="G312" s="70"/>
    </row>
    <row r="313" spans="1:7" ht="31.5">
      <c r="A313" s="24" t="s">
        <v>324</v>
      </c>
      <c r="B313" s="41">
        <v>706</v>
      </c>
      <c r="C313" s="61" t="s">
        <v>325</v>
      </c>
      <c r="D313" s="61"/>
      <c r="E313" s="62">
        <f>E317+E319+E321+E314+E330+E332+E334+E326+E324+E328</f>
        <v>18263.419</v>
      </c>
      <c r="G313" s="70"/>
    </row>
    <row r="314" spans="1:7" ht="15.75">
      <c r="A314" s="24" t="s">
        <v>47</v>
      </c>
      <c r="B314" s="41">
        <v>706</v>
      </c>
      <c r="C314" s="61" t="s">
        <v>44</v>
      </c>
      <c r="D314" s="61"/>
      <c r="E314" s="62">
        <f>E315+E316</f>
        <v>3479.14</v>
      </c>
      <c r="G314" s="70"/>
    </row>
    <row r="315" spans="1:7" s="77" customFormat="1" ht="31.5">
      <c r="A315" s="24" t="s">
        <v>613</v>
      </c>
      <c r="B315" s="41">
        <v>706</v>
      </c>
      <c r="C315" s="61" t="s">
        <v>44</v>
      </c>
      <c r="D315" s="61" t="s">
        <v>585</v>
      </c>
      <c r="E315" s="62">
        <v>2819.14</v>
      </c>
      <c r="F315" s="54"/>
      <c r="G315" s="70"/>
    </row>
    <row r="316" spans="1:7" s="77" customFormat="1" ht="15.75">
      <c r="A316" s="24" t="s">
        <v>445</v>
      </c>
      <c r="B316" s="41">
        <v>706</v>
      </c>
      <c r="C316" s="61" t="s">
        <v>44</v>
      </c>
      <c r="D316" s="61" t="s">
        <v>594</v>
      </c>
      <c r="E316" s="62">
        <v>660</v>
      </c>
      <c r="F316" s="54"/>
      <c r="G316" s="70"/>
    </row>
    <row r="317" spans="1:7" s="77" customFormat="1" ht="31.5">
      <c r="A317" s="24" t="s">
        <v>551</v>
      </c>
      <c r="B317" s="41">
        <v>706</v>
      </c>
      <c r="C317" s="61" t="s">
        <v>61</v>
      </c>
      <c r="D317" s="61"/>
      <c r="E317" s="62">
        <f>E318</f>
        <v>1050</v>
      </c>
      <c r="F317" s="54"/>
      <c r="G317" s="70"/>
    </row>
    <row r="318" spans="1:7" s="77" customFormat="1" ht="31.5">
      <c r="A318" s="24" t="s">
        <v>613</v>
      </c>
      <c r="B318" s="41">
        <v>706</v>
      </c>
      <c r="C318" s="61" t="s">
        <v>61</v>
      </c>
      <c r="D318" s="61" t="s">
        <v>585</v>
      </c>
      <c r="E318" s="62">
        <v>1050</v>
      </c>
      <c r="F318" s="54"/>
      <c r="G318" s="70"/>
    </row>
    <row r="319" spans="1:7" s="77" customFormat="1" ht="31.5">
      <c r="A319" s="24" t="s">
        <v>128</v>
      </c>
      <c r="B319" s="41">
        <v>706</v>
      </c>
      <c r="C319" s="61" t="s">
        <v>62</v>
      </c>
      <c r="D319" s="61"/>
      <c r="E319" s="62">
        <f>E320</f>
        <v>570</v>
      </c>
      <c r="F319" s="54"/>
      <c r="G319" s="70"/>
    </row>
    <row r="320" spans="1:7" s="77" customFormat="1" ht="31.5">
      <c r="A320" s="24" t="s">
        <v>613</v>
      </c>
      <c r="B320" s="41">
        <v>706</v>
      </c>
      <c r="C320" s="61" t="s">
        <v>62</v>
      </c>
      <c r="D320" s="61" t="s">
        <v>585</v>
      </c>
      <c r="E320" s="62">
        <v>570</v>
      </c>
      <c r="F320" s="54"/>
      <c r="G320" s="70"/>
    </row>
    <row r="321" spans="1:7" s="77" customFormat="1" ht="15.75">
      <c r="A321" s="24" t="s">
        <v>343</v>
      </c>
      <c r="B321" s="41">
        <v>706</v>
      </c>
      <c r="C321" s="61" t="s">
        <v>63</v>
      </c>
      <c r="D321" s="61"/>
      <c r="E321" s="62">
        <f>E322+E323</f>
        <v>3052.815</v>
      </c>
      <c r="F321" s="54"/>
      <c r="G321" s="70"/>
    </row>
    <row r="322" spans="1:7" ht="31.5">
      <c r="A322" s="24" t="s">
        <v>613</v>
      </c>
      <c r="B322" s="41">
        <v>706</v>
      </c>
      <c r="C322" s="61" t="s">
        <v>63</v>
      </c>
      <c r="D322" s="61" t="s">
        <v>585</v>
      </c>
      <c r="E322" s="62">
        <v>2241.125</v>
      </c>
      <c r="G322" s="70"/>
    </row>
    <row r="323" spans="1:7" ht="15.75">
      <c r="A323" s="48" t="s">
        <v>586</v>
      </c>
      <c r="B323" s="41">
        <v>706</v>
      </c>
      <c r="C323" s="61" t="s">
        <v>63</v>
      </c>
      <c r="D323" s="61" t="s">
        <v>587</v>
      </c>
      <c r="E323" s="62">
        <v>811.69</v>
      </c>
      <c r="G323" s="70"/>
    </row>
    <row r="324" spans="1:7" ht="15.75">
      <c r="A324" s="24" t="s">
        <v>946</v>
      </c>
      <c r="B324" s="41">
        <v>706</v>
      </c>
      <c r="C324" s="61" t="s">
        <v>947</v>
      </c>
      <c r="D324" s="48"/>
      <c r="E324" s="62">
        <f>E325</f>
        <v>6000</v>
      </c>
      <c r="G324" s="70"/>
    </row>
    <row r="325" spans="1:7" ht="15.75">
      <c r="A325" s="24" t="s">
        <v>586</v>
      </c>
      <c r="B325" s="41">
        <v>706</v>
      </c>
      <c r="C325" s="61" t="s">
        <v>947</v>
      </c>
      <c r="D325" s="48">
        <v>800</v>
      </c>
      <c r="E325" s="62">
        <v>6000</v>
      </c>
      <c r="G325" s="70"/>
    </row>
    <row r="326" spans="1:7" ht="15.75">
      <c r="A326" s="24" t="s">
        <v>887</v>
      </c>
      <c r="B326" s="41">
        <v>706</v>
      </c>
      <c r="C326" s="61" t="s">
        <v>889</v>
      </c>
      <c r="D326" s="61"/>
      <c r="E326" s="62">
        <f>E327</f>
        <v>2423.604</v>
      </c>
      <c r="G326" s="70"/>
    </row>
    <row r="327" spans="1:7" ht="15.75">
      <c r="A327" s="24" t="s">
        <v>445</v>
      </c>
      <c r="B327" s="41">
        <v>706</v>
      </c>
      <c r="C327" s="61" t="s">
        <v>889</v>
      </c>
      <c r="D327" s="61" t="s">
        <v>594</v>
      </c>
      <c r="E327" s="62">
        <v>2423.604</v>
      </c>
      <c r="G327" s="70"/>
    </row>
    <row r="328" spans="1:7" ht="15.75">
      <c r="A328" s="2" t="s">
        <v>1017</v>
      </c>
      <c r="B328" s="41">
        <v>706</v>
      </c>
      <c r="C328" s="216" t="s">
        <v>1064</v>
      </c>
      <c r="D328" s="216"/>
      <c r="E328" s="228">
        <f>E329</f>
        <v>180</v>
      </c>
      <c r="G328" s="70"/>
    </row>
    <row r="329" spans="1:7" ht="15.75">
      <c r="A329" s="2" t="s">
        <v>586</v>
      </c>
      <c r="B329" s="41">
        <v>706</v>
      </c>
      <c r="C329" s="216" t="s">
        <v>1064</v>
      </c>
      <c r="D329" s="216" t="s">
        <v>587</v>
      </c>
      <c r="E329" s="228">
        <v>180</v>
      </c>
      <c r="G329" s="70"/>
    </row>
    <row r="330" spans="1:7" ht="31.5">
      <c r="A330" s="24" t="s">
        <v>795</v>
      </c>
      <c r="B330" s="41">
        <v>706</v>
      </c>
      <c r="C330" s="61" t="s">
        <v>796</v>
      </c>
      <c r="D330" s="61"/>
      <c r="E330" s="62">
        <f>E331</f>
        <v>1207.86</v>
      </c>
      <c r="G330" s="70"/>
    </row>
    <row r="331" spans="1:7" ht="31.5">
      <c r="A331" s="24" t="s">
        <v>613</v>
      </c>
      <c r="B331" s="41">
        <v>706</v>
      </c>
      <c r="C331" s="61" t="s">
        <v>796</v>
      </c>
      <c r="D331" s="61" t="s">
        <v>585</v>
      </c>
      <c r="E331" s="62">
        <v>1207.86</v>
      </c>
      <c r="G331" s="70"/>
    </row>
    <row r="332" spans="1:7" ht="31.5">
      <c r="A332" s="24" t="s">
        <v>797</v>
      </c>
      <c r="B332" s="41">
        <v>706</v>
      </c>
      <c r="C332" s="61" t="s">
        <v>798</v>
      </c>
      <c r="D332" s="61"/>
      <c r="E332" s="62">
        <f>E333</f>
        <v>150</v>
      </c>
      <c r="G332" s="70"/>
    </row>
    <row r="333" spans="1:7" ht="31.5">
      <c r="A333" s="24" t="s">
        <v>613</v>
      </c>
      <c r="B333" s="41">
        <v>706</v>
      </c>
      <c r="C333" s="61" t="s">
        <v>798</v>
      </c>
      <c r="D333" s="61" t="s">
        <v>585</v>
      </c>
      <c r="E333" s="62">
        <v>150</v>
      </c>
      <c r="G333" s="70"/>
    </row>
    <row r="334" spans="1:7" ht="31.5">
      <c r="A334" s="24" t="s">
        <v>799</v>
      </c>
      <c r="B334" s="41">
        <v>706</v>
      </c>
      <c r="C334" s="61" t="s">
        <v>800</v>
      </c>
      <c r="D334" s="61"/>
      <c r="E334" s="62">
        <f>E335</f>
        <v>150</v>
      </c>
      <c r="G334" s="70"/>
    </row>
    <row r="335" spans="1:7" ht="31.5">
      <c r="A335" s="24" t="s">
        <v>613</v>
      </c>
      <c r="B335" s="41">
        <v>706</v>
      </c>
      <c r="C335" s="61" t="s">
        <v>800</v>
      </c>
      <c r="D335" s="61" t="s">
        <v>585</v>
      </c>
      <c r="E335" s="62">
        <v>150</v>
      </c>
      <c r="G335" s="70"/>
    </row>
    <row r="336" spans="1:7" ht="31.5">
      <c r="A336" s="24" t="s">
        <v>60</v>
      </c>
      <c r="B336" s="41">
        <v>706</v>
      </c>
      <c r="C336" s="61" t="s">
        <v>64</v>
      </c>
      <c r="D336" s="61"/>
      <c r="E336" s="62">
        <f>E337+E341+E339</f>
        <v>2663.6</v>
      </c>
      <c r="G336" s="70"/>
    </row>
    <row r="337" spans="1:7" ht="15.75">
      <c r="A337" s="24" t="s">
        <v>393</v>
      </c>
      <c r="B337" s="41">
        <v>706</v>
      </c>
      <c r="C337" s="61" t="s">
        <v>394</v>
      </c>
      <c r="D337" s="61"/>
      <c r="E337" s="62">
        <f>E338</f>
        <v>1985</v>
      </c>
      <c r="G337" s="70"/>
    </row>
    <row r="338" spans="1:7" ht="31.5">
      <c r="A338" s="24" t="s">
        <v>613</v>
      </c>
      <c r="B338" s="41">
        <v>706</v>
      </c>
      <c r="C338" s="61" t="s">
        <v>394</v>
      </c>
      <c r="D338" s="61" t="s">
        <v>585</v>
      </c>
      <c r="E338" s="62">
        <v>1985</v>
      </c>
      <c r="G338" s="70"/>
    </row>
    <row r="339" spans="1:7" ht="15.75">
      <c r="A339" s="24" t="s">
        <v>887</v>
      </c>
      <c r="B339" s="41">
        <v>706</v>
      </c>
      <c r="C339" s="61" t="s">
        <v>1025</v>
      </c>
      <c r="D339" s="61"/>
      <c r="E339" s="62">
        <f>E340</f>
        <v>358.6</v>
      </c>
      <c r="G339" s="70"/>
    </row>
    <row r="340" spans="1:7" ht="15.75">
      <c r="A340" s="24" t="s">
        <v>445</v>
      </c>
      <c r="B340" s="41">
        <v>706</v>
      </c>
      <c r="C340" s="61" t="s">
        <v>1025</v>
      </c>
      <c r="D340" s="61" t="s">
        <v>594</v>
      </c>
      <c r="E340" s="62">
        <v>358.6</v>
      </c>
      <c r="G340" s="70"/>
    </row>
    <row r="341" spans="1:7" ht="47.25">
      <c r="A341" s="24" t="s">
        <v>103</v>
      </c>
      <c r="B341" s="41">
        <v>706</v>
      </c>
      <c r="C341" s="61" t="s">
        <v>397</v>
      </c>
      <c r="D341" s="61"/>
      <c r="E341" s="62">
        <f>E342</f>
        <v>320</v>
      </c>
      <c r="G341" s="70"/>
    </row>
    <row r="342" spans="1:7" ht="31.5">
      <c r="A342" s="24" t="s">
        <v>613</v>
      </c>
      <c r="B342" s="41">
        <v>706</v>
      </c>
      <c r="C342" s="61" t="s">
        <v>397</v>
      </c>
      <c r="D342" s="61" t="s">
        <v>585</v>
      </c>
      <c r="E342" s="62">
        <v>320</v>
      </c>
      <c r="G342" s="70"/>
    </row>
    <row r="343" spans="1:7" ht="31.5">
      <c r="A343" s="24" t="s">
        <v>108</v>
      </c>
      <c r="B343" s="41">
        <v>706</v>
      </c>
      <c r="C343" s="61" t="s">
        <v>109</v>
      </c>
      <c r="D343" s="61"/>
      <c r="E343" s="62">
        <f>E344</f>
        <v>15626</v>
      </c>
      <c r="G343" s="70"/>
    </row>
    <row r="344" spans="1:7" ht="15.75">
      <c r="A344" s="24" t="s">
        <v>110</v>
      </c>
      <c r="B344" s="41">
        <v>706</v>
      </c>
      <c r="C344" s="61" t="s">
        <v>111</v>
      </c>
      <c r="D344" s="61"/>
      <c r="E344" s="62">
        <f>E345+E346</f>
        <v>15626</v>
      </c>
      <c r="G344" s="70"/>
    </row>
    <row r="345" spans="1:7" ht="31.5">
      <c r="A345" s="24" t="s">
        <v>613</v>
      </c>
      <c r="B345" s="41">
        <v>706</v>
      </c>
      <c r="C345" s="61" t="s">
        <v>111</v>
      </c>
      <c r="D345" s="61" t="s">
        <v>585</v>
      </c>
      <c r="E345" s="62">
        <v>15611</v>
      </c>
      <c r="G345" s="70"/>
    </row>
    <row r="346" spans="1:7" ht="15.75">
      <c r="A346" s="24" t="s">
        <v>586</v>
      </c>
      <c r="B346" s="41">
        <v>706</v>
      </c>
      <c r="C346" s="61" t="s">
        <v>111</v>
      </c>
      <c r="D346" s="61" t="s">
        <v>587</v>
      </c>
      <c r="E346" s="62">
        <v>15</v>
      </c>
      <c r="G346" s="70"/>
    </row>
    <row r="347" spans="1:7" ht="31.5">
      <c r="A347" s="24" t="s">
        <v>790</v>
      </c>
      <c r="B347" s="41">
        <v>706</v>
      </c>
      <c r="C347" s="61" t="s">
        <v>791</v>
      </c>
      <c r="D347" s="61"/>
      <c r="E347" s="62">
        <f>E348</f>
        <v>500</v>
      </c>
      <c r="G347" s="70"/>
    </row>
    <row r="348" spans="1:7" ht="15.75">
      <c r="A348" s="24" t="s">
        <v>887</v>
      </c>
      <c r="B348" s="41">
        <v>706</v>
      </c>
      <c r="C348" s="61" t="s">
        <v>890</v>
      </c>
      <c r="D348" s="61"/>
      <c r="E348" s="62">
        <f>E349</f>
        <v>500</v>
      </c>
      <c r="G348" s="70"/>
    </row>
    <row r="349" spans="1:7" ht="15.75">
      <c r="A349" s="24" t="s">
        <v>445</v>
      </c>
      <c r="B349" s="41">
        <v>706</v>
      </c>
      <c r="C349" s="61" t="s">
        <v>890</v>
      </c>
      <c r="D349" s="61" t="s">
        <v>594</v>
      </c>
      <c r="E349" s="62">
        <v>500</v>
      </c>
      <c r="G349" s="70"/>
    </row>
    <row r="350" spans="1:7" ht="47.25">
      <c r="A350" s="49" t="s">
        <v>3</v>
      </c>
      <c r="B350" s="41">
        <v>706</v>
      </c>
      <c r="C350" s="81" t="s">
        <v>302</v>
      </c>
      <c r="D350" s="59"/>
      <c r="E350" s="60">
        <f>E351+E360</f>
        <v>115199.434</v>
      </c>
      <c r="G350" s="70"/>
    </row>
    <row r="351" spans="1:7" ht="31.5">
      <c r="A351" s="24" t="s">
        <v>627</v>
      </c>
      <c r="B351" s="41">
        <v>706</v>
      </c>
      <c r="C351" s="41" t="s">
        <v>303</v>
      </c>
      <c r="D351" s="61"/>
      <c r="E351" s="62">
        <f>E352+E357+E355</f>
        <v>114929.434</v>
      </c>
      <c r="G351" s="70"/>
    </row>
    <row r="352" spans="1:7" ht="15.75">
      <c r="A352" s="24" t="s">
        <v>512</v>
      </c>
      <c r="B352" s="41">
        <v>706</v>
      </c>
      <c r="C352" s="61" t="s">
        <v>304</v>
      </c>
      <c r="D352" s="61"/>
      <c r="E352" s="62">
        <f>E353+E354</f>
        <v>39023.416</v>
      </c>
      <c r="G352" s="70"/>
    </row>
    <row r="353" spans="1:7" ht="31.5">
      <c r="A353" s="24" t="s">
        <v>613</v>
      </c>
      <c r="B353" s="41">
        <v>706</v>
      </c>
      <c r="C353" s="61" t="s">
        <v>304</v>
      </c>
      <c r="D353" s="61" t="s">
        <v>585</v>
      </c>
      <c r="E353" s="62">
        <v>32018.416</v>
      </c>
      <c r="G353" s="70"/>
    </row>
    <row r="354" spans="1:7" ht="15.75">
      <c r="A354" s="24" t="s">
        <v>445</v>
      </c>
      <c r="B354" s="41">
        <v>706</v>
      </c>
      <c r="C354" s="61" t="s">
        <v>304</v>
      </c>
      <c r="D354" s="61" t="s">
        <v>594</v>
      </c>
      <c r="E354" s="62">
        <v>7005</v>
      </c>
      <c r="G354" s="70"/>
    </row>
    <row r="355" spans="1:7" ht="63">
      <c r="A355" s="24" t="s">
        <v>403</v>
      </c>
      <c r="B355" s="41">
        <v>706</v>
      </c>
      <c r="C355" s="61" t="s">
        <v>862</v>
      </c>
      <c r="D355" s="61"/>
      <c r="E355" s="62">
        <f>E356</f>
        <v>1828.734</v>
      </c>
      <c r="G355" s="70"/>
    </row>
    <row r="356" spans="1:7" ht="15.75">
      <c r="A356" s="24" t="s">
        <v>445</v>
      </c>
      <c r="B356" s="41">
        <v>706</v>
      </c>
      <c r="C356" s="61" t="s">
        <v>862</v>
      </c>
      <c r="D356" s="61" t="s">
        <v>594</v>
      </c>
      <c r="E356" s="62">
        <v>1828.734</v>
      </c>
      <c r="G356" s="70"/>
    </row>
    <row r="357" spans="1:7" ht="31.5">
      <c r="A357" s="24" t="s">
        <v>641</v>
      </c>
      <c r="B357" s="41">
        <v>706</v>
      </c>
      <c r="C357" s="61" t="s">
        <v>642</v>
      </c>
      <c r="D357" s="61"/>
      <c r="E357" s="62">
        <f>E358+E359</f>
        <v>74077.284</v>
      </c>
      <c r="G357" s="70"/>
    </row>
    <row r="358" spans="1:7" ht="31.5">
      <c r="A358" s="24" t="s">
        <v>613</v>
      </c>
      <c r="B358" s="41">
        <v>706</v>
      </c>
      <c r="C358" s="61" t="s">
        <v>642</v>
      </c>
      <c r="D358" s="61" t="s">
        <v>585</v>
      </c>
      <c r="E358" s="62">
        <v>59077.284</v>
      </c>
      <c r="G358" s="70"/>
    </row>
    <row r="359" spans="1:7" ht="15.75">
      <c r="A359" s="24" t="s">
        <v>445</v>
      </c>
      <c r="B359" s="41">
        <v>706</v>
      </c>
      <c r="C359" s="61" t="s">
        <v>642</v>
      </c>
      <c r="D359" s="61" t="s">
        <v>594</v>
      </c>
      <c r="E359" s="62">
        <v>15000</v>
      </c>
      <c r="G359" s="70"/>
    </row>
    <row r="360" spans="1:7" ht="31.5">
      <c r="A360" s="24" t="s">
        <v>305</v>
      </c>
      <c r="B360" s="41">
        <v>706</v>
      </c>
      <c r="C360" s="61" t="s">
        <v>306</v>
      </c>
      <c r="D360" s="61"/>
      <c r="E360" s="62">
        <f>E361</f>
        <v>270</v>
      </c>
      <c r="G360" s="70"/>
    </row>
    <row r="361" spans="1:7" ht="15.75">
      <c r="A361" s="24" t="s">
        <v>603</v>
      </c>
      <c r="B361" s="41">
        <v>706</v>
      </c>
      <c r="C361" s="41" t="s">
        <v>307</v>
      </c>
      <c r="D361" s="66"/>
      <c r="E361" s="62">
        <f>E362</f>
        <v>270</v>
      </c>
      <c r="G361" s="70"/>
    </row>
    <row r="362" spans="1:7" ht="31.5">
      <c r="A362" s="24" t="s">
        <v>613</v>
      </c>
      <c r="B362" s="41">
        <v>706</v>
      </c>
      <c r="C362" s="41" t="s">
        <v>307</v>
      </c>
      <c r="D362" s="61" t="s">
        <v>585</v>
      </c>
      <c r="E362" s="62">
        <v>270</v>
      </c>
      <c r="G362" s="70"/>
    </row>
    <row r="363" spans="1:7" ht="31.5">
      <c r="A363" s="49" t="s">
        <v>308</v>
      </c>
      <c r="B363" s="41">
        <v>706</v>
      </c>
      <c r="C363" s="59" t="s">
        <v>309</v>
      </c>
      <c r="D363" s="59"/>
      <c r="E363" s="60">
        <v>0</v>
      </c>
      <c r="G363" s="70"/>
    </row>
    <row r="364" spans="1:7" ht="47.25">
      <c r="A364" s="49" t="s">
        <v>310</v>
      </c>
      <c r="B364" s="41">
        <v>706</v>
      </c>
      <c r="C364" s="59" t="s">
        <v>311</v>
      </c>
      <c r="D364" s="59"/>
      <c r="E364" s="60">
        <f>E365+E368+E373</f>
        <v>4351.07</v>
      </c>
      <c r="G364" s="70"/>
    </row>
    <row r="365" spans="1:7" ht="47.25">
      <c r="A365" s="24" t="s">
        <v>69</v>
      </c>
      <c r="B365" s="41">
        <v>706</v>
      </c>
      <c r="C365" s="61" t="s">
        <v>312</v>
      </c>
      <c r="D365" s="61"/>
      <c r="E365" s="62">
        <f>E366</f>
        <v>800</v>
      </c>
      <c r="G365" s="70"/>
    </row>
    <row r="366" spans="1:7" ht="15.75">
      <c r="A366" s="24" t="s">
        <v>156</v>
      </c>
      <c r="B366" s="41">
        <v>706</v>
      </c>
      <c r="C366" s="61" t="s">
        <v>313</v>
      </c>
      <c r="D366" s="61"/>
      <c r="E366" s="62">
        <f>E367</f>
        <v>800</v>
      </c>
      <c r="G366" s="70"/>
    </row>
    <row r="367" spans="1:7" ht="15.75">
      <c r="A367" s="24" t="s">
        <v>586</v>
      </c>
      <c r="B367" s="41">
        <v>706</v>
      </c>
      <c r="C367" s="61" t="s">
        <v>313</v>
      </c>
      <c r="D367" s="61" t="s">
        <v>587</v>
      </c>
      <c r="E367" s="62">
        <v>800</v>
      </c>
      <c r="G367" s="70"/>
    </row>
    <row r="368" spans="1:7" ht="63">
      <c r="A368" s="24" t="s">
        <v>622</v>
      </c>
      <c r="B368" s="41">
        <v>706</v>
      </c>
      <c r="C368" s="61" t="s">
        <v>314</v>
      </c>
      <c r="D368" s="61"/>
      <c r="E368" s="62">
        <f>E369</f>
        <v>2585</v>
      </c>
      <c r="G368" s="70"/>
    </row>
    <row r="369" spans="1:7" ht="15.75">
      <c r="A369" s="24" t="s">
        <v>513</v>
      </c>
      <c r="B369" s="41">
        <v>706</v>
      </c>
      <c r="C369" s="61" t="s">
        <v>315</v>
      </c>
      <c r="D369" s="61"/>
      <c r="E369" s="62">
        <f>E370+E371+E372</f>
        <v>2585</v>
      </c>
      <c r="G369" s="70"/>
    </row>
    <row r="370" spans="1:7" ht="47.25">
      <c r="A370" s="24" t="s">
        <v>583</v>
      </c>
      <c r="B370" s="41">
        <v>706</v>
      </c>
      <c r="C370" s="61" t="s">
        <v>315</v>
      </c>
      <c r="D370" s="61" t="s">
        <v>584</v>
      </c>
      <c r="E370" s="62">
        <v>2102</v>
      </c>
      <c r="G370" s="70"/>
    </row>
    <row r="371" spans="1:7" ht="31.5">
      <c r="A371" s="24" t="s">
        <v>613</v>
      </c>
      <c r="B371" s="41">
        <v>706</v>
      </c>
      <c r="C371" s="61" t="s">
        <v>315</v>
      </c>
      <c r="D371" s="61" t="s">
        <v>585</v>
      </c>
      <c r="E371" s="62">
        <v>447.167</v>
      </c>
      <c r="G371" s="70"/>
    </row>
    <row r="372" spans="1:7" ht="15.75">
      <c r="A372" s="24" t="s">
        <v>586</v>
      </c>
      <c r="B372" s="41">
        <v>706</v>
      </c>
      <c r="C372" s="61" t="s">
        <v>315</v>
      </c>
      <c r="D372" s="61" t="s">
        <v>587</v>
      </c>
      <c r="E372" s="62">
        <v>35.833</v>
      </c>
      <c r="G372" s="70"/>
    </row>
    <row r="373" spans="1:7" ht="47.25">
      <c r="A373" s="24" t="s">
        <v>985</v>
      </c>
      <c r="B373" s="41">
        <v>706</v>
      </c>
      <c r="C373" s="61" t="s">
        <v>986</v>
      </c>
      <c r="D373" s="61"/>
      <c r="E373" s="62">
        <f>E376+E374+E378</f>
        <v>966.07</v>
      </c>
      <c r="G373" s="70"/>
    </row>
    <row r="374" spans="1:7" ht="31.5">
      <c r="A374" s="24" t="s">
        <v>1019</v>
      </c>
      <c r="B374" s="41">
        <v>706</v>
      </c>
      <c r="C374" s="61" t="s">
        <v>1020</v>
      </c>
      <c r="D374" s="61"/>
      <c r="E374" s="62">
        <f>E375</f>
        <v>99</v>
      </c>
      <c r="G374" s="70"/>
    </row>
    <row r="375" spans="1:7" ht="31.5">
      <c r="A375" s="24" t="s">
        <v>613</v>
      </c>
      <c r="B375" s="41">
        <v>706</v>
      </c>
      <c r="C375" s="61" t="s">
        <v>1020</v>
      </c>
      <c r="D375" s="61" t="s">
        <v>585</v>
      </c>
      <c r="E375" s="62">
        <v>99</v>
      </c>
      <c r="G375" s="70"/>
    </row>
    <row r="376" spans="1:7" ht="15.75">
      <c r="A376" s="24" t="s">
        <v>887</v>
      </c>
      <c r="B376" s="41">
        <v>706</v>
      </c>
      <c r="C376" s="61" t="s">
        <v>987</v>
      </c>
      <c r="D376" s="61"/>
      <c r="E376" s="62">
        <f>E377</f>
        <v>262</v>
      </c>
      <c r="G376" s="70"/>
    </row>
    <row r="377" spans="1:7" ht="15.75">
      <c r="A377" s="24" t="s">
        <v>445</v>
      </c>
      <c r="B377" s="41">
        <v>706</v>
      </c>
      <c r="C377" s="61" t="s">
        <v>987</v>
      </c>
      <c r="D377" s="61" t="s">
        <v>594</v>
      </c>
      <c r="E377" s="62">
        <v>262</v>
      </c>
      <c r="G377" s="70"/>
    </row>
    <row r="378" spans="1:7" ht="31.5">
      <c r="A378" s="2" t="s">
        <v>795</v>
      </c>
      <c r="B378" s="41">
        <v>706</v>
      </c>
      <c r="C378" s="216" t="s">
        <v>1026</v>
      </c>
      <c r="D378" s="216"/>
      <c r="E378" s="228">
        <f>E379</f>
        <v>605.07</v>
      </c>
      <c r="G378" s="70"/>
    </row>
    <row r="379" spans="1:7" ht="15.75">
      <c r="A379" s="2" t="s">
        <v>445</v>
      </c>
      <c r="B379" s="41">
        <v>706</v>
      </c>
      <c r="C379" s="216" t="s">
        <v>1026</v>
      </c>
      <c r="D379" s="216" t="s">
        <v>594</v>
      </c>
      <c r="E379" s="228">
        <v>605.07</v>
      </c>
      <c r="G379" s="70"/>
    </row>
    <row r="380" spans="1:7" ht="31.5">
      <c r="A380" s="49" t="s">
        <v>316</v>
      </c>
      <c r="B380" s="41">
        <v>706</v>
      </c>
      <c r="C380" s="59" t="s">
        <v>317</v>
      </c>
      <c r="D380" s="59"/>
      <c r="E380" s="60">
        <f>E381+E384+E385</f>
        <v>770</v>
      </c>
      <c r="G380" s="70"/>
    </row>
    <row r="381" spans="1:7" ht="47.25">
      <c r="A381" s="24" t="s">
        <v>70</v>
      </c>
      <c r="B381" s="41">
        <v>706</v>
      </c>
      <c r="C381" s="61" t="s">
        <v>318</v>
      </c>
      <c r="D381" s="59"/>
      <c r="E381" s="62">
        <f>E382</f>
        <v>560</v>
      </c>
      <c r="G381" s="70"/>
    </row>
    <row r="382" spans="1:7" ht="15.75">
      <c r="A382" s="24" t="s">
        <v>513</v>
      </c>
      <c r="B382" s="41">
        <v>706</v>
      </c>
      <c r="C382" s="61" t="s">
        <v>319</v>
      </c>
      <c r="D382" s="61"/>
      <c r="E382" s="62">
        <f>E383</f>
        <v>560</v>
      </c>
      <c r="G382" s="70"/>
    </row>
    <row r="383" spans="1:7" ht="31.5">
      <c r="A383" s="24" t="s">
        <v>613</v>
      </c>
      <c r="B383" s="41">
        <v>706</v>
      </c>
      <c r="C383" s="61" t="s">
        <v>319</v>
      </c>
      <c r="D383" s="61" t="s">
        <v>585</v>
      </c>
      <c r="E383" s="62">
        <v>560</v>
      </c>
      <c r="G383" s="70"/>
    </row>
    <row r="384" spans="1:7" ht="31.5">
      <c r="A384" s="24" t="s">
        <v>71</v>
      </c>
      <c r="B384" s="41">
        <v>706</v>
      </c>
      <c r="C384" s="61" t="s">
        <v>320</v>
      </c>
      <c r="D384" s="61"/>
      <c r="E384" s="62">
        <v>0</v>
      </c>
      <c r="G384" s="70"/>
    </row>
    <row r="385" spans="1:7" ht="31.5">
      <c r="A385" s="24" t="s">
        <v>321</v>
      </c>
      <c r="B385" s="41">
        <v>706</v>
      </c>
      <c r="C385" s="61" t="s">
        <v>323</v>
      </c>
      <c r="D385" s="61"/>
      <c r="E385" s="62">
        <f>E386</f>
        <v>210</v>
      </c>
      <c r="G385" s="70"/>
    </row>
    <row r="386" spans="1:7" ht="15.75">
      <c r="A386" s="24" t="s">
        <v>523</v>
      </c>
      <c r="B386" s="41">
        <v>706</v>
      </c>
      <c r="C386" s="61" t="s">
        <v>322</v>
      </c>
      <c r="D386" s="61"/>
      <c r="E386" s="62">
        <f>E387</f>
        <v>210</v>
      </c>
      <c r="G386" s="70"/>
    </row>
    <row r="387" spans="1:7" ht="31.5">
      <c r="A387" s="24" t="s">
        <v>591</v>
      </c>
      <c r="B387" s="41">
        <v>706</v>
      </c>
      <c r="C387" s="61" t="s">
        <v>322</v>
      </c>
      <c r="D387" s="61" t="s">
        <v>592</v>
      </c>
      <c r="E387" s="62">
        <v>210</v>
      </c>
      <c r="G387" s="70"/>
    </row>
    <row r="388" spans="1:7" ht="47.25">
      <c r="A388" s="49" t="s">
        <v>821</v>
      </c>
      <c r="B388" s="81">
        <v>706</v>
      </c>
      <c r="C388" s="59" t="s">
        <v>822</v>
      </c>
      <c r="D388" s="59"/>
      <c r="E388" s="60">
        <f>E389</f>
        <v>200</v>
      </c>
      <c r="G388" s="70"/>
    </row>
    <row r="389" spans="1:7" ht="47.25">
      <c r="A389" s="24" t="s">
        <v>823</v>
      </c>
      <c r="B389" s="41">
        <v>706</v>
      </c>
      <c r="C389" s="61" t="s">
        <v>824</v>
      </c>
      <c r="D389" s="61"/>
      <c r="E389" s="62">
        <f>E390</f>
        <v>200</v>
      </c>
      <c r="G389" s="70"/>
    </row>
    <row r="390" spans="1:7" ht="47.25">
      <c r="A390" s="24" t="s">
        <v>825</v>
      </c>
      <c r="B390" s="41">
        <v>706</v>
      </c>
      <c r="C390" s="61" t="s">
        <v>826</v>
      </c>
      <c r="D390" s="61"/>
      <c r="E390" s="62">
        <f>E391</f>
        <v>200</v>
      </c>
      <c r="G390" s="70"/>
    </row>
    <row r="391" spans="1:7" ht="15.75">
      <c r="A391" s="24" t="s">
        <v>611</v>
      </c>
      <c r="B391" s="41">
        <v>706</v>
      </c>
      <c r="C391" s="61" t="s">
        <v>827</v>
      </c>
      <c r="D391" s="61"/>
      <c r="E391" s="62">
        <f>E392</f>
        <v>200</v>
      </c>
      <c r="G391" s="70"/>
    </row>
    <row r="392" spans="1:7" ht="31.5">
      <c r="A392" s="24" t="s">
        <v>613</v>
      </c>
      <c r="B392" s="41">
        <v>706</v>
      </c>
      <c r="C392" s="61" t="s">
        <v>827</v>
      </c>
      <c r="D392" s="61" t="s">
        <v>585</v>
      </c>
      <c r="E392" s="62">
        <v>200</v>
      </c>
      <c r="G392" s="70"/>
    </row>
    <row r="393" spans="1:7" ht="33" customHeight="1">
      <c r="A393" s="49" t="s">
        <v>144</v>
      </c>
      <c r="B393" s="81">
        <v>792</v>
      </c>
      <c r="C393" s="59"/>
      <c r="D393" s="59"/>
      <c r="E393" s="60">
        <f>E394</f>
        <v>77653.3</v>
      </c>
      <c r="G393" s="70"/>
    </row>
    <row r="394" spans="1:7" ht="47.25">
      <c r="A394" s="24" t="s">
        <v>130</v>
      </c>
      <c r="B394" s="41">
        <v>792</v>
      </c>
      <c r="C394" s="61" t="s">
        <v>247</v>
      </c>
      <c r="D394" s="61"/>
      <c r="E394" s="62">
        <f>E395+E400</f>
        <v>77653.3</v>
      </c>
      <c r="G394" s="70"/>
    </row>
    <row r="395" spans="1:7" ht="63">
      <c r="A395" s="24" t="s">
        <v>615</v>
      </c>
      <c r="B395" s="41">
        <v>792</v>
      </c>
      <c r="C395" s="61" t="s">
        <v>249</v>
      </c>
      <c r="D395" s="61"/>
      <c r="E395" s="62">
        <f>E396</f>
        <v>19551</v>
      </c>
      <c r="G395" s="70"/>
    </row>
    <row r="396" spans="1:7" s="77" customFormat="1" ht="15.75">
      <c r="A396" s="24" t="s">
        <v>614</v>
      </c>
      <c r="B396" s="41">
        <v>792</v>
      </c>
      <c r="C396" s="61" t="s">
        <v>398</v>
      </c>
      <c r="D396" s="61"/>
      <c r="E396" s="62">
        <f>E397+E398+E399</f>
        <v>19551</v>
      </c>
      <c r="F396" s="54"/>
      <c r="G396" s="70"/>
    </row>
    <row r="397" spans="1:7" ht="47.25">
      <c r="A397" s="24" t="s">
        <v>583</v>
      </c>
      <c r="B397" s="41">
        <v>792</v>
      </c>
      <c r="C397" s="61" t="s">
        <v>398</v>
      </c>
      <c r="D397" s="61" t="s">
        <v>584</v>
      </c>
      <c r="E397" s="62">
        <v>17558</v>
      </c>
      <c r="G397" s="70"/>
    </row>
    <row r="398" spans="1:7" ht="31.5">
      <c r="A398" s="24" t="s">
        <v>613</v>
      </c>
      <c r="B398" s="41">
        <v>792</v>
      </c>
      <c r="C398" s="61" t="s">
        <v>398</v>
      </c>
      <c r="D398" s="61" t="s">
        <v>585</v>
      </c>
      <c r="E398" s="62">
        <v>1990</v>
      </c>
      <c r="G398" s="70"/>
    </row>
    <row r="399" spans="1:7" ht="15.75">
      <c r="A399" s="24" t="s">
        <v>586</v>
      </c>
      <c r="B399" s="41">
        <v>792</v>
      </c>
      <c r="C399" s="61" t="s">
        <v>398</v>
      </c>
      <c r="D399" s="61" t="s">
        <v>587</v>
      </c>
      <c r="E399" s="62">
        <v>3</v>
      </c>
      <c r="G399" s="70"/>
    </row>
    <row r="400" spans="1:7" ht="63">
      <c r="A400" s="24" t="s">
        <v>248</v>
      </c>
      <c r="B400" s="41">
        <v>792</v>
      </c>
      <c r="C400" s="61" t="s">
        <v>251</v>
      </c>
      <c r="D400" s="61"/>
      <c r="E400" s="62">
        <f>E401+E403</f>
        <v>58102.3</v>
      </c>
      <c r="G400" s="70"/>
    </row>
    <row r="401" spans="1:7" ht="15.75">
      <c r="A401" s="24" t="s">
        <v>606</v>
      </c>
      <c r="B401" s="41">
        <v>792</v>
      </c>
      <c r="C401" s="61" t="s">
        <v>399</v>
      </c>
      <c r="D401" s="61"/>
      <c r="E401" s="62">
        <f>E402</f>
        <v>55612</v>
      </c>
      <c r="G401" s="70"/>
    </row>
    <row r="402" spans="1:7" ht="15.75">
      <c r="A402" s="24" t="s">
        <v>445</v>
      </c>
      <c r="B402" s="41">
        <v>792</v>
      </c>
      <c r="C402" s="61" t="s">
        <v>399</v>
      </c>
      <c r="D402" s="61" t="s">
        <v>594</v>
      </c>
      <c r="E402" s="62">
        <v>55612</v>
      </c>
      <c r="G402" s="70"/>
    </row>
    <row r="403" spans="1:7" ht="15.75">
      <c r="A403" s="2" t="s">
        <v>1101</v>
      </c>
      <c r="B403" s="41">
        <v>792</v>
      </c>
      <c r="C403" s="216" t="s">
        <v>1099</v>
      </c>
      <c r="D403" s="216"/>
      <c r="E403" s="228">
        <f>E404</f>
        <v>2490.3</v>
      </c>
      <c r="G403" s="70"/>
    </row>
    <row r="404" spans="1:7" ht="15.75">
      <c r="A404" s="2" t="s">
        <v>445</v>
      </c>
      <c r="B404" s="41">
        <v>792</v>
      </c>
      <c r="C404" s="216" t="s">
        <v>1099</v>
      </c>
      <c r="D404" s="216" t="s">
        <v>594</v>
      </c>
      <c r="E404" s="228">
        <v>2490.3</v>
      </c>
      <c r="G404" s="70"/>
    </row>
    <row r="405" spans="1:7" ht="15.75">
      <c r="A405" s="49" t="s">
        <v>223</v>
      </c>
      <c r="B405" s="76"/>
      <c r="C405" s="59"/>
      <c r="D405" s="59"/>
      <c r="E405" s="60">
        <f>E393+E19</f>
        <v>2045380.2210000001</v>
      </c>
      <c r="G405" s="70"/>
    </row>
    <row r="406" spans="1:7" ht="15.75">
      <c r="A406" s="50"/>
      <c r="B406" s="77"/>
      <c r="C406" s="77"/>
      <c r="D406" s="67"/>
      <c r="E406" s="91"/>
      <c r="G406" s="70"/>
    </row>
    <row r="407" spans="1:7" ht="31.5" customHeight="1">
      <c r="A407" s="292" t="s">
        <v>419</v>
      </c>
      <c r="B407" s="292"/>
      <c r="C407" s="292"/>
      <c r="D407" s="292"/>
      <c r="E407" s="292"/>
      <c r="G407" s="70"/>
    </row>
    <row r="408" spans="4:7" ht="15.75">
      <c r="D408" s="69"/>
      <c r="E408" s="69"/>
      <c r="G408" s="70"/>
    </row>
    <row r="409" spans="1:7" ht="15.75">
      <c r="A409" s="36"/>
      <c r="D409" s="36"/>
      <c r="E409" s="36"/>
      <c r="G409" s="70"/>
    </row>
    <row r="410" spans="1:7" ht="15.75">
      <c r="A410" s="36"/>
      <c r="D410" s="36"/>
      <c r="E410" s="36"/>
      <c r="G410" s="70"/>
    </row>
    <row r="411" spans="1:7" ht="15.75">
      <c r="A411" s="36"/>
      <c r="D411" s="36"/>
      <c r="E411" s="36"/>
      <c r="G411" s="70"/>
    </row>
    <row r="412" spans="1:7" ht="15.75">
      <c r="A412" s="36"/>
      <c r="D412" s="36"/>
      <c r="E412" s="36"/>
      <c r="G412" s="70"/>
    </row>
    <row r="413" spans="1:7" ht="15.75">
      <c r="A413" s="36"/>
      <c r="D413" s="36"/>
      <c r="E413" s="36"/>
      <c r="G413" s="70"/>
    </row>
    <row r="414" spans="1:7" ht="15.75">
      <c r="A414" s="36"/>
      <c r="D414" s="36"/>
      <c r="E414" s="36"/>
      <c r="G414" s="70"/>
    </row>
    <row r="415" spans="1:7" ht="15.75">
      <c r="A415" s="36"/>
      <c r="D415" s="36"/>
      <c r="E415" s="36"/>
      <c r="G415" s="70"/>
    </row>
    <row r="416" spans="1:7" ht="15.75">
      <c r="A416" s="36"/>
      <c r="D416" s="36"/>
      <c r="E416" s="36"/>
      <c r="G416" s="70"/>
    </row>
    <row r="417" spans="1:7" ht="15.75">
      <c r="A417" s="36"/>
      <c r="D417" s="36"/>
      <c r="E417" s="36"/>
      <c r="G417" s="70"/>
    </row>
    <row r="418" spans="1:7" ht="15.75">
      <c r="A418" s="36"/>
      <c r="D418" s="36"/>
      <c r="E418" s="36"/>
      <c r="G418" s="70"/>
    </row>
    <row r="419" spans="1:7" ht="15.75">
      <c r="A419" s="36"/>
      <c r="D419" s="69"/>
      <c r="E419" s="69"/>
      <c r="G419" s="70"/>
    </row>
    <row r="420" spans="1:7" ht="15.75">
      <c r="A420" s="36"/>
      <c r="D420" s="69"/>
      <c r="E420" s="69"/>
      <c r="G420" s="70"/>
    </row>
    <row r="421" spans="1:5" ht="15.75">
      <c r="A421" s="36"/>
      <c r="D421" s="69"/>
      <c r="E421" s="69"/>
    </row>
    <row r="422" spans="1:5" ht="15.75">
      <c r="A422" s="36"/>
      <c r="D422" s="69"/>
      <c r="E422" s="69"/>
    </row>
    <row r="423" spans="1:5" ht="15.75">
      <c r="A423" s="36"/>
      <c r="D423" s="69"/>
      <c r="E423" s="69"/>
    </row>
    <row r="424" spans="1:5" ht="15.75">
      <c r="A424" s="36"/>
      <c r="D424" s="69"/>
      <c r="E424" s="69"/>
    </row>
    <row r="425" spans="1:5" ht="15.75">
      <c r="A425" s="36"/>
      <c r="D425" s="69"/>
      <c r="E425" s="69"/>
    </row>
    <row r="426" spans="1:5" ht="15.75">
      <c r="A426" s="36"/>
      <c r="D426" s="69"/>
      <c r="E426" s="69"/>
    </row>
    <row r="427" spans="1:5" ht="15.75">
      <c r="A427" s="36"/>
      <c r="D427" s="69"/>
      <c r="E427" s="69"/>
    </row>
    <row r="428" spans="1:5" ht="15.75">
      <c r="A428" s="36"/>
      <c r="D428" s="69"/>
      <c r="E428" s="69"/>
    </row>
    <row r="429" spans="1:5" ht="15.75">
      <c r="A429" s="36"/>
      <c r="D429" s="69"/>
      <c r="E429" s="69"/>
    </row>
    <row r="430" spans="1:5" ht="15.75">
      <c r="A430" s="36"/>
      <c r="D430" s="69"/>
      <c r="E430" s="69"/>
    </row>
    <row r="431" spans="1:5" ht="15.75">
      <c r="A431" s="36"/>
      <c r="D431" s="69"/>
      <c r="E431" s="69"/>
    </row>
    <row r="432" spans="1:7" ht="15.75">
      <c r="A432" s="36"/>
      <c r="D432" s="69"/>
      <c r="E432" s="69"/>
      <c r="F432" s="36"/>
      <c r="G432" s="36"/>
    </row>
    <row r="433" spans="1:7" ht="15.75">
      <c r="A433" s="36"/>
      <c r="D433" s="69"/>
      <c r="E433" s="69"/>
      <c r="F433" s="36"/>
      <c r="G433" s="36"/>
    </row>
    <row r="434" spans="1:7" ht="15.75">
      <c r="A434" s="36"/>
      <c r="D434" s="69"/>
      <c r="E434" s="69"/>
      <c r="F434" s="36"/>
      <c r="G434" s="36"/>
    </row>
    <row r="435" spans="1:7" ht="15.75">
      <c r="A435" s="36"/>
      <c r="D435" s="69"/>
      <c r="E435" s="69"/>
      <c r="F435" s="36"/>
      <c r="G435" s="36"/>
    </row>
    <row r="436" spans="1:7" ht="15.75">
      <c r="A436" s="36"/>
      <c r="D436" s="69"/>
      <c r="E436" s="69"/>
      <c r="F436" s="36"/>
      <c r="G436" s="36"/>
    </row>
    <row r="437" spans="1:7" ht="15.75">
      <c r="A437" s="36"/>
      <c r="D437" s="69"/>
      <c r="E437" s="69"/>
      <c r="F437" s="36"/>
      <c r="G437" s="36"/>
    </row>
    <row r="438" spans="1:7" ht="15.75">
      <c r="A438" s="36"/>
      <c r="D438" s="69"/>
      <c r="E438" s="69"/>
      <c r="F438" s="36"/>
      <c r="G438" s="36"/>
    </row>
    <row r="439" spans="1:7" ht="15.75">
      <c r="A439" s="36"/>
      <c r="D439" s="69"/>
      <c r="E439" s="69"/>
      <c r="F439" s="36"/>
      <c r="G439" s="36"/>
    </row>
    <row r="440" spans="1:7" ht="15.75">
      <c r="A440" s="36"/>
      <c r="D440" s="69"/>
      <c r="E440" s="69"/>
      <c r="F440" s="36"/>
      <c r="G440" s="36"/>
    </row>
    <row r="441" spans="4:7" ht="15.75">
      <c r="D441" s="69"/>
      <c r="E441" s="69"/>
      <c r="F441" s="36"/>
      <c r="G441" s="36"/>
    </row>
    <row r="442" spans="4:7" ht="15.75">
      <c r="D442" s="69"/>
      <c r="E442" s="69"/>
      <c r="F442" s="36"/>
      <c r="G442" s="36"/>
    </row>
    <row r="443" spans="4:7" ht="15.75">
      <c r="D443" s="69"/>
      <c r="E443" s="69"/>
      <c r="F443" s="36"/>
      <c r="G443" s="36"/>
    </row>
    <row r="444" spans="4:7" ht="15.75">
      <c r="D444" s="69"/>
      <c r="E444" s="69"/>
      <c r="F444" s="36"/>
      <c r="G444" s="36"/>
    </row>
    <row r="445" spans="4:7" ht="15.75">
      <c r="D445" s="69"/>
      <c r="E445" s="69"/>
      <c r="F445" s="36"/>
      <c r="G445" s="36"/>
    </row>
    <row r="446" spans="4:7" ht="42.75" customHeight="1">
      <c r="D446" s="69"/>
      <c r="E446" s="69"/>
      <c r="F446" s="36"/>
      <c r="G446" s="36"/>
    </row>
    <row r="447" spans="4:7" ht="82.5" customHeight="1">
      <c r="D447" s="69"/>
      <c r="E447" s="69"/>
      <c r="F447" s="36"/>
      <c r="G447" s="36"/>
    </row>
    <row r="448" spans="4:5" ht="44.25" customHeight="1">
      <c r="D448" s="69"/>
      <c r="E448" s="69"/>
    </row>
    <row r="449" spans="1:7" s="77" customFormat="1" ht="42.75" customHeight="1">
      <c r="A449" s="33"/>
      <c r="B449" s="36"/>
      <c r="C449" s="36"/>
      <c r="D449" s="69"/>
      <c r="E449" s="69"/>
      <c r="F449" s="54"/>
      <c r="G449" s="55"/>
    </row>
    <row r="450" spans="4:5" ht="39" customHeight="1">
      <c r="D450" s="69"/>
      <c r="E450" s="69"/>
    </row>
    <row r="451" spans="4:5" ht="15.75">
      <c r="D451" s="69"/>
      <c r="E451" s="69"/>
    </row>
    <row r="452" spans="4:5" ht="15.75">
      <c r="D452" s="69"/>
      <c r="E452" s="69"/>
    </row>
    <row r="453" spans="4:5" ht="15.75">
      <c r="D453" s="69"/>
      <c r="E453" s="69"/>
    </row>
    <row r="454" spans="4:5" ht="15.75">
      <c r="D454" s="69"/>
      <c r="E454" s="69"/>
    </row>
    <row r="459" spans="1:7" s="77" customFormat="1" ht="15.75">
      <c r="A459" s="33"/>
      <c r="B459" s="36"/>
      <c r="C459" s="36"/>
      <c r="D459" s="54"/>
      <c r="E459" s="54"/>
      <c r="F459" s="54"/>
      <c r="G459" s="55"/>
    </row>
    <row r="461" ht="45" customHeight="1"/>
    <row r="462" ht="41.25" customHeight="1"/>
    <row r="465" ht="39" customHeight="1"/>
    <row r="466" spans="4:7" ht="37.5" customHeight="1">
      <c r="D466" s="36"/>
      <c r="E466" s="36"/>
      <c r="F466" s="36"/>
      <c r="G466" s="36"/>
    </row>
    <row r="468" spans="4:7" ht="36" customHeight="1">
      <c r="D468" s="36"/>
      <c r="E468" s="36"/>
      <c r="F468" s="36"/>
      <c r="G468" s="36"/>
    </row>
    <row r="485" spans="1:7" s="77" customFormat="1" ht="15.75">
      <c r="A485" s="33"/>
      <c r="B485" s="36"/>
      <c r="C485" s="36"/>
      <c r="D485" s="54"/>
      <c r="E485" s="54"/>
      <c r="F485" s="54"/>
      <c r="G485" s="55"/>
    </row>
    <row r="486" spans="1:7" s="77" customFormat="1" ht="15.75">
      <c r="A486" s="33"/>
      <c r="B486" s="36"/>
      <c r="C486" s="36"/>
      <c r="D486" s="54"/>
      <c r="E486" s="54"/>
      <c r="F486" s="54"/>
      <c r="G486" s="55"/>
    </row>
    <row r="487" spans="1:7" s="52" customFormat="1" ht="15.75">
      <c r="A487" s="33"/>
      <c r="B487" s="36"/>
      <c r="C487" s="36"/>
      <c r="D487" s="54"/>
      <c r="E487" s="54"/>
      <c r="F487" s="54"/>
      <c r="G487" s="55"/>
    </row>
  </sheetData>
  <sheetProtection/>
  <mergeCells count="16">
    <mergeCell ref="C10:E10"/>
    <mergeCell ref="C11:E11"/>
    <mergeCell ref="A407:E407"/>
    <mergeCell ref="A15:E15"/>
    <mergeCell ref="F16:G16"/>
    <mergeCell ref="C8:E8"/>
    <mergeCell ref="A14:E14"/>
    <mergeCell ref="C9:E9"/>
    <mergeCell ref="C12:E12"/>
    <mergeCell ref="C1:G1"/>
    <mergeCell ref="C4:G4"/>
    <mergeCell ref="C5:G5"/>
    <mergeCell ref="C3:G3"/>
    <mergeCell ref="C6:E6"/>
    <mergeCell ref="C7:E7"/>
    <mergeCell ref="C2:G2"/>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N319"/>
  <sheetViews>
    <sheetView zoomScale="85" zoomScaleNormal="85" zoomScalePageLayoutView="0" workbookViewId="0" topLeftCell="A277">
      <selection activeCell="C26" sqref="C26"/>
    </sheetView>
  </sheetViews>
  <sheetFormatPr defaultColWidth="9.00390625" defaultRowHeight="12.75"/>
  <cols>
    <col min="1" max="1" width="71.875" style="122" customWidth="1"/>
    <col min="2" max="2" width="6.375" style="117" customWidth="1"/>
    <col min="3" max="3" width="15.00390625" style="117" customWidth="1"/>
    <col min="4" max="4" width="5.00390625" style="117" customWidth="1"/>
    <col min="5" max="5" width="13.25390625" style="117" customWidth="1"/>
    <col min="6" max="6" width="13.125" style="94" customWidth="1"/>
    <col min="7" max="8" width="12.00390625" style="164" customWidth="1"/>
    <col min="9" max="9" width="11.75390625" style="117" hidden="1" customWidth="1"/>
    <col min="10" max="11" width="11.125" style="117" customWidth="1"/>
    <col min="12" max="16384" width="9.125" style="117" customWidth="1"/>
  </cols>
  <sheetData>
    <row r="1" spans="1:9" ht="15.75">
      <c r="A1" s="320" t="s">
        <v>390</v>
      </c>
      <c r="B1" s="320"/>
      <c r="C1" s="320"/>
      <c r="D1" s="320"/>
      <c r="E1" s="320"/>
      <c r="F1" s="320"/>
      <c r="G1" s="320"/>
      <c r="H1" s="320"/>
      <c r="I1" s="320"/>
    </row>
    <row r="2" spans="1:9" ht="15.75">
      <c r="A2" s="320" t="s">
        <v>955</v>
      </c>
      <c r="B2" s="289"/>
      <c r="C2" s="289"/>
      <c r="D2" s="289"/>
      <c r="E2" s="289"/>
      <c r="F2" s="289"/>
      <c r="G2" s="92"/>
      <c r="H2" s="92"/>
      <c r="I2" s="92"/>
    </row>
    <row r="3" spans="1:9" ht="15.75">
      <c r="A3" s="320" t="s">
        <v>956</v>
      </c>
      <c r="B3" s="320"/>
      <c r="C3" s="320"/>
      <c r="D3" s="320"/>
      <c r="E3" s="320"/>
      <c r="F3" s="320"/>
      <c r="G3" s="320"/>
      <c r="H3" s="320"/>
      <c r="I3" s="320"/>
    </row>
    <row r="4" spans="1:9" ht="15.75">
      <c r="A4" s="320" t="s">
        <v>998</v>
      </c>
      <c r="B4" s="320"/>
      <c r="C4" s="320"/>
      <c r="D4" s="320"/>
      <c r="E4" s="320"/>
      <c r="F4" s="320"/>
      <c r="G4" s="320"/>
      <c r="H4" s="320"/>
      <c r="I4" s="320"/>
    </row>
    <row r="5" spans="1:9" ht="15.75">
      <c r="A5" s="320" t="s">
        <v>1031</v>
      </c>
      <c r="B5" s="289"/>
      <c r="C5" s="289"/>
      <c r="D5" s="289"/>
      <c r="E5" s="289"/>
      <c r="F5" s="289"/>
      <c r="G5" s="92"/>
      <c r="H5" s="92"/>
      <c r="I5" s="92"/>
    </row>
    <row r="6" spans="1:9" ht="15.75">
      <c r="A6" s="320" t="s">
        <v>1032</v>
      </c>
      <c r="B6" s="289"/>
      <c r="C6" s="289"/>
      <c r="D6" s="289"/>
      <c r="E6" s="289"/>
      <c r="F6" s="289"/>
      <c r="G6" s="92"/>
      <c r="H6" s="92"/>
      <c r="I6" s="92"/>
    </row>
    <row r="7" spans="1:9" ht="15.75">
      <c r="A7" s="320" t="s">
        <v>1033</v>
      </c>
      <c r="B7" s="289"/>
      <c r="C7" s="289"/>
      <c r="D7" s="289"/>
      <c r="E7" s="289"/>
      <c r="F7" s="289"/>
      <c r="G7" s="92"/>
      <c r="H7" s="92"/>
      <c r="I7" s="92"/>
    </row>
    <row r="8" spans="1:9" ht="15.75">
      <c r="A8" s="288" t="s">
        <v>1085</v>
      </c>
      <c r="B8" s="321"/>
      <c r="C8" s="321"/>
      <c r="D8" s="321"/>
      <c r="E8" s="321"/>
      <c r="F8" s="321"/>
      <c r="G8" s="93"/>
      <c r="H8" s="93"/>
      <c r="I8" s="157"/>
    </row>
    <row r="9" spans="1:9" ht="15.75">
      <c r="A9" s="283"/>
      <c r="B9" s="179"/>
      <c r="C9" s="179"/>
      <c r="D9" s="179"/>
      <c r="E9" s="179"/>
      <c r="F9" s="179"/>
      <c r="G9" s="93"/>
      <c r="H9" s="93"/>
      <c r="I9" s="157"/>
    </row>
    <row r="10" spans="1:9" ht="15.75">
      <c r="A10" s="120"/>
      <c r="B10" s="93"/>
      <c r="C10" s="93"/>
      <c r="D10" s="93"/>
      <c r="E10" s="93"/>
      <c r="F10" s="93"/>
      <c r="G10" s="93"/>
      <c r="H10" s="93"/>
      <c r="I10" s="157"/>
    </row>
    <row r="11" spans="1:9" ht="15.75">
      <c r="A11" s="318" t="s">
        <v>446</v>
      </c>
      <c r="B11" s="315"/>
      <c r="C11" s="315"/>
      <c r="D11" s="315"/>
      <c r="E11" s="315"/>
      <c r="F11" s="315"/>
      <c r="G11" s="93"/>
      <c r="H11" s="93"/>
      <c r="I11" s="157"/>
    </row>
    <row r="12" spans="1:9" ht="15.75">
      <c r="A12" s="318" t="s">
        <v>686</v>
      </c>
      <c r="B12" s="315"/>
      <c r="C12" s="315"/>
      <c r="D12" s="315"/>
      <c r="E12" s="315"/>
      <c r="F12" s="315"/>
      <c r="G12" s="93"/>
      <c r="H12" s="93"/>
      <c r="I12" s="157"/>
    </row>
    <row r="13" spans="6:9" ht="15.75">
      <c r="F13" s="319"/>
      <c r="G13" s="319"/>
      <c r="H13" s="319"/>
      <c r="I13" s="158"/>
    </row>
    <row r="14" spans="1:9" s="145" customFormat="1" ht="15.75">
      <c r="A14" s="299" t="s">
        <v>478</v>
      </c>
      <c r="B14" s="323" t="s">
        <v>429</v>
      </c>
      <c r="C14" s="323" t="s">
        <v>427</v>
      </c>
      <c r="D14" s="323" t="s">
        <v>15</v>
      </c>
      <c r="E14" s="316" t="s">
        <v>526</v>
      </c>
      <c r="F14" s="317"/>
      <c r="G14" s="159"/>
      <c r="H14" s="159"/>
      <c r="I14" s="160"/>
    </row>
    <row r="15" spans="1:9" s="145" customFormat="1" ht="15.75">
      <c r="A15" s="322"/>
      <c r="B15" s="324"/>
      <c r="C15" s="324"/>
      <c r="D15" s="324"/>
      <c r="E15" s="57" t="s">
        <v>420</v>
      </c>
      <c r="F15" s="57" t="s">
        <v>682</v>
      </c>
      <c r="G15" s="159"/>
      <c r="H15" s="159"/>
      <c r="I15" s="160"/>
    </row>
    <row r="16" spans="1:9" s="146" customFormat="1" ht="15.75">
      <c r="A16" s="34">
        <v>1</v>
      </c>
      <c r="B16" s="41">
        <v>2</v>
      </c>
      <c r="C16" s="41">
        <v>3</v>
      </c>
      <c r="D16" s="41">
        <v>4</v>
      </c>
      <c r="E16" s="57">
        <v>5</v>
      </c>
      <c r="F16" s="57">
        <v>6</v>
      </c>
      <c r="G16" s="54"/>
      <c r="H16" s="54"/>
      <c r="I16" s="54"/>
    </row>
    <row r="17" spans="1:9" s="146" customFormat="1" ht="31.5">
      <c r="A17" s="88" t="s">
        <v>348</v>
      </c>
      <c r="B17" s="81">
        <v>706</v>
      </c>
      <c r="C17" s="41"/>
      <c r="D17" s="41"/>
      <c r="E17" s="97">
        <f>E18+E89+E95+E105+E109+E134+E161+E188+E234+E244+E245+E254+E262</f>
        <v>1602794.9600000002</v>
      </c>
      <c r="F17" s="97">
        <f>F18+F89+F95+F105+F109+F134+F161+F188+F234+F244+F245+F254+F262</f>
        <v>1638649.4000000001</v>
      </c>
      <c r="G17" s="54"/>
      <c r="H17" s="54"/>
      <c r="I17" s="54"/>
    </row>
    <row r="18" spans="1:11" s="155" customFormat="1" ht="47.25">
      <c r="A18" s="63" t="s">
        <v>129</v>
      </c>
      <c r="B18" s="66">
        <v>706</v>
      </c>
      <c r="C18" s="64" t="s">
        <v>84</v>
      </c>
      <c r="D18" s="64"/>
      <c r="E18" s="154">
        <f>E25+E34+E43+E67+E82+E48+E57+E62+E19+E22</f>
        <v>1144711.6</v>
      </c>
      <c r="F18" s="154">
        <f>F25+F34+F43+F67+F82+F48+F57+F62+F19+F22</f>
        <v>1181387.1</v>
      </c>
      <c r="G18" s="162"/>
      <c r="H18" s="162"/>
      <c r="I18" s="163"/>
      <c r="J18" s="163"/>
      <c r="K18" s="163"/>
    </row>
    <row r="19" spans="1:11" s="155" customFormat="1" ht="15.75">
      <c r="A19" s="24" t="s">
        <v>892</v>
      </c>
      <c r="B19" s="41">
        <v>706</v>
      </c>
      <c r="C19" s="61" t="s">
        <v>873</v>
      </c>
      <c r="D19" s="79"/>
      <c r="E19" s="118">
        <f>E20</f>
        <v>500</v>
      </c>
      <c r="F19" s="118">
        <f>F20</f>
        <v>0</v>
      </c>
      <c r="G19" s="162"/>
      <c r="H19" s="162"/>
      <c r="I19" s="163"/>
      <c r="J19" s="163"/>
      <c r="K19" s="163"/>
    </row>
    <row r="20" spans="1:11" s="155" customFormat="1" ht="47.25">
      <c r="A20" s="24" t="s">
        <v>876</v>
      </c>
      <c r="B20" s="41">
        <v>706</v>
      </c>
      <c r="C20" s="61" t="s">
        <v>877</v>
      </c>
      <c r="D20" s="61"/>
      <c r="E20" s="118">
        <f>E21</f>
        <v>500</v>
      </c>
      <c r="F20" s="118">
        <f>F21</f>
        <v>0</v>
      </c>
      <c r="G20" s="162"/>
      <c r="H20" s="162"/>
      <c r="I20" s="163"/>
      <c r="J20" s="163"/>
      <c r="K20" s="163"/>
    </row>
    <row r="21" spans="1:11" s="155" customFormat="1" ht="31.5">
      <c r="A21" s="24" t="s">
        <v>591</v>
      </c>
      <c r="B21" s="41">
        <v>706</v>
      </c>
      <c r="C21" s="61" t="s">
        <v>877</v>
      </c>
      <c r="D21" s="61" t="s">
        <v>592</v>
      </c>
      <c r="E21" s="118">
        <v>500</v>
      </c>
      <c r="F21" s="118">
        <v>0</v>
      </c>
      <c r="G21" s="162"/>
      <c r="H21" s="162"/>
      <c r="I21" s="163"/>
      <c r="J21" s="163"/>
      <c r="K21" s="163"/>
    </row>
    <row r="22" spans="1:11" s="155" customFormat="1" ht="15.75">
      <c r="A22" s="24" t="s">
        <v>893</v>
      </c>
      <c r="B22" s="41">
        <v>706</v>
      </c>
      <c r="C22" s="61" t="s">
        <v>879</v>
      </c>
      <c r="D22" s="61"/>
      <c r="E22" s="118">
        <f>E23</f>
        <v>548.6</v>
      </c>
      <c r="F22" s="118">
        <f>F23</f>
        <v>548.6</v>
      </c>
      <c r="G22" s="162"/>
      <c r="H22" s="162"/>
      <c r="I22" s="163"/>
      <c r="J22" s="163"/>
      <c r="K22" s="163"/>
    </row>
    <row r="23" spans="1:11" s="155" customFormat="1" ht="47.25">
      <c r="A23" s="24" t="s">
        <v>104</v>
      </c>
      <c r="B23" s="41">
        <v>706</v>
      </c>
      <c r="C23" s="61" t="s">
        <v>880</v>
      </c>
      <c r="D23" s="61"/>
      <c r="E23" s="118">
        <f>E24</f>
        <v>548.6</v>
      </c>
      <c r="F23" s="118">
        <f>F24</f>
        <v>548.6</v>
      </c>
      <c r="G23" s="162"/>
      <c r="H23" s="162"/>
      <c r="I23" s="163"/>
      <c r="J23" s="163"/>
      <c r="K23" s="163"/>
    </row>
    <row r="24" spans="1:11" s="155" customFormat="1" ht="31.5">
      <c r="A24" s="24" t="s">
        <v>591</v>
      </c>
      <c r="B24" s="41">
        <v>706</v>
      </c>
      <c r="C24" s="61" t="s">
        <v>880</v>
      </c>
      <c r="D24" s="61" t="s">
        <v>592</v>
      </c>
      <c r="E24" s="118">
        <v>548.6</v>
      </c>
      <c r="F24" s="118">
        <v>548.6</v>
      </c>
      <c r="G24" s="162"/>
      <c r="H24" s="162"/>
      <c r="I24" s="163"/>
      <c r="J24" s="163"/>
      <c r="K24" s="163"/>
    </row>
    <row r="25" spans="1:14" ht="31.5">
      <c r="A25" s="24" t="s">
        <v>224</v>
      </c>
      <c r="B25" s="41">
        <v>706</v>
      </c>
      <c r="C25" s="61" t="s">
        <v>85</v>
      </c>
      <c r="D25" s="61"/>
      <c r="E25" s="45">
        <f>E28+E30+E32+E26</f>
        <v>379938.8</v>
      </c>
      <c r="F25" s="45">
        <f>F28+F30+F32+F26</f>
        <v>390937.69999999995</v>
      </c>
      <c r="G25" s="117"/>
      <c r="H25" s="117"/>
      <c r="J25" s="131"/>
      <c r="K25" s="131"/>
      <c r="L25" s="132"/>
      <c r="M25" s="134"/>
      <c r="N25" s="134"/>
    </row>
    <row r="26" spans="1:14" ht="15.75">
      <c r="A26" s="24" t="s">
        <v>480</v>
      </c>
      <c r="B26" s="41">
        <v>706</v>
      </c>
      <c r="C26" s="61" t="s">
        <v>228</v>
      </c>
      <c r="D26" s="61"/>
      <c r="E26" s="45">
        <f>E27</f>
        <v>111082</v>
      </c>
      <c r="F26" s="45">
        <f>F27</f>
        <v>111604</v>
      </c>
      <c r="G26" s="117"/>
      <c r="H26" s="117"/>
      <c r="J26" s="131"/>
      <c r="K26" s="131"/>
      <c r="L26" s="132"/>
      <c r="M26" s="134"/>
      <c r="N26" s="134"/>
    </row>
    <row r="27" spans="1:14" ht="31.5">
      <c r="A27" s="24" t="s">
        <v>591</v>
      </c>
      <c r="B27" s="41">
        <v>706</v>
      </c>
      <c r="C27" s="61" t="s">
        <v>228</v>
      </c>
      <c r="D27" s="61" t="s">
        <v>592</v>
      </c>
      <c r="E27" s="45">
        <v>111082</v>
      </c>
      <c r="F27" s="45">
        <v>111604</v>
      </c>
      <c r="G27" s="117"/>
      <c r="H27" s="117"/>
      <c r="J27" s="131"/>
      <c r="K27" s="131"/>
      <c r="L27" s="132"/>
      <c r="M27" s="134"/>
      <c r="N27" s="134"/>
    </row>
    <row r="28" spans="1:14" ht="204.75">
      <c r="A28" s="24" t="s">
        <v>631</v>
      </c>
      <c r="B28" s="41">
        <v>706</v>
      </c>
      <c r="C28" s="61" t="s">
        <v>225</v>
      </c>
      <c r="D28" s="61"/>
      <c r="E28" s="45">
        <f>E29</f>
        <v>193844.6</v>
      </c>
      <c r="F28" s="45">
        <f>F29</f>
        <v>202373.8</v>
      </c>
      <c r="G28" s="117"/>
      <c r="H28" s="117"/>
      <c r="J28" s="131"/>
      <c r="K28" s="131"/>
      <c r="L28" s="132"/>
      <c r="M28" s="134"/>
      <c r="N28" s="134"/>
    </row>
    <row r="29" spans="1:14" ht="31.5">
      <c r="A29" s="24" t="s">
        <v>591</v>
      </c>
      <c r="B29" s="41">
        <v>706</v>
      </c>
      <c r="C29" s="61" t="s">
        <v>225</v>
      </c>
      <c r="D29" s="61" t="s">
        <v>592</v>
      </c>
      <c r="E29" s="45">
        <v>193844.6</v>
      </c>
      <c r="F29" s="45">
        <v>202373.8</v>
      </c>
      <c r="G29" s="117"/>
      <c r="H29" s="117"/>
      <c r="J29" s="131"/>
      <c r="K29" s="131"/>
      <c r="L29" s="132"/>
      <c r="M29" s="134"/>
      <c r="N29" s="134"/>
    </row>
    <row r="30" spans="1:14" ht="204.75">
      <c r="A30" s="24" t="s">
        <v>7</v>
      </c>
      <c r="B30" s="41">
        <v>706</v>
      </c>
      <c r="C30" s="61" t="s">
        <v>226</v>
      </c>
      <c r="D30" s="61"/>
      <c r="E30" s="45">
        <f>E31</f>
        <v>2771.8</v>
      </c>
      <c r="F30" s="45">
        <f>F31</f>
        <v>2874.5</v>
      </c>
      <c r="G30" s="117"/>
      <c r="H30" s="117"/>
      <c r="J30" s="131"/>
      <c r="K30" s="131"/>
      <c r="L30" s="132"/>
      <c r="M30" s="134"/>
      <c r="N30" s="134"/>
    </row>
    <row r="31" spans="1:14" ht="31.5">
      <c r="A31" s="24" t="s">
        <v>591</v>
      </c>
      <c r="B31" s="41">
        <v>706</v>
      </c>
      <c r="C31" s="61" t="s">
        <v>226</v>
      </c>
      <c r="D31" s="61" t="s">
        <v>592</v>
      </c>
      <c r="E31" s="45">
        <v>2771.8</v>
      </c>
      <c r="F31" s="45">
        <v>2874.5</v>
      </c>
      <c r="G31" s="117"/>
      <c r="H31" s="117"/>
      <c r="J31" s="131"/>
      <c r="K31" s="131"/>
      <c r="L31" s="132"/>
      <c r="M31" s="134"/>
      <c r="N31" s="134"/>
    </row>
    <row r="32" spans="1:14" ht="220.5">
      <c r="A32" s="24" t="s">
        <v>632</v>
      </c>
      <c r="B32" s="41">
        <v>706</v>
      </c>
      <c r="C32" s="61" t="s">
        <v>227</v>
      </c>
      <c r="D32" s="61"/>
      <c r="E32" s="45">
        <f>E33</f>
        <v>72240.4</v>
      </c>
      <c r="F32" s="45">
        <f>F33</f>
        <v>74085.4</v>
      </c>
      <c r="G32" s="117"/>
      <c r="H32" s="117"/>
      <c r="J32" s="131"/>
      <c r="K32" s="131"/>
      <c r="L32" s="132"/>
      <c r="M32" s="134"/>
      <c r="N32" s="134"/>
    </row>
    <row r="33" spans="1:14" ht="31.5">
      <c r="A33" s="24" t="s">
        <v>591</v>
      </c>
      <c r="B33" s="41">
        <v>706</v>
      </c>
      <c r="C33" s="61" t="s">
        <v>227</v>
      </c>
      <c r="D33" s="61" t="s">
        <v>592</v>
      </c>
      <c r="E33" s="45">
        <v>72240.4</v>
      </c>
      <c r="F33" s="45">
        <v>74085.4</v>
      </c>
      <c r="G33" s="117"/>
      <c r="H33" s="117"/>
      <c r="J33" s="131"/>
      <c r="K33" s="131"/>
      <c r="L33" s="132"/>
      <c r="M33" s="134"/>
      <c r="N33" s="134"/>
    </row>
    <row r="34" spans="1:14" ht="31.5">
      <c r="A34" s="24" t="s">
        <v>229</v>
      </c>
      <c r="B34" s="41">
        <v>706</v>
      </c>
      <c r="C34" s="61" t="s">
        <v>230</v>
      </c>
      <c r="D34" s="61"/>
      <c r="E34" s="45">
        <f>E37+E39+E41+E35</f>
        <v>541023.3</v>
      </c>
      <c r="F34" s="45">
        <f>F37+F39+F41+F35</f>
        <v>563325</v>
      </c>
      <c r="G34" s="117"/>
      <c r="H34" s="117"/>
      <c r="L34" s="94"/>
      <c r="M34" s="134"/>
      <c r="N34" s="134"/>
    </row>
    <row r="35" spans="1:14" ht="31.5">
      <c r="A35" s="24" t="s">
        <v>593</v>
      </c>
      <c r="B35" s="41">
        <v>706</v>
      </c>
      <c r="C35" s="61" t="s">
        <v>234</v>
      </c>
      <c r="D35" s="61"/>
      <c r="E35" s="45">
        <f>E36</f>
        <v>155117</v>
      </c>
      <c r="F35" s="45">
        <f>F36</f>
        <v>156664</v>
      </c>
      <c r="G35" s="117"/>
      <c r="H35" s="117"/>
      <c r="L35" s="94"/>
      <c r="M35" s="134"/>
      <c r="N35" s="134"/>
    </row>
    <row r="36" spans="1:14" ht="31.5">
      <c r="A36" s="24" t="s">
        <v>591</v>
      </c>
      <c r="B36" s="41">
        <v>706</v>
      </c>
      <c r="C36" s="61" t="s">
        <v>234</v>
      </c>
      <c r="D36" s="61" t="s">
        <v>592</v>
      </c>
      <c r="E36" s="45">
        <v>155117</v>
      </c>
      <c r="F36" s="45">
        <v>156664</v>
      </c>
      <c r="G36" s="117"/>
      <c r="H36" s="117"/>
      <c r="L36" s="94"/>
      <c r="M36" s="134"/>
      <c r="N36" s="134"/>
    </row>
    <row r="37" spans="1:14" ht="173.25">
      <c r="A37" s="24" t="s">
        <v>633</v>
      </c>
      <c r="B37" s="41">
        <v>706</v>
      </c>
      <c r="C37" s="61" t="s">
        <v>231</v>
      </c>
      <c r="D37" s="61"/>
      <c r="E37" s="45">
        <f>E38</f>
        <v>336498.2</v>
      </c>
      <c r="F37" s="45">
        <f>F38</f>
        <v>355678.6</v>
      </c>
      <c r="G37" s="117"/>
      <c r="H37" s="117"/>
      <c r="L37" s="94"/>
      <c r="M37" s="134"/>
      <c r="N37" s="134"/>
    </row>
    <row r="38" spans="1:14" ht="31.5">
      <c r="A38" s="24" t="s">
        <v>591</v>
      </c>
      <c r="B38" s="41">
        <v>706</v>
      </c>
      <c r="C38" s="61" t="s">
        <v>231</v>
      </c>
      <c r="D38" s="61" t="s">
        <v>592</v>
      </c>
      <c r="E38" s="45">
        <v>336498.2</v>
      </c>
      <c r="F38" s="45">
        <v>355678.6</v>
      </c>
      <c r="G38" s="117"/>
      <c r="H38" s="117"/>
      <c r="L38" s="94"/>
      <c r="M38" s="134"/>
      <c r="N38" s="134"/>
    </row>
    <row r="39" spans="1:14" ht="173.25">
      <c r="A39" s="24" t="s">
        <v>634</v>
      </c>
      <c r="B39" s="41">
        <v>706</v>
      </c>
      <c r="C39" s="61" t="s">
        <v>232</v>
      </c>
      <c r="D39" s="61"/>
      <c r="E39" s="45">
        <f>E40</f>
        <v>12658.7</v>
      </c>
      <c r="F39" s="45">
        <f>F40</f>
        <v>13165.1</v>
      </c>
      <c r="G39" s="117"/>
      <c r="H39" s="117"/>
      <c r="L39" s="94"/>
      <c r="M39" s="134"/>
      <c r="N39" s="134"/>
    </row>
    <row r="40" spans="1:14" ht="31.5">
      <c r="A40" s="24" t="s">
        <v>591</v>
      </c>
      <c r="B40" s="41">
        <v>706</v>
      </c>
      <c r="C40" s="61" t="s">
        <v>232</v>
      </c>
      <c r="D40" s="61" t="s">
        <v>592</v>
      </c>
      <c r="E40" s="45">
        <v>12658.7</v>
      </c>
      <c r="F40" s="45">
        <v>13165.1</v>
      </c>
      <c r="G40" s="117"/>
      <c r="H40" s="117"/>
      <c r="L40" s="94"/>
      <c r="M40" s="134"/>
      <c r="N40" s="134"/>
    </row>
    <row r="41" spans="1:14" ht="189">
      <c r="A41" s="24" t="s">
        <v>635</v>
      </c>
      <c r="B41" s="41">
        <v>706</v>
      </c>
      <c r="C41" s="61" t="s">
        <v>233</v>
      </c>
      <c r="D41" s="61"/>
      <c r="E41" s="45">
        <f>E42</f>
        <v>36749.4</v>
      </c>
      <c r="F41" s="45">
        <f>F42</f>
        <v>37817.3</v>
      </c>
      <c r="G41" s="117"/>
      <c r="H41" s="117"/>
      <c r="L41" s="94"/>
      <c r="M41" s="134"/>
      <c r="N41" s="134"/>
    </row>
    <row r="42" spans="1:14" ht="31.5">
      <c r="A42" s="24" t="s">
        <v>591</v>
      </c>
      <c r="B42" s="41">
        <v>706</v>
      </c>
      <c r="C42" s="61" t="s">
        <v>233</v>
      </c>
      <c r="D42" s="61" t="s">
        <v>592</v>
      </c>
      <c r="E42" s="45">
        <v>36749.4</v>
      </c>
      <c r="F42" s="45">
        <v>37817.3</v>
      </c>
      <c r="G42" s="117"/>
      <c r="H42" s="117"/>
      <c r="L42" s="94"/>
      <c r="M42" s="134"/>
      <c r="N42" s="134"/>
    </row>
    <row r="43" spans="1:14" ht="31.5">
      <c r="A43" s="24" t="s">
        <v>235</v>
      </c>
      <c r="B43" s="41">
        <v>706</v>
      </c>
      <c r="C43" s="61" t="s">
        <v>236</v>
      </c>
      <c r="D43" s="61"/>
      <c r="E43" s="45">
        <f>E44+E46</f>
        <v>66352</v>
      </c>
      <c r="F43" s="45">
        <f>F44+F46</f>
        <v>66596</v>
      </c>
      <c r="G43" s="117"/>
      <c r="H43" s="117"/>
      <c r="L43" s="94"/>
      <c r="M43" s="134"/>
      <c r="N43" s="134"/>
    </row>
    <row r="44" spans="1:14" ht="15.75">
      <c r="A44" s="24" t="s">
        <v>221</v>
      </c>
      <c r="B44" s="41">
        <v>706</v>
      </c>
      <c r="C44" s="61" t="s">
        <v>237</v>
      </c>
      <c r="D44" s="61"/>
      <c r="E44" s="45">
        <f>E45</f>
        <v>55929</v>
      </c>
      <c r="F44" s="45">
        <f>F45</f>
        <v>56070</v>
      </c>
      <c r="G44" s="117"/>
      <c r="H44" s="117"/>
      <c r="L44" s="94"/>
      <c r="M44" s="134"/>
      <c r="N44" s="134"/>
    </row>
    <row r="45" spans="1:14" ht="31.5">
      <c r="A45" s="24" t="s">
        <v>591</v>
      </c>
      <c r="B45" s="41">
        <v>706</v>
      </c>
      <c r="C45" s="61" t="s">
        <v>237</v>
      </c>
      <c r="D45" s="61" t="s">
        <v>592</v>
      </c>
      <c r="E45" s="45">
        <v>55929</v>
      </c>
      <c r="F45" s="45">
        <v>56070</v>
      </c>
      <c r="G45" s="117"/>
      <c r="H45" s="117"/>
      <c r="L45" s="94"/>
      <c r="M45" s="134"/>
      <c r="N45" s="134"/>
    </row>
    <row r="46" spans="1:14" ht="47.25">
      <c r="A46" s="24" t="s">
        <v>719</v>
      </c>
      <c r="B46" s="41">
        <v>706</v>
      </c>
      <c r="C46" s="61" t="s">
        <v>49</v>
      </c>
      <c r="D46" s="61"/>
      <c r="E46" s="45">
        <f>E47</f>
        <v>10423</v>
      </c>
      <c r="F46" s="45">
        <f>F47</f>
        <v>10526</v>
      </c>
      <c r="G46" s="117"/>
      <c r="H46" s="117"/>
      <c r="L46" s="94"/>
      <c r="M46" s="134"/>
      <c r="N46" s="134"/>
    </row>
    <row r="47" spans="1:14" ht="31.5">
      <c r="A47" s="24" t="s">
        <v>591</v>
      </c>
      <c r="B47" s="41">
        <v>706</v>
      </c>
      <c r="C47" s="61" t="s">
        <v>49</v>
      </c>
      <c r="D47" s="61" t="s">
        <v>592</v>
      </c>
      <c r="E47" s="45">
        <v>10423</v>
      </c>
      <c r="F47" s="45">
        <v>10526</v>
      </c>
      <c r="G47" s="117"/>
      <c r="H47" s="117"/>
      <c r="L47" s="94"/>
      <c r="M47" s="134"/>
      <c r="N47" s="134"/>
    </row>
    <row r="48" spans="1:14" ht="31.5">
      <c r="A48" s="24" t="s">
        <v>368</v>
      </c>
      <c r="B48" s="41">
        <v>706</v>
      </c>
      <c r="C48" s="61" t="s">
        <v>239</v>
      </c>
      <c r="D48" s="61"/>
      <c r="E48" s="45">
        <f>E49+E54+E52</f>
        <v>22436.7</v>
      </c>
      <c r="F48" s="45">
        <f>F49+F54+F52</f>
        <v>23350</v>
      </c>
      <c r="G48" s="117"/>
      <c r="H48" s="117"/>
      <c r="L48" s="94"/>
      <c r="M48" s="134"/>
      <c r="N48" s="134"/>
    </row>
    <row r="49" spans="1:14" ht="15.75">
      <c r="A49" s="24" t="s">
        <v>523</v>
      </c>
      <c r="B49" s="41">
        <v>706</v>
      </c>
      <c r="C49" s="61" t="s">
        <v>74</v>
      </c>
      <c r="D49" s="61"/>
      <c r="E49" s="45">
        <f>E50+E51</f>
        <v>2100</v>
      </c>
      <c r="F49" s="45">
        <f>F50+F51</f>
        <v>2200</v>
      </c>
      <c r="G49" s="117"/>
      <c r="H49" s="117"/>
      <c r="L49" s="94"/>
      <c r="M49" s="134"/>
      <c r="N49" s="134"/>
    </row>
    <row r="50" spans="1:14" ht="31.5">
      <c r="A50" s="24" t="s">
        <v>613</v>
      </c>
      <c r="B50" s="41">
        <v>706</v>
      </c>
      <c r="C50" s="61" t="s">
        <v>74</v>
      </c>
      <c r="D50" s="61" t="s">
        <v>585</v>
      </c>
      <c r="E50" s="45">
        <v>420</v>
      </c>
      <c r="F50" s="45">
        <v>440</v>
      </c>
      <c r="G50" s="117"/>
      <c r="H50" s="117"/>
      <c r="L50" s="94"/>
      <c r="M50" s="134"/>
      <c r="N50" s="134"/>
    </row>
    <row r="51" spans="1:14" ht="31.5">
      <c r="A51" s="24" t="s">
        <v>591</v>
      </c>
      <c r="B51" s="41">
        <v>706</v>
      </c>
      <c r="C51" s="61" t="s">
        <v>74</v>
      </c>
      <c r="D51" s="61" t="s">
        <v>592</v>
      </c>
      <c r="E51" s="45">
        <v>1680</v>
      </c>
      <c r="F51" s="45">
        <v>1760</v>
      </c>
      <c r="G51" s="117"/>
      <c r="H51" s="117"/>
      <c r="L51" s="94"/>
      <c r="M51" s="134"/>
      <c r="N51" s="134"/>
    </row>
    <row r="52" spans="1:14" ht="36" customHeight="1">
      <c r="A52" s="24" t="s">
        <v>640</v>
      </c>
      <c r="B52" s="41">
        <v>706</v>
      </c>
      <c r="C52" s="61" t="s">
        <v>76</v>
      </c>
      <c r="D52" s="61"/>
      <c r="E52" s="45">
        <f>E53</f>
        <v>2404.8</v>
      </c>
      <c r="F52" s="45">
        <f>F53</f>
        <v>2501.1</v>
      </c>
      <c r="G52" s="117"/>
      <c r="H52" s="117"/>
      <c r="L52" s="94"/>
      <c r="M52" s="134"/>
      <c r="N52" s="134"/>
    </row>
    <row r="53" spans="1:14" ht="15.75">
      <c r="A53" s="24" t="s">
        <v>596</v>
      </c>
      <c r="B53" s="41">
        <v>706</v>
      </c>
      <c r="C53" s="61" t="s">
        <v>76</v>
      </c>
      <c r="D53" s="61" t="s">
        <v>595</v>
      </c>
      <c r="E53" s="45">
        <v>2404.8</v>
      </c>
      <c r="F53" s="45">
        <v>2501.1</v>
      </c>
      <c r="G53" s="117"/>
      <c r="H53" s="117"/>
      <c r="L53" s="94"/>
      <c r="M53" s="134"/>
      <c r="N53" s="134"/>
    </row>
    <row r="54" spans="1:14" ht="47.25">
      <c r="A54" s="24" t="s">
        <v>636</v>
      </c>
      <c r="B54" s="41">
        <v>706</v>
      </c>
      <c r="C54" s="61" t="s">
        <v>75</v>
      </c>
      <c r="D54" s="61"/>
      <c r="E54" s="45">
        <f>E55+E56</f>
        <v>17931.9</v>
      </c>
      <c r="F54" s="45">
        <f>F55+F56</f>
        <v>18648.9</v>
      </c>
      <c r="G54" s="117"/>
      <c r="H54" s="117"/>
      <c r="L54" s="94"/>
      <c r="M54" s="134"/>
      <c r="N54" s="134"/>
    </row>
    <row r="55" spans="1:14" ht="31.5">
      <c r="A55" s="24" t="s">
        <v>613</v>
      </c>
      <c r="B55" s="41">
        <v>706</v>
      </c>
      <c r="C55" s="61" t="s">
        <v>75</v>
      </c>
      <c r="D55" s="61" t="s">
        <v>595</v>
      </c>
      <c r="E55" s="45">
        <v>12074.7</v>
      </c>
      <c r="F55" s="45">
        <v>12557.5</v>
      </c>
      <c r="G55" s="117"/>
      <c r="H55" s="117"/>
      <c r="L55" s="94"/>
      <c r="M55" s="134"/>
      <c r="N55" s="134"/>
    </row>
    <row r="56" spans="1:14" ht="31.5">
      <c r="A56" s="24" t="s">
        <v>591</v>
      </c>
      <c r="B56" s="41">
        <v>706</v>
      </c>
      <c r="C56" s="61" t="s">
        <v>75</v>
      </c>
      <c r="D56" s="61" t="s">
        <v>592</v>
      </c>
      <c r="E56" s="45">
        <v>5857.2</v>
      </c>
      <c r="F56" s="45">
        <v>6091.4</v>
      </c>
      <c r="G56" s="117"/>
      <c r="H56" s="117"/>
      <c r="L56" s="94"/>
      <c r="M56" s="134"/>
      <c r="N56" s="134"/>
    </row>
    <row r="57" spans="1:14" ht="31.5">
      <c r="A57" s="24" t="s">
        <v>242</v>
      </c>
      <c r="B57" s="41">
        <v>706</v>
      </c>
      <c r="C57" s="61" t="s">
        <v>241</v>
      </c>
      <c r="D57" s="61"/>
      <c r="E57" s="45">
        <f>E58</f>
        <v>2555</v>
      </c>
      <c r="F57" s="45">
        <f>F58</f>
        <v>2645</v>
      </c>
      <c r="G57" s="117"/>
      <c r="H57" s="117"/>
      <c r="L57" s="94"/>
      <c r="M57" s="134"/>
      <c r="N57" s="134"/>
    </row>
    <row r="58" spans="1:14" ht="15.75">
      <c r="A58" s="24" t="s">
        <v>31</v>
      </c>
      <c r="B58" s="41">
        <v>706</v>
      </c>
      <c r="C58" s="61" t="s">
        <v>77</v>
      </c>
      <c r="D58" s="61"/>
      <c r="E58" s="45">
        <f>E59+E60+E61</f>
        <v>2555</v>
      </c>
      <c r="F58" s="45">
        <f>F59+F60+F61</f>
        <v>2645</v>
      </c>
      <c r="G58" s="117"/>
      <c r="H58" s="117"/>
      <c r="L58" s="94"/>
      <c r="M58" s="134"/>
      <c r="N58" s="134"/>
    </row>
    <row r="59" spans="1:14" ht="63">
      <c r="A59" s="24" t="s">
        <v>583</v>
      </c>
      <c r="B59" s="41">
        <v>706</v>
      </c>
      <c r="C59" s="61" t="s">
        <v>77</v>
      </c>
      <c r="D59" s="61" t="s">
        <v>584</v>
      </c>
      <c r="E59" s="45">
        <v>1196</v>
      </c>
      <c r="F59" s="45">
        <v>1244</v>
      </c>
      <c r="G59" s="117"/>
      <c r="H59" s="117"/>
      <c r="L59" s="94"/>
      <c r="M59" s="134"/>
      <c r="N59" s="134"/>
    </row>
    <row r="60" spans="1:8" ht="31.5">
      <c r="A60" s="24" t="s">
        <v>613</v>
      </c>
      <c r="B60" s="41">
        <v>706</v>
      </c>
      <c r="C60" s="61" t="s">
        <v>77</v>
      </c>
      <c r="D60" s="61" t="s">
        <v>585</v>
      </c>
      <c r="E60" s="45">
        <v>1094</v>
      </c>
      <c r="F60" s="45">
        <v>1136</v>
      </c>
      <c r="G60" s="134"/>
      <c r="H60" s="134"/>
    </row>
    <row r="61" spans="1:8" ht="31.5">
      <c r="A61" s="24" t="s">
        <v>591</v>
      </c>
      <c r="B61" s="41">
        <v>706</v>
      </c>
      <c r="C61" s="61" t="s">
        <v>77</v>
      </c>
      <c r="D61" s="61" t="s">
        <v>592</v>
      </c>
      <c r="E61" s="45">
        <v>265</v>
      </c>
      <c r="F61" s="45">
        <v>265</v>
      </c>
      <c r="G61" s="134"/>
      <c r="H61" s="134"/>
    </row>
    <row r="62" spans="1:8" ht="31.5">
      <c r="A62" s="24" t="s">
        <v>245</v>
      </c>
      <c r="B62" s="41">
        <v>706</v>
      </c>
      <c r="C62" s="61" t="s">
        <v>243</v>
      </c>
      <c r="D62" s="61"/>
      <c r="E62" s="45">
        <f>E63</f>
        <v>33880</v>
      </c>
      <c r="F62" s="45">
        <f>F63</f>
        <v>33942</v>
      </c>
      <c r="G62" s="134"/>
      <c r="H62" s="134"/>
    </row>
    <row r="63" spans="1:8" ht="63">
      <c r="A63" s="24" t="s">
        <v>521</v>
      </c>
      <c r="B63" s="41">
        <v>706</v>
      </c>
      <c r="C63" s="61" t="s">
        <v>78</v>
      </c>
      <c r="D63" s="61"/>
      <c r="E63" s="45">
        <f>E64+E65+E66</f>
        <v>33880</v>
      </c>
      <c r="F63" s="45">
        <f>F64+F65+F66</f>
        <v>33942</v>
      </c>
      <c r="G63" s="134"/>
      <c r="H63" s="134"/>
    </row>
    <row r="64" spans="1:8" ht="63">
      <c r="A64" s="24" t="s">
        <v>583</v>
      </c>
      <c r="B64" s="41">
        <v>706</v>
      </c>
      <c r="C64" s="61" t="s">
        <v>78</v>
      </c>
      <c r="D64" s="61" t="s">
        <v>584</v>
      </c>
      <c r="E64" s="45">
        <v>28264</v>
      </c>
      <c r="F64" s="45">
        <v>28264</v>
      </c>
      <c r="G64" s="134"/>
      <c r="H64" s="134"/>
    </row>
    <row r="65" spans="1:8" ht="31.5">
      <c r="A65" s="24" t="s">
        <v>613</v>
      </c>
      <c r="B65" s="41">
        <v>706</v>
      </c>
      <c r="C65" s="61" t="s">
        <v>78</v>
      </c>
      <c r="D65" s="61" t="s">
        <v>585</v>
      </c>
      <c r="E65" s="45">
        <v>5386</v>
      </c>
      <c r="F65" s="45">
        <v>5451</v>
      </c>
      <c r="G65" s="134"/>
      <c r="H65" s="134"/>
    </row>
    <row r="66" spans="1:8" ht="15.75">
      <c r="A66" s="24" t="s">
        <v>586</v>
      </c>
      <c r="B66" s="41">
        <v>706</v>
      </c>
      <c r="C66" s="61" t="s">
        <v>78</v>
      </c>
      <c r="D66" s="61" t="s">
        <v>587</v>
      </c>
      <c r="E66" s="45">
        <v>230</v>
      </c>
      <c r="F66" s="45">
        <v>227</v>
      </c>
      <c r="G66" s="134"/>
      <c r="H66" s="134"/>
    </row>
    <row r="67" spans="1:8" ht="63">
      <c r="A67" s="24" t="s">
        <v>238</v>
      </c>
      <c r="B67" s="41">
        <v>706</v>
      </c>
      <c r="C67" s="61" t="s">
        <v>244</v>
      </c>
      <c r="D67" s="61"/>
      <c r="E67" s="45">
        <f>E68+E70+E72+E76+E78+E80+E74</f>
        <v>54455.899999999994</v>
      </c>
      <c r="F67" s="45">
        <f>F68+F70+F72+F76+F78+F80+F74</f>
        <v>55307</v>
      </c>
      <c r="G67" s="134"/>
      <c r="H67" s="134"/>
    </row>
    <row r="68" spans="1:8" ht="15.75">
      <c r="A68" s="24" t="s">
        <v>219</v>
      </c>
      <c r="B68" s="41">
        <v>706</v>
      </c>
      <c r="C68" s="61" t="s">
        <v>395</v>
      </c>
      <c r="D68" s="61"/>
      <c r="E68" s="45">
        <f>E69</f>
        <v>1395</v>
      </c>
      <c r="F68" s="45">
        <f>F69</f>
        <v>1395</v>
      </c>
      <c r="G68" s="134"/>
      <c r="H68" s="134"/>
    </row>
    <row r="69" spans="1:8" ht="31.5">
      <c r="A69" s="24" t="s">
        <v>591</v>
      </c>
      <c r="B69" s="41">
        <v>706</v>
      </c>
      <c r="C69" s="61" t="s">
        <v>395</v>
      </c>
      <c r="D69" s="61" t="s">
        <v>592</v>
      </c>
      <c r="E69" s="45">
        <v>1395</v>
      </c>
      <c r="F69" s="45">
        <v>1395</v>
      </c>
      <c r="G69" s="134"/>
      <c r="H69" s="134"/>
    </row>
    <row r="70" spans="1:8" ht="31.5">
      <c r="A70" s="24" t="s">
        <v>220</v>
      </c>
      <c r="B70" s="41">
        <v>706</v>
      </c>
      <c r="C70" s="61" t="s">
        <v>396</v>
      </c>
      <c r="D70" s="61"/>
      <c r="E70" s="45">
        <f>E71</f>
        <v>11807</v>
      </c>
      <c r="F70" s="45">
        <f>F71</f>
        <v>11807</v>
      </c>
      <c r="G70" s="134"/>
      <c r="H70" s="134"/>
    </row>
    <row r="71" spans="1:8" ht="31.5">
      <c r="A71" s="24" t="s">
        <v>591</v>
      </c>
      <c r="B71" s="41">
        <v>706</v>
      </c>
      <c r="C71" s="61" t="s">
        <v>396</v>
      </c>
      <c r="D71" s="61" t="s">
        <v>592</v>
      </c>
      <c r="E71" s="45">
        <v>11807</v>
      </c>
      <c r="F71" s="45">
        <v>11807</v>
      </c>
      <c r="G71" s="134"/>
      <c r="H71" s="134"/>
    </row>
    <row r="72" spans="1:8" ht="94.5">
      <c r="A72" s="24" t="s">
        <v>326</v>
      </c>
      <c r="B72" s="41">
        <v>706</v>
      </c>
      <c r="C72" s="61" t="s">
        <v>79</v>
      </c>
      <c r="D72" s="57"/>
      <c r="E72" s="45">
        <f>E73</f>
        <v>20378</v>
      </c>
      <c r="F72" s="45">
        <f>F73</f>
        <v>21193.1</v>
      </c>
      <c r="G72" s="134"/>
      <c r="H72" s="134"/>
    </row>
    <row r="73" spans="1:8" ht="31.5">
      <c r="A73" s="24" t="s">
        <v>591</v>
      </c>
      <c r="B73" s="41">
        <v>706</v>
      </c>
      <c r="C73" s="61" t="s">
        <v>79</v>
      </c>
      <c r="D73" s="61" t="s">
        <v>592</v>
      </c>
      <c r="E73" s="45">
        <v>20378</v>
      </c>
      <c r="F73" s="45">
        <v>21193.1</v>
      </c>
      <c r="G73" s="134"/>
      <c r="H73" s="134"/>
    </row>
    <row r="74" spans="1:8" ht="157.5">
      <c r="A74" s="24" t="s">
        <v>327</v>
      </c>
      <c r="B74" s="41">
        <v>706</v>
      </c>
      <c r="C74" s="61" t="s">
        <v>82</v>
      </c>
      <c r="D74" s="61"/>
      <c r="E74" s="45">
        <f>E75</f>
        <v>280.8</v>
      </c>
      <c r="F74" s="45">
        <f>F75</f>
        <v>280.8</v>
      </c>
      <c r="G74" s="134"/>
      <c r="H74" s="134"/>
    </row>
    <row r="75" spans="1:8" ht="15.75">
      <c r="A75" s="24" t="s">
        <v>596</v>
      </c>
      <c r="B75" s="41">
        <v>706</v>
      </c>
      <c r="C75" s="61" t="s">
        <v>82</v>
      </c>
      <c r="D75" s="61" t="s">
        <v>595</v>
      </c>
      <c r="E75" s="45">
        <v>280.8</v>
      </c>
      <c r="F75" s="45">
        <v>280.8</v>
      </c>
      <c r="G75" s="134"/>
      <c r="H75" s="134"/>
    </row>
    <row r="76" spans="1:8" ht="63">
      <c r="A76" s="24" t="s">
        <v>637</v>
      </c>
      <c r="B76" s="41">
        <v>706</v>
      </c>
      <c r="C76" s="61" t="s">
        <v>80</v>
      </c>
      <c r="D76" s="61"/>
      <c r="E76" s="45">
        <f>E77</f>
        <v>10818.7</v>
      </c>
      <c r="F76" s="45">
        <f>F77</f>
        <v>10818.7</v>
      </c>
      <c r="G76" s="134"/>
      <c r="H76" s="134"/>
    </row>
    <row r="77" spans="1:8" ht="31.5">
      <c r="A77" s="24" t="s">
        <v>591</v>
      </c>
      <c r="B77" s="41">
        <v>706</v>
      </c>
      <c r="C77" s="61" t="s">
        <v>80</v>
      </c>
      <c r="D77" s="61" t="s">
        <v>592</v>
      </c>
      <c r="E77" s="45">
        <v>10818.7</v>
      </c>
      <c r="F77" s="45">
        <v>10818.7</v>
      </c>
      <c r="G77" s="134"/>
      <c r="H77" s="134"/>
    </row>
    <row r="78" spans="1:8" ht="78.75">
      <c r="A78" s="24" t="s">
        <v>638</v>
      </c>
      <c r="B78" s="41">
        <v>706</v>
      </c>
      <c r="C78" s="61" t="s">
        <v>81</v>
      </c>
      <c r="D78" s="61"/>
      <c r="E78" s="45">
        <f>E79</f>
        <v>973.6</v>
      </c>
      <c r="F78" s="45">
        <f>F79</f>
        <v>1009.6</v>
      </c>
      <c r="G78" s="134"/>
      <c r="H78" s="134"/>
    </row>
    <row r="79" spans="1:8" ht="31.5">
      <c r="A79" s="24" t="s">
        <v>591</v>
      </c>
      <c r="B79" s="41">
        <v>706</v>
      </c>
      <c r="C79" s="61" t="s">
        <v>81</v>
      </c>
      <c r="D79" s="61" t="s">
        <v>595</v>
      </c>
      <c r="E79" s="45">
        <v>973.6</v>
      </c>
      <c r="F79" s="45">
        <v>1009.6</v>
      </c>
      <c r="G79" s="134"/>
      <c r="H79" s="134"/>
    </row>
    <row r="80" spans="1:8" ht="47.25">
      <c r="A80" s="24" t="s">
        <v>48</v>
      </c>
      <c r="B80" s="41">
        <v>706</v>
      </c>
      <c r="C80" s="61" t="s">
        <v>45</v>
      </c>
      <c r="D80" s="61"/>
      <c r="E80" s="153">
        <f>E81</f>
        <v>8802.8</v>
      </c>
      <c r="F80" s="45">
        <f>F81</f>
        <v>8802.8</v>
      </c>
      <c r="G80" s="134"/>
      <c r="H80" s="134"/>
    </row>
    <row r="81" spans="1:8" ht="31.5">
      <c r="A81" s="24" t="s">
        <v>591</v>
      </c>
      <c r="B81" s="41">
        <v>706</v>
      </c>
      <c r="C81" s="61" t="s">
        <v>45</v>
      </c>
      <c r="D81" s="61" t="s">
        <v>592</v>
      </c>
      <c r="E81" s="45">
        <v>8802.8</v>
      </c>
      <c r="F81" s="45">
        <v>8802.8</v>
      </c>
      <c r="G81" s="134"/>
      <c r="H81" s="134"/>
    </row>
    <row r="82" spans="1:8" ht="47.25">
      <c r="A82" s="24" t="s">
        <v>240</v>
      </c>
      <c r="B82" s="41">
        <v>706</v>
      </c>
      <c r="C82" s="61" t="s">
        <v>246</v>
      </c>
      <c r="D82" s="61"/>
      <c r="E82" s="45">
        <f>E85+E87+E83</f>
        <v>43021.299999999996</v>
      </c>
      <c r="F82" s="45">
        <f>F85+F87+F83</f>
        <v>44735.8</v>
      </c>
      <c r="G82" s="134"/>
      <c r="H82" s="134"/>
    </row>
    <row r="83" spans="1:8" ht="31.5">
      <c r="A83" s="24" t="s">
        <v>106</v>
      </c>
      <c r="B83" s="41">
        <v>706</v>
      </c>
      <c r="C83" s="61" t="s">
        <v>83</v>
      </c>
      <c r="D83" s="61"/>
      <c r="E83" s="45">
        <f>E84</f>
        <v>958.2</v>
      </c>
      <c r="F83" s="45">
        <f>F84</f>
        <v>996.5</v>
      </c>
      <c r="G83" s="134"/>
      <c r="H83" s="134"/>
    </row>
    <row r="84" spans="1:8" ht="15.75">
      <c r="A84" s="24" t="s">
        <v>596</v>
      </c>
      <c r="B84" s="41">
        <v>706</v>
      </c>
      <c r="C84" s="61" t="s">
        <v>83</v>
      </c>
      <c r="D84" s="61" t="s">
        <v>595</v>
      </c>
      <c r="E84" s="45">
        <v>958.2</v>
      </c>
      <c r="F84" s="45">
        <v>996.5</v>
      </c>
      <c r="G84" s="134"/>
      <c r="H84" s="134"/>
    </row>
    <row r="85" spans="1:8" ht="31.5">
      <c r="A85" s="24" t="s">
        <v>617</v>
      </c>
      <c r="B85" s="41">
        <v>706</v>
      </c>
      <c r="C85" s="61" t="s">
        <v>88</v>
      </c>
      <c r="D85" s="61"/>
      <c r="E85" s="45">
        <f>E86</f>
        <v>144</v>
      </c>
      <c r="F85" s="45">
        <f>F86</f>
        <v>144</v>
      </c>
      <c r="G85" s="134"/>
      <c r="H85" s="134"/>
    </row>
    <row r="86" spans="1:8" ht="31.5">
      <c r="A86" s="24" t="s">
        <v>613</v>
      </c>
      <c r="B86" s="41">
        <v>706</v>
      </c>
      <c r="C86" s="61" t="s">
        <v>88</v>
      </c>
      <c r="D86" s="61" t="s">
        <v>585</v>
      </c>
      <c r="E86" s="45">
        <v>144</v>
      </c>
      <c r="F86" s="45">
        <v>144</v>
      </c>
      <c r="G86" s="134"/>
      <c r="H86" s="134"/>
    </row>
    <row r="87" spans="1:8" ht="189">
      <c r="A87" s="24" t="s">
        <v>328</v>
      </c>
      <c r="B87" s="41">
        <v>706</v>
      </c>
      <c r="C87" s="61" t="s">
        <v>404</v>
      </c>
      <c r="D87" s="57"/>
      <c r="E87" s="45">
        <f>E88</f>
        <v>41919.1</v>
      </c>
      <c r="F87" s="45">
        <f>F88</f>
        <v>43595.3</v>
      </c>
      <c r="G87" s="134"/>
      <c r="H87" s="134"/>
    </row>
    <row r="88" spans="1:8" ht="15.75">
      <c r="A88" s="24" t="s">
        <v>596</v>
      </c>
      <c r="B88" s="41">
        <v>706</v>
      </c>
      <c r="C88" s="61" t="s">
        <v>404</v>
      </c>
      <c r="D88" s="61" t="s">
        <v>595</v>
      </c>
      <c r="E88" s="45">
        <v>41919.1</v>
      </c>
      <c r="F88" s="45">
        <v>43595.3</v>
      </c>
      <c r="G88" s="134"/>
      <c r="H88" s="134"/>
    </row>
    <row r="89" spans="1:8" s="155" customFormat="1" ht="47.25">
      <c r="A89" s="63" t="s">
        <v>130</v>
      </c>
      <c r="B89" s="66">
        <v>706</v>
      </c>
      <c r="C89" s="64" t="s">
        <v>247</v>
      </c>
      <c r="D89" s="64"/>
      <c r="E89" s="154">
        <f>E90</f>
        <v>12307</v>
      </c>
      <c r="F89" s="154">
        <f>F90</f>
        <v>12806</v>
      </c>
      <c r="G89" s="162"/>
      <c r="H89" s="162"/>
    </row>
    <row r="90" spans="1:8" ht="31.5">
      <c r="A90" s="24" t="s">
        <v>250</v>
      </c>
      <c r="B90" s="41">
        <v>706</v>
      </c>
      <c r="C90" s="61" t="s">
        <v>400</v>
      </c>
      <c r="D90" s="61"/>
      <c r="E90" s="45">
        <f>E91</f>
        <v>12307</v>
      </c>
      <c r="F90" s="45">
        <f>F91</f>
        <v>12806</v>
      </c>
      <c r="G90" s="134"/>
      <c r="H90" s="134"/>
    </row>
    <row r="91" spans="1:8" ht="15.75">
      <c r="A91" s="24" t="s">
        <v>214</v>
      </c>
      <c r="B91" s="41">
        <v>706</v>
      </c>
      <c r="C91" s="61" t="s">
        <v>401</v>
      </c>
      <c r="D91" s="61"/>
      <c r="E91" s="45">
        <f>E92+E93+E94</f>
        <v>12307</v>
      </c>
      <c r="F91" s="45">
        <f>F92+F93+F94</f>
        <v>12806</v>
      </c>
      <c r="G91" s="134"/>
      <c r="H91" s="134"/>
    </row>
    <row r="92" spans="1:8" ht="63">
      <c r="A92" s="24" t="s">
        <v>583</v>
      </c>
      <c r="B92" s="41">
        <v>706</v>
      </c>
      <c r="C92" s="61" t="s">
        <v>401</v>
      </c>
      <c r="D92" s="61" t="s">
        <v>584</v>
      </c>
      <c r="E92" s="45">
        <v>11405</v>
      </c>
      <c r="F92" s="45">
        <v>11861</v>
      </c>
      <c r="G92" s="134"/>
      <c r="H92" s="134"/>
    </row>
    <row r="93" spans="1:8" ht="31.5">
      <c r="A93" s="24" t="s">
        <v>613</v>
      </c>
      <c r="B93" s="41">
        <v>706</v>
      </c>
      <c r="C93" s="61" t="s">
        <v>401</v>
      </c>
      <c r="D93" s="61" t="s">
        <v>585</v>
      </c>
      <c r="E93" s="45">
        <v>901</v>
      </c>
      <c r="F93" s="45">
        <v>944</v>
      </c>
      <c r="G93" s="134"/>
      <c r="H93" s="134"/>
    </row>
    <row r="94" spans="1:8" ht="15.75">
      <c r="A94" s="24" t="s">
        <v>586</v>
      </c>
      <c r="B94" s="41">
        <v>706</v>
      </c>
      <c r="C94" s="61" t="s">
        <v>401</v>
      </c>
      <c r="D94" s="61" t="s">
        <v>587</v>
      </c>
      <c r="E94" s="45">
        <v>1</v>
      </c>
      <c r="F94" s="45">
        <v>1</v>
      </c>
      <c r="G94" s="134"/>
      <c r="H94" s="134"/>
    </row>
    <row r="95" spans="1:8" s="155" customFormat="1" ht="47.25">
      <c r="A95" s="63" t="s">
        <v>252</v>
      </c>
      <c r="B95" s="66">
        <v>706</v>
      </c>
      <c r="C95" s="64" t="s">
        <v>253</v>
      </c>
      <c r="D95" s="64"/>
      <c r="E95" s="154">
        <f>E96+E99+E102</f>
        <v>54314</v>
      </c>
      <c r="F95" s="154">
        <f>F96+F99+F102</f>
        <v>56284</v>
      </c>
      <c r="G95" s="162"/>
      <c r="H95" s="162"/>
    </row>
    <row r="96" spans="1:8" ht="31.5">
      <c r="A96" s="24" t="s">
        <v>254</v>
      </c>
      <c r="B96" s="41">
        <v>706</v>
      </c>
      <c r="C96" s="61" t="s">
        <v>255</v>
      </c>
      <c r="D96" s="61"/>
      <c r="E96" s="45">
        <f>E97</f>
        <v>13269</v>
      </c>
      <c r="F96" s="45">
        <f>F97</f>
        <v>13743</v>
      </c>
      <c r="G96" s="134"/>
      <c r="H96" s="134"/>
    </row>
    <row r="97" spans="1:8" ht="15.75">
      <c r="A97" s="24" t="s">
        <v>597</v>
      </c>
      <c r="B97" s="41">
        <v>706</v>
      </c>
      <c r="C97" s="61" t="s">
        <v>256</v>
      </c>
      <c r="D97" s="61"/>
      <c r="E97" s="45">
        <f>E98</f>
        <v>13269</v>
      </c>
      <c r="F97" s="45">
        <f>F98</f>
        <v>13743</v>
      </c>
      <c r="G97" s="134"/>
      <c r="H97" s="134"/>
    </row>
    <row r="98" spans="1:8" ht="31.5">
      <c r="A98" s="24" t="s">
        <v>591</v>
      </c>
      <c r="B98" s="41">
        <v>706</v>
      </c>
      <c r="C98" s="61" t="s">
        <v>256</v>
      </c>
      <c r="D98" s="61" t="s">
        <v>592</v>
      </c>
      <c r="E98" s="45">
        <v>13269</v>
      </c>
      <c r="F98" s="45">
        <v>13743</v>
      </c>
      <c r="G98" s="134"/>
      <c r="H98" s="134"/>
    </row>
    <row r="99" spans="1:8" ht="31.5">
      <c r="A99" s="24" t="s">
        <v>257</v>
      </c>
      <c r="B99" s="41">
        <v>706</v>
      </c>
      <c r="C99" s="61" t="s">
        <v>258</v>
      </c>
      <c r="D99" s="61"/>
      <c r="E99" s="45">
        <f>E100</f>
        <v>38545</v>
      </c>
      <c r="F99" s="45">
        <f>F100</f>
        <v>39941</v>
      </c>
      <c r="G99" s="134"/>
      <c r="H99" s="134"/>
    </row>
    <row r="100" spans="1:8" ht="15.75">
      <c r="A100" s="24" t="s">
        <v>510</v>
      </c>
      <c r="B100" s="41">
        <v>706</v>
      </c>
      <c r="C100" s="61" t="s">
        <v>259</v>
      </c>
      <c r="D100" s="61"/>
      <c r="E100" s="45">
        <f>E101</f>
        <v>38545</v>
      </c>
      <c r="F100" s="45">
        <f>F101</f>
        <v>39941</v>
      </c>
      <c r="G100" s="134"/>
      <c r="H100" s="134"/>
    </row>
    <row r="101" spans="1:8" ht="31.5">
      <c r="A101" s="24" t="s">
        <v>591</v>
      </c>
      <c r="B101" s="41">
        <v>706</v>
      </c>
      <c r="C101" s="61" t="s">
        <v>259</v>
      </c>
      <c r="D101" s="61" t="s">
        <v>592</v>
      </c>
      <c r="E101" s="45">
        <v>38545</v>
      </c>
      <c r="F101" s="45">
        <v>39941</v>
      </c>
      <c r="G101" s="134"/>
      <c r="H101" s="134"/>
    </row>
    <row r="102" spans="1:8" ht="47.25">
      <c r="A102" s="24" t="s">
        <v>6</v>
      </c>
      <c r="B102" s="41">
        <v>706</v>
      </c>
      <c r="C102" s="61" t="s">
        <v>260</v>
      </c>
      <c r="D102" s="61"/>
      <c r="E102" s="45">
        <f>E103</f>
        <v>2500</v>
      </c>
      <c r="F102" s="45">
        <f>F103</f>
        <v>2600</v>
      </c>
      <c r="G102" s="134"/>
      <c r="H102" s="134"/>
    </row>
    <row r="103" spans="1:8" ht="15.75">
      <c r="A103" s="24" t="s">
        <v>483</v>
      </c>
      <c r="B103" s="41">
        <v>706</v>
      </c>
      <c r="C103" s="61" t="s">
        <v>261</v>
      </c>
      <c r="D103" s="61"/>
      <c r="E103" s="45">
        <f>E104</f>
        <v>2500</v>
      </c>
      <c r="F103" s="45">
        <f>F104</f>
        <v>2600</v>
      </c>
      <c r="G103" s="134"/>
      <c r="H103" s="134"/>
    </row>
    <row r="104" spans="1:8" ht="31.5">
      <c r="A104" s="24" t="s">
        <v>591</v>
      </c>
      <c r="B104" s="41">
        <v>706</v>
      </c>
      <c r="C104" s="61" t="s">
        <v>261</v>
      </c>
      <c r="D104" s="61" t="s">
        <v>592</v>
      </c>
      <c r="E104" s="45">
        <v>2500</v>
      </c>
      <c r="F104" s="45">
        <v>2600</v>
      </c>
      <c r="G104" s="134"/>
      <c r="H104" s="134"/>
    </row>
    <row r="105" spans="1:8" s="155" customFormat="1" ht="47.25">
      <c r="A105" s="63" t="s">
        <v>0</v>
      </c>
      <c r="B105" s="66">
        <v>706</v>
      </c>
      <c r="C105" s="64" t="s">
        <v>262</v>
      </c>
      <c r="D105" s="64"/>
      <c r="E105" s="154">
        <f>E107</f>
        <v>2300</v>
      </c>
      <c r="F105" s="154">
        <f>F107</f>
        <v>2400</v>
      </c>
      <c r="G105" s="162"/>
      <c r="H105" s="162"/>
    </row>
    <row r="106" spans="1:8" ht="47.25">
      <c r="A106" s="24" t="s">
        <v>629</v>
      </c>
      <c r="B106" s="41">
        <v>706</v>
      </c>
      <c r="C106" s="61" t="s">
        <v>263</v>
      </c>
      <c r="D106" s="61"/>
      <c r="E106" s="45">
        <f>E107</f>
        <v>2300</v>
      </c>
      <c r="F106" s="45">
        <f>F107</f>
        <v>2400</v>
      </c>
      <c r="G106" s="134"/>
      <c r="H106" s="134"/>
    </row>
    <row r="107" spans="1:8" ht="15.75">
      <c r="A107" s="24" t="s">
        <v>439</v>
      </c>
      <c r="B107" s="41">
        <v>706</v>
      </c>
      <c r="C107" s="61" t="s">
        <v>264</v>
      </c>
      <c r="D107" s="61"/>
      <c r="E107" s="45">
        <f>E108</f>
        <v>2300</v>
      </c>
      <c r="F107" s="45">
        <f>F108</f>
        <v>2400</v>
      </c>
      <c r="G107" s="134"/>
      <c r="H107" s="134"/>
    </row>
    <row r="108" spans="1:8" ht="15.75">
      <c r="A108" s="24" t="s">
        <v>586</v>
      </c>
      <c r="B108" s="41">
        <v>706</v>
      </c>
      <c r="C108" s="61" t="s">
        <v>264</v>
      </c>
      <c r="D108" s="61" t="s">
        <v>587</v>
      </c>
      <c r="E108" s="45">
        <v>2300</v>
      </c>
      <c r="F108" s="45">
        <v>2400</v>
      </c>
      <c r="G108" s="134"/>
      <c r="H108" s="134"/>
    </row>
    <row r="109" spans="1:8" s="155" customFormat="1" ht="63">
      <c r="A109" s="63" t="s">
        <v>1</v>
      </c>
      <c r="B109" s="66">
        <v>706</v>
      </c>
      <c r="C109" s="64" t="s">
        <v>265</v>
      </c>
      <c r="D109" s="64"/>
      <c r="E109" s="154">
        <f>E110+E124+E128</f>
        <v>20186.6</v>
      </c>
      <c r="F109" s="154">
        <f>F110+F124+F128</f>
        <v>20418.6</v>
      </c>
      <c r="G109" s="162"/>
      <c r="H109" s="162"/>
    </row>
    <row r="110" spans="1:8" ht="31.5">
      <c r="A110" s="63" t="s">
        <v>381</v>
      </c>
      <c r="B110" s="41">
        <v>706</v>
      </c>
      <c r="C110" s="64" t="s">
        <v>370</v>
      </c>
      <c r="D110" s="64"/>
      <c r="E110" s="154">
        <f>E111+E114+E117</f>
        <v>17876</v>
      </c>
      <c r="F110" s="154">
        <f>F111+F114+F117</f>
        <v>18108</v>
      </c>
      <c r="G110" s="134"/>
      <c r="H110" s="134"/>
    </row>
    <row r="111" spans="1:8" ht="31.5">
      <c r="A111" s="24" t="s">
        <v>623</v>
      </c>
      <c r="B111" s="41">
        <v>706</v>
      </c>
      <c r="C111" s="61" t="s">
        <v>371</v>
      </c>
      <c r="D111" s="61"/>
      <c r="E111" s="45">
        <f>E112</f>
        <v>2600</v>
      </c>
      <c r="F111" s="45">
        <f>F112</f>
        <v>2600</v>
      </c>
      <c r="G111" s="134"/>
      <c r="H111" s="134"/>
    </row>
    <row r="112" spans="1:8" ht="15.75">
      <c r="A112" s="24" t="s">
        <v>136</v>
      </c>
      <c r="B112" s="41">
        <v>706</v>
      </c>
      <c r="C112" s="61" t="s">
        <v>372</v>
      </c>
      <c r="D112" s="61"/>
      <c r="E112" s="45">
        <f>E113</f>
        <v>2600</v>
      </c>
      <c r="F112" s="45">
        <f>F113</f>
        <v>2600</v>
      </c>
      <c r="G112" s="134"/>
      <c r="H112" s="134"/>
    </row>
    <row r="113" spans="1:8" ht="15.75">
      <c r="A113" s="24" t="s">
        <v>586</v>
      </c>
      <c r="B113" s="41">
        <v>706</v>
      </c>
      <c r="C113" s="61" t="s">
        <v>372</v>
      </c>
      <c r="D113" s="61" t="s">
        <v>587</v>
      </c>
      <c r="E113" s="45">
        <v>2600</v>
      </c>
      <c r="F113" s="45">
        <v>2600</v>
      </c>
      <c r="G113" s="134"/>
      <c r="H113" s="134"/>
    </row>
    <row r="114" spans="1:8" ht="47.25">
      <c r="A114" s="24" t="s">
        <v>65</v>
      </c>
      <c r="B114" s="41">
        <v>706</v>
      </c>
      <c r="C114" s="61" t="s">
        <v>382</v>
      </c>
      <c r="D114" s="61"/>
      <c r="E114" s="45">
        <f>E115</f>
        <v>2946</v>
      </c>
      <c r="F114" s="45">
        <f>F115</f>
        <v>3063</v>
      </c>
      <c r="G114" s="134"/>
      <c r="H114" s="134"/>
    </row>
    <row r="115" spans="1:8" ht="31.5">
      <c r="A115" s="24" t="s">
        <v>588</v>
      </c>
      <c r="B115" s="41">
        <v>706</v>
      </c>
      <c r="C115" s="61" t="s">
        <v>383</v>
      </c>
      <c r="D115" s="61"/>
      <c r="E115" s="45">
        <f>E116</f>
        <v>2946</v>
      </c>
      <c r="F115" s="45">
        <f>F116</f>
        <v>3063</v>
      </c>
      <c r="G115" s="134"/>
      <c r="H115" s="134"/>
    </row>
    <row r="116" spans="1:8" ht="31.5">
      <c r="A116" s="24" t="s">
        <v>591</v>
      </c>
      <c r="B116" s="41">
        <v>706</v>
      </c>
      <c r="C116" s="61" t="s">
        <v>383</v>
      </c>
      <c r="D116" s="61" t="s">
        <v>592</v>
      </c>
      <c r="E116" s="45">
        <v>2946</v>
      </c>
      <c r="F116" s="45">
        <v>3063</v>
      </c>
      <c r="G116" s="134"/>
      <c r="H116" s="134"/>
    </row>
    <row r="117" spans="1:8" ht="78.75">
      <c r="A117" s="24" t="s">
        <v>66</v>
      </c>
      <c r="B117" s="41">
        <v>706</v>
      </c>
      <c r="C117" s="61" t="s">
        <v>384</v>
      </c>
      <c r="D117" s="61"/>
      <c r="E117" s="45">
        <f>E118+E122</f>
        <v>12330</v>
      </c>
      <c r="F117" s="45">
        <f>F118+F122</f>
        <v>12445</v>
      </c>
      <c r="G117" s="134"/>
      <c r="H117" s="134"/>
    </row>
    <row r="118" spans="1:8" ht="15.75">
      <c r="A118" s="24" t="s">
        <v>614</v>
      </c>
      <c r="B118" s="41">
        <v>706</v>
      </c>
      <c r="C118" s="61" t="s">
        <v>385</v>
      </c>
      <c r="D118" s="61"/>
      <c r="E118" s="45">
        <f>E119+E120+E121</f>
        <v>11330</v>
      </c>
      <c r="F118" s="45">
        <f>F119+F120+F121</f>
        <v>11445</v>
      </c>
      <c r="G118" s="134"/>
      <c r="H118" s="134"/>
    </row>
    <row r="119" spans="1:8" ht="63">
      <c r="A119" s="24" t="s">
        <v>583</v>
      </c>
      <c r="B119" s="41">
        <v>706</v>
      </c>
      <c r="C119" s="61" t="s">
        <v>385</v>
      </c>
      <c r="D119" s="61" t="s">
        <v>584</v>
      </c>
      <c r="E119" s="45">
        <v>8293</v>
      </c>
      <c r="F119" s="45">
        <v>8294</v>
      </c>
      <c r="G119" s="134"/>
      <c r="H119" s="134"/>
    </row>
    <row r="120" spans="1:8" ht="31.5">
      <c r="A120" s="24" t="s">
        <v>613</v>
      </c>
      <c r="B120" s="41">
        <v>706</v>
      </c>
      <c r="C120" s="61" t="s">
        <v>385</v>
      </c>
      <c r="D120" s="61" t="s">
        <v>585</v>
      </c>
      <c r="E120" s="45">
        <v>2869</v>
      </c>
      <c r="F120" s="45">
        <v>2984</v>
      </c>
      <c r="G120" s="134"/>
      <c r="H120" s="134"/>
    </row>
    <row r="121" spans="1:8" ht="15.75">
      <c r="A121" s="24" t="s">
        <v>586</v>
      </c>
      <c r="B121" s="41">
        <v>706</v>
      </c>
      <c r="C121" s="61" t="s">
        <v>385</v>
      </c>
      <c r="D121" s="61" t="s">
        <v>587</v>
      </c>
      <c r="E121" s="45">
        <v>168</v>
      </c>
      <c r="F121" s="45">
        <v>167</v>
      </c>
      <c r="G121" s="134"/>
      <c r="H121" s="134"/>
    </row>
    <row r="122" spans="1:8" ht="15.75">
      <c r="A122" s="24" t="s">
        <v>136</v>
      </c>
      <c r="B122" s="41">
        <v>706</v>
      </c>
      <c r="C122" s="61" t="s">
        <v>388</v>
      </c>
      <c r="D122" s="61"/>
      <c r="E122" s="45">
        <f>E123</f>
        <v>1000</v>
      </c>
      <c r="F122" s="45">
        <f>F123</f>
        <v>1000</v>
      </c>
      <c r="G122" s="134"/>
      <c r="H122" s="134"/>
    </row>
    <row r="123" spans="1:8" ht="31.5">
      <c r="A123" s="24" t="s">
        <v>613</v>
      </c>
      <c r="B123" s="41">
        <v>706</v>
      </c>
      <c r="C123" s="61" t="s">
        <v>388</v>
      </c>
      <c r="D123" s="61" t="s">
        <v>585</v>
      </c>
      <c r="E123" s="45">
        <v>1000</v>
      </c>
      <c r="F123" s="45">
        <v>1000</v>
      </c>
      <c r="G123" s="134"/>
      <c r="H123" s="134"/>
    </row>
    <row r="124" spans="1:8" ht="15.75">
      <c r="A124" s="63" t="s">
        <v>376</v>
      </c>
      <c r="B124" s="41">
        <v>706</v>
      </c>
      <c r="C124" s="64" t="s">
        <v>373</v>
      </c>
      <c r="D124" s="64"/>
      <c r="E124" s="154">
        <f aca="true" t="shared" si="0" ref="E124:F126">E125</f>
        <v>500</v>
      </c>
      <c r="F124" s="154">
        <f t="shared" si="0"/>
        <v>500</v>
      </c>
      <c r="G124" s="134"/>
      <c r="H124" s="134"/>
    </row>
    <row r="125" spans="1:8" ht="31.5">
      <c r="A125" s="24" t="s">
        <v>379</v>
      </c>
      <c r="B125" s="41">
        <v>706</v>
      </c>
      <c r="C125" s="61" t="s">
        <v>374</v>
      </c>
      <c r="D125" s="61"/>
      <c r="E125" s="45">
        <f t="shared" si="0"/>
        <v>500</v>
      </c>
      <c r="F125" s="45">
        <f t="shared" si="0"/>
        <v>500</v>
      </c>
      <c r="G125" s="134"/>
      <c r="H125" s="134"/>
    </row>
    <row r="126" spans="1:8" ht="15.75">
      <c r="A126" s="24" t="s">
        <v>136</v>
      </c>
      <c r="B126" s="41">
        <v>706</v>
      </c>
      <c r="C126" s="61" t="s">
        <v>375</v>
      </c>
      <c r="D126" s="61"/>
      <c r="E126" s="45">
        <f t="shared" si="0"/>
        <v>500</v>
      </c>
      <c r="F126" s="45">
        <f t="shared" si="0"/>
        <v>500</v>
      </c>
      <c r="G126" s="134"/>
      <c r="H126" s="134"/>
    </row>
    <row r="127" spans="1:8" ht="15.75">
      <c r="A127" s="24" t="s">
        <v>586</v>
      </c>
      <c r="B127" s="41">
        <v>706</v>
      </c>
      <c r="C127" s="61" t="s">
        <v>375</v>
      </c>
      <c r="D127" s="61" t="s">
        <v>587</v>
      </c>
      <c r="E127" s="45">
        <v>500</v>
      </c>
      <c r="F127" s="45">
        <v>500</v>
      </c>
      <c r="G127" s="134"/>
      <c r="H127" s="134"/>
    </row>
    <row r="128" spans="1:8" ht="31.5">
      <c r="A128" s="63" t="s">
        <v>380</v>
      </c>
      <c r="B128" s="41">
        <v>706</v>
      </c>
      <c r="C128" s="61" t="s">
        <v>377</v>
      </c>
      <c r="D128" s="61"/>
      <c r="E128" s="45">
        <f>E129</f>
        <v>1810.6</v>
      </c>
      <c r="F128" s="45">
        <f>F129</f>
        <v>1810.6</v>
      </c>
      <c r="G128" s="134"/>
      <c r="H128" s="134"/>
    </row>
    <row r="129" spans="1:8" ht="31.5">
      <c r="A129" s="24" t="s">
        <v>99</v>
      </c>
      <c r="B129" s="41">
        <v>706</v>
      </c>
      <c r="C129" s="61" t="s">
        <v>378</v>
      </c>
      <c r="D129" s="61"/>
      <c r="E129" s="45">
        <f>E130+E132</f>
        <v>1810.6</v>
      </c>
      <c r="F129" s="45">
        <f>F130+F132</f>
        <v>1810.6</v>
      </c>
      <c r="G129" s="134"/>
      <c r="H129" s="134"/>
    </row>
    <row r="130" spans="1:8" ht="47.25">
      <c r="A130" s="24" t="s">
        <v>624</v>
      </c>
      <c r="B130" s="41">
        <v>706</v>
      </c>
      <c r="C130" s="61" t="s">
        <v>386</v>
      </c>
      <c r="D130" s="61"/>
      <c r="E130" s="45">
        <f>E131</f>
        <v>672.4</v>
      </c>
      <c r="F130" s="45">
        <f>F131</f>
        <v>672.4</v>
      </c>
      <c r="G130" s="134"/>
      <c r="H130" s="134"/>
    </row>
    <row r="131" spans="1:8" ht="31.5">
      <c r="A131" s="24" t="s">
        <v>613</v>
      </c>
      <c r="B131" s="41">
        <v>706</v>
      </c>
      <c r="C131" s="61" t="s">
        <v>386</v>
      </c>
      <c r="D131" s="61" t="s">
        <v>585</v>
      </c>
      <c r="E131" s="45">
        <v>672.4</v>
      </c>
      <c r="F131" s="45">
        <v>672.4</v>
      </c>
      <c r="G131" s="134"/>
      <c r="H131" s="134"/>
    </row>
    <row r="132" spans="1:8" ht="47.25">
      <c r="A132" s="24" t="s">
        <v>625</v>
      </c>
      <c r="B132" s="41">
        <v>706</v>
      </c>
      <c r="C132" s="61" t="s">
        <v>387</v>
      </c>
      <c r="D132" s="61"/>
      <c r="E132" s="45">
        <f>E133</f>
        <v>1138.2</v>
      </c>
      <c r="F132" s="45">
        <f>F133</f>
        <v>1138.2</v>
      </c>
      <c r="G132" s="134"/>
      <c r="H132" s="134"/>
    </row>
    <row r="133" spans="1:8" ht="31.5">
      <c r="A133" s="24" t="s">
        <v>613</v>
      </c>
      <c r="B133" s="41">
        <v>706</v>
      </c>
      <c r="C133" s="61" t="s">
        <v>387</v>
      </c>
      <c r="D133" s="61" t="s">
        <v>585</v>
      </c>
      <c r="E133" s="45">
        <v>1138.2</v>
      </c>
      <c r="F133" s="45">
        <v>1138.2</v>
      </c>
      <c r="G133" s="134"/>
      <c r="H133" s="134"/>
    </row>
    <row r="134" spans="1:8" s="155" customFormat="1" ht="31.5">
      <c r="A134" s="63" t="s">
        <v>2</v>
      </c>
      <c r="B134" s="66">
        <v>706</v>
      </c>
      <c r="C134" s="64" t="s">
        <v>266</v>
      </c>
      <c r="D134" s="64"/>
      <c r="E134" s="154">
        <f>E135+E147+E152+E155+E158</f>
        <v>127089.19999999998</v>
      </c>
      <c r="F134" s="154">
        <f>F135+F147+F152+F155+F158</f>
        <v>130472.9</v>
      </c>
      <c r="G134" s="162"/>
      <c r="H134" s="162"/>
    </row>
    <row r="135" spans="1:8" ht="47.25">
      <c r="A135" s="24" t="s">
        <v>268</v>
      </c>
      <c r="B135" s="41">
        <v>706</v>
      </c>
      <c r="C135" s="61" t="s">
        <v>267</v>
      </c>
      <c r="D135" s="61"/>
      <c r="E135" s="45">
        <f>E136+E138+E140+E142+E144</f>
        <v>86859.79999999999</v>
      </c>
      <c r="F135" s="45">
        <f>F136+F138+F140+F142+F144</f>
        <v>88910.4</v>
      </c>
      <c r="G135" s="134"/>
      <c r="H135" s="134"/>
    </row>
    <row r="136" spans="1:8" ht="15.75">
      <c r="A136" s="24" t="s">
        <v>610</v>
      </c>
      <c r="B136" s="41">
        <v>706</v>
      </c>
      <c r="C136" s="61" t="s">
        <v>269</v>
      </c>
      <c r="D136" s="61"/>
      <c r="E136" s="45">
        <f>E137</f>
        <v>29717</v>
      </c>
      <c r="F136" s="45">
        <f>F137</f>
        <v>30853</v>
      </c>
      <c r="G136" s="134"/>
      <c r="H136" s="134"/>
    </row>
    <row r="137" spans="1:8" ht="31.5">
      <c r="A137" s="24" t="s">
        <v>591</v>
      </c>
      <c r="B137" s="41">
        <v>706</v>
      </c>
      <c r="C137" s="61" t="s">
        <v>269</v>
      </c>
      <c r="D137" s="61" t="s">
        <v>592</v>
      </c>
      <c r="E137" s="45">
        <v>29717</v>
      </c>
      <c r="F137" s="45">
        <v>30853</v>
      </c>
      <c r="G137" s="134"/>
      <c r="H137" s="134"/>
    </row>
    <row r="138" spans="1:8" ht="15.75">
      <c r="A138" s="24" t="s">
        <v>479</v>
      </c>
      <c r="B138" s="41">
        <v>706</v>
      </c>
      <c r="C138" s="61" t="s">
        <v>270</v>
      </c>
      <c r="D138" s="61"/>
      <c r="E138" s="45">
        <f>E139</f>
        <v>18026</v>
      </c>
      <c r="F138" s="45">
        <f>F139</f>
        <v>18758</v>
      </c>
      <c r="G138" s="134"/>
      <c r="H138" s="134"/>
    </row>
    <row r="139" spans="1:8" ht="31.5">
      <c r="A139" s="24" t="s">
        <v>591</v>
      </c>
      <c r="B139" s="41">
        <v>706</v>
      </c>
      <c r="C139" s="61" t="s">
        <v>270</v>
      </c>
      <c r="D139" s="61" t="s">
        <v>592</v>
      </c>
      <c r="E139" s="45">
        <v>18026</v>
      </c>
      <c r="F139" s="45">
        <v>18758</v>
      </c>
      <c r="G139" s="134"/>
      <c r="H139" s="134"/>
    </row>
    <row r="140" spans="1:8" ht="15.75">
      <c r="A140" s="24" t="s">
        <v>611</v>
      </c>
      <c r="B140" s="41">
        <v>706</v>
      </c>
      <c r="C140" s="61" t="s">
        <v>271</v>
      </c>
      <c r="D140" s="61"/>
      <c r="E140" s="45">
        <f>E141</f>
        <v>750</v>
      </c>
      <c r="F140" s="45">
        <f>F141</f>
        <v>550</v>
      </c>
      <c r="G140" s="134"/>
      <c r="H140" s="134"/>
    </row>
    <row r="141" spans="1:8" ht="31.5">
      <c r="A141" s="24" t="s">
        <v>613</v>
      </c>
      <c r="B141" s="41">
        <v>706</v>
      </c>
      <c r="C141" s="61" t="s">
        <v>271</v>
      </c>
      <c r="D141" s="61" t="s">
        <v>585</v>
      </c>
      <c r="E141" s="45">
        <v>750</v>
      </c>
      <c r="F141" s="45">
        <v>550</v>
      </c>
      <c r="G141" s="134"/>
      <c r="H141" s="134"/>
    </row>
    <row r="142" spans="1:8" ht="47.25">
      <c r="A142" s="24" t="s">
        <v>652</v>
      </c>
      <c r="B142" s="41">
        <v>706</v>
      </c>
      <c r="C142" s="61" t="s">
        <v>653</v>
      </c>
      <c r="D142" s="61"/>
      <c r="E142" s="45">
        <f>E143</f>
        <v>3638.1</v>
      </c>
      <c r="F142" s="45">
        <f>F143</f>
        <v>3638.1</v>
      </c>
      <c r="G142" s="134"/>
      <c r="H142" s="134"/>
    </row>
    <row r="143" spans="1:8" ht="31.5">
      <c r="A143" s="24" t="s">
        <v>591</v>
      </c>
      <c r="B143" s="41">
        <v>706</v>
      </c>
      <c r="C143" s="61" t="s">
        <v>653</v>
      </c>
      <c r="D143" s="61" t="s">
        <v>592</v>
      </c>
      <c r="E143" s="45">
        <v>3638.1</v>
      </c>
      <c r="F143" s="45">
        <v>3638.1</v>
      </c>
      <c r="G143" s="134"/>
      <c r="H143" s="134"/>
    </row>
    <row r="144" spans="1:8" ht="78.75">
      <c r="A144" s="24" t="s">
        <v>720</v>
      </c>
      <c r="B144" s="41">
        <v>706</v>
      </c>
      <c r="C144" s="61" t="s">
        <v>51</v>
      </c>
      <c r="D144" s="61"/>
      <c r="E144" s="45">
        <f>E146+E145</f>
        <v>34728.7</v>
      </c>
      <c r="F144" s="45">
        <f>F146+F145</f>
        <v>35111.3</v>
      </c>
      <c r="G144" s="134"/>
      <c r="H144" s="134"/>
    </row>
    <row r="145" spans="1:8" ht="15.75">
      <c r="A145" s="24" t="s">
        <v>445</v>
      </c>
      <c r="B145" s="41">
        <v>706</v>
      </c>
      <c r="C145" s="61" t="s">
        <v>51</v>
      </c>
      <c r="D145" s="61" t="s">
        <v>594</v>
      </c>
      <c r="E145" s="45">
        <v>8707.3</v>
      </c>
      <c r="F145" s="45">
        <v>8804.2</v>
      </c>
      <c r="G145" s="134"/>
      <c r="H145" s="134"/>
    </row>
    <row r="146" spans="1:8" ht="31.5">
      <c r="A146" s="24" t="s">
        <v>591</v>
      </c>
      <c r="B146" s="41">
        <v>706</v>
      </c>
      <c r="C146" s="61" t="s">
        <v>51</v>
      </c>
      <c r="D146" s="61" t="s">
        <v>592</v>
      </c>
      <c r="E146" s="45">
        <v>26021.4</v>
      </c>
      <c r="F146" s="45">
        <v>26307.1</v>
      </c>
      <c r="G146" s="134"/>
      <c r="H146" s="134"/>
    </row>
    <row r="147" spans="1:8" ht="31.5">
      <c r="A147" s="24" t="s">
        <v>4</v>
      </c>
      <c r="B147" s="41">
        <v>706</v>
      </c>
      <c r="C147" s="61" t="s">
        <v>272</v>
      </c>
      <c r="D147" s="61"/>
      <c r="E147" s="45">
        <f>E148+E150</f>
        <v>35057.4</v>
      </c>
      <c r="F147" s="45">
        <f>F148+F150</f>
        <v>36190.5</v>
      </c>
      <c r="G147" s="134"/>
      <c r="H147" s="134"/>
    </row>
    <row r="148" spans="1:8" ht="15.75">
      <c r="A148" s="24" t="s">
        <v>221</v>
      </c>
      <c r="B148" s="41">
        <v>706</v>
      </c>
      <c r="C148" s="61" t="s">
        <v>273</v>
      </c>
      <c r="D148" s="61"/>
      <c r="E148" s="45">
        <f>E149</f>
        <v>27974</v>
      </c>
      <c r="F148" s="45">
        <f>F149</f>
        <v>29028</v>
      </c>
      <c r="G148" s="134"/>
      <c r="H148" s="134"/>
    </row>
    <row r="149" spans="1:8" ht="31.5">
      <c r="A149" s="24" t="s">
        <v>591</v>
      </c>
      <c r="B149" s="41">
        <v>706</v>
      </c>
      <c r="C149" s="61" t="s">
        <v>273</v>
      </c>
      <c r="D149" s="61" t="s">
        <v>592</v>
      </c>
      <c r="E149" s="45">
        <v>27974</v>
      </c>
      <c r="F149" s="45">
        <v>29028</v>
      </c>
      <c r="G149" s="134"/>
      <c r="H149" s="134"/>
    </row>
    <row r="150" spans="1:8" ht="47.25">
      <c r="A150" s="24" t="s">
        <v>719</v>
      </c>
      <c r="B150" s="41">
        <v>706</v>
      </c>
      <c r="C150" s="61" t="s">
        <v>50</v>
      </c>
      <c r="D150" s="61"/>
      <c r="E150" s="45">
        <f>E151</f>
        <v>7083.4</v>
      </c>
      <c r="F150" s="45">
        <f>F151</f>
        <v>7162.5</v>
      </c>
      <c r="G150" s="134"/>
      <c r="H150" s="134"/>
    </row>
    <row r="151" spans="1:8" ht="31.5">
      <c r="A151" s="24" t="s">
        <v>591</v>
      </c>
      <c r="B151" s="41">
        <v>706</v>
      </c>
      <c r="C151" s="61" t="s">
        <v>50</v>
      </c>
      <c r="D151" s="61" t="s">
        <v>592</v>
      </c>
      <c r="E151" s="45">
        <v>7083.4</v>
      </c>
      <c r="F151" s="45">
        <v>7162.5</v>
      </c>
      <c r="G151" s="134"/>
      <c r="H151" s="134"/>
    </row>
    <row r="152" spans="1:8" ht="31.5">
      <c r="A152" s="24" t="s">
        <v>67</v>
      </c>
      <c r="B152" s="41">
        <v>706</v>
      </c>
      <c r="C152" s="61" t="s">
        <v>274</v>
      </c>
      <c r="D152" s="61"/>
      <c r="E152" s="45">
        <f>E153</f>
        <v>3350</v>
      </c>
      <c r="F152" s="45">
        <f>F153</f>
        <v>3500</v>
      </c>
      <c r="G152" s="134"/>
      <c r="H152" s="134"/>
    </row>
    <row r="153" spans="1:8" ht="15.75">
      <c r="A153" s="24" t="s">
        <v>589</v>
      </c>
      <c r="B153" s="41">
        <v>706</v>
      </c>
      <c r="C153" s="61" t="s">
        <v>275</v>
      </c>
      <c r="D153" s="61"/>
      <c r="E153" s="45">
        <f>E154</f>
        <v>3350</v>
      </c>
      <c r="F153" s="45">
        <f>F154</f>
        <v>3500</v>
      </c>
      <c r="G153" s="134"/>
      <c r="H153" s="134"/>
    </row>
    <row r="154" spans="1:8" ht="31.5">
      <c r="A154" s="24" t="s">
        <v>613</v>
      </c>
      <c r="B154" s="41">
        <v>706</v>
      </c>
      <c r="C154" s="61" t="s">
        <v>275</v>
      </c>
      <c r="D154" s="61" t="s">
        <v>585</v>
      </c>
      <c r="E154" s="45">
        <v>3350</v>
      </c>
      <c r="F154" s="45">
        <v>3500</v>
      </c>
      <c r="G154" s="134"/>
      <c r="H154" s="134"/>
    </row>
    <row r="155" spans="1:8" ht="31.5">
      <c r="A155" s="24" t="s">
        <v>276</v>
      </c>
      <c r="B155" s="41">
        <v>706</v>
      </c>
      <c r="C155" s="61" t="s">
        <v>277</v>
      </c>
      <c r="D155" s="61"/>
      <c r="E155" s="45">
        <f>E156</f>
        <v>907</v>
      </c>
      <c r="F155" s="45">
        <f>F156</f>
        <v>920</v>
      </c>
      <c r="G155" s="134"/>
      <c r="H155" s="134"/>
    </row>
    <row r="156" spans="1:8" ht="31.5">
      <c r="A156" s="24" t="s">
        <v>590</v>
      </c>
      <c r="B156" s="41">
        <v>706</v>
      </c>
      <c r="C156" s="61" t="s">
        <v>278</v>
      </c>
      <c r="D156" s="61"/>
      <c r="E156" s="45">
        <f>E157</f>
        <v>907</v>
      </c>
      <c r="F156" s="45">
        <f>F157</f>
        <v>920</v>
      </c>
      <c r="G156" s="134"/>
      <c r="H156" s="134"/>
    </row>
    <row r="157" spans="1:8" ht="31.5">
      <c r="A157" s="24" t="s">
        <v>613</v>
      </c>
      <c r="B157" s="41">
        <v>706</v>
      </c>
      <c r="C157" s="61" t="s">
        <v>278</v>
      </c>
      <c r="D157" s="61" t="s">
        <v>585</v>
      </c>
      <c r="E157" s="45">
        <v>907</v>
      </c>
      <c r="F157" s="45">
        <v>920</v>
      </c>
      <c r="G157" s="134"/>
      <c r="H157" s="134"/>
    </row>
    <row r="158" spans="1:8" ht="78.75">
      <c r="A158" s="24" t="s">
        <v>87</v>
      </c>
      <c r="B158" s="41">
        <v>706</v>
      </c>
      <c r="C158" s="61" t="s">
        <v>695</v>
      </c>
      <c r="D158" s="61"/>
      <c r="E158" s="45">
        <f>E159</f>
        <v>915</v>
      </c>
      <c r="F158" s="45">
        <f>F159</f>
        <v>952</v>
      </c>
      <c r="G158" s="134"/>
      <c r="H158" s="134"/>
    </row>
    <row r="159" spans="1:8" ht="63">
      <c r="A159" s="24" t="s">
        <v>688</v>
      </c>
      <c r="B159" s="41">
        <v>706</v>
      </c>
      <c r="C159" s="61" t="s">
        <v>696</v>
      </c>
      <c r="D159" s="61"/>
      <c r="E159" s="45">
        <f>E160</f>
        <v>915</v>
      </c>
      <c r="F159" s="45">
        <f>F160</f>
        <v>952</v>
      </c>
      <c r="G159" s="134"/>
      <c r="H159" s="134"/>
    </row>
    <row r="160" spans="1:8" ht="31.5">
      <c r="A160" s="24" t="s">
        <v>591</v>
      </c>
      <c r="B160" s="41">
        <v>706</v>
      </c>
      <c r="C160" s="61" t="s">
        <v>696</v>
      </c>
      <c r="D160" s="61" t="s">
        <v>592</v>
      </c>
      <c r="E160" s="45">
        <v>915</v>
      </c>
      <c r="F160" s="45">
        <v>952</v>
      </c>
      <c r="G160" s="134"/>
      <c r="H160" s="134"/>
    </row>
    <row r="161" spans="1:8" s="155" customFormat="1" ht="47.25">
      <c r="A161" s="63" t="s">
        <v>139</v>
      </c>
      <c r="B161" s="66">
        <v>706</v>
      </c>
      <c r="C161" s="64" t="s">
        <v>279</v>
      </c>
      <c r="D161" s="64"/>
      <c r="E161" s="154">
        <f>E162+E167+E174+E185</f>
        <v>74473.6</v>
      </c>
      <c r="F161" s="154">
        <f>F162+F167+F174+F185</f>
        <v>75112.8</v>
      </c>
      <c r="G161" s="162"/>
      <c r="H161" s="162"/>
    </row>
    <row r="162" spans="1:8" ht="31.5">
      <c r="A162" s="24" t="s">
        <v>280</v>
      </c>
      <c r="B162" s="41">
        <v>706</v>
      </c>
      <c r="C162" s="61" t="s">
        <v>281</v>
      </c>
      <c r="D162" s="61"/>
      <c r="E162" s="45">
        <f>E163</f>
        <v>3992</v>
      </c>
      <c r="F162" s="45">
        <f>F163</f>
        <v>4024</v>
      </c>
      <c r="G162" s="134"/>
      <c r="H162" s="134"/>
    </row>
    <row r="163" spans="1:8" ht="15.75">
      <c r="A163" s="24" t="s">
        <v>614</v>
      </c>
      <c r="B163" s="41">
        <v>706</v>
      </c>
      <c r="C163" s="61" t="s">
        <v>282</v>
      </c>
      <c r="D163" s="61"/>
      <c r="E163" s="45">
        <f>E164+E165+E166</f>
        <v>3992</v>
      </c>
      <c r="F163" s="45">
        <f>F164+F165+F166</f>
        <v>4024</v>
      </c>
      <c r="G163" s="134"/>
      <c r="H163" s="134"/>
    </row>
    <row r="164" spans="1:8" ht="63">
      <c r="A164" s="24" t="s">
        <v>583</v>
      </c>
      <c r="B164" s="41">
        <v>706</v>
      </c>
      <c r="C164" s="61" t="s">
        <v>282</v>
      </c>
      <c r="D164" s="61" t="s">
        <v>584</v>
      </c>
      <c r="E164" s="45">
        <v>3171</v>
      </c>
      <c r="F164" s="45">
        <v>3171</v>
      </c>
      <c r="G164" s="134"/>
      <c r="H164" s="134"/>
    </row>
    <row r="165" spans="1:8" ht="31.5">
      <c r="A165" s="24" t="s">
        <v>613</v>
      </c>
      <c r="B165" s="41">
        <v>706</v>
      </c>
      <c r="C165" s="61" t="s">
        <v>282</v>
      </c>
      <c r="D165" s="61" t="s">
        <v>585</v>
      </c>
      <c r="E165" s="45">
        <v>611</v>
      </c>
      <c r="F165" s="45">
        <v>643</v>
      </c>
      <c r="G165" s="134"/>
      <c r="H165" s="134"/>
    </row>
    <row r="166" spans="1:8" ht="15.75">
      <c r="A166" s="24" t="s">
        <v>586</v>
      </c>
      <c r="B166" s="41">
        <v>706</v>
      </c>
      <c r="C166" s="61" t="s">
        <v>282</v>
      </c>
      <c r="D166" s="61" t="s">
        <v>587</v>
      </c>
      <c r="E166" s="45">
        <v>210</v>
      </c>
      <c r="F166" s="45">
        <v>210</v>
      </c>
      <c r="G166" s="134"/>
      <c r="H166" s="134"/>
    </row>
    <row r="167" spans="1:8" ht="47.25">
      <c r="A167" s="24" t="s">
        <v>616</v>
      </c>
      <c r="B167" s="41">
        <v>706</v>
      </c>
      <c r="C167" s="61" t="s">
        <v>283</v>
      </c>
      <c r="D167" s="61"/>
      <c r="E167" s="45">
        <f>E168+E172</f>
        <v>60112</v>
      </c>
      <c r="F167" s="45">
        <f>F168+F172</f>
        <v>60628</v>
      </c>
      <c r="G167" s="134"/>
      <c r="H167" s="134"/>
    </row>
    <row r="168" spans="1:8" ht="15.75">
      <c r="A168" s="24" t="s">
        <v>614</v>
      </c>
      <c r="B168" s="41">
        <v>706</v>
      </c>
      <c r="C168" s="61" t="s">
        <v>284</v>
      </c>
      <c r="D168" s="61"/>
      <c r="E168" s="45">
        <f>E169+E170+E171</f>
        <v>57511</v>
      </c>
      <c r="F168" s="45">
        <f>F169+F170+F171</f>
        <v>58027</v>
      </c>
      <c r="G168" s="134"/>
      <c r="H168" s="134"/>
    </row>
    <row r="169" spans="1:8" ht="63">
      <c r="A169" s="24" t="s">
        <v>583</v>
      </c>
      <c r="B169" s="41">
        <v>706</v>
      </c>
      <c r="C169" s="61" t="s">
        <v>284</v>
      </c>
      <c r="D169" s="61" t="s">
        <v>584</v>
      </c>
      <c r="E169" s="45">
        <v>42999</v>
      </c>
      <c r="F169" s="45">
        <v>43004</v>
      </c>
      <c r="G169" s="134"/>
      <c r="H169" s="134"/>
    </row>
    <row r="170" spans="1:8" ht="31.5">
      <c r="A170" s="24" t="s">
        <v>613</v>
      </c>
      <c r="B170" s="41">
        <v>706</v>
      </c>
      <c r="C170" s="61" t="s">
        <v>284</v>
      </c>
      <c r="D170" s="61" t="s">
        <v>585</v>
      </c>
      <c r="E170" s="45">
        <v>13941</v>
      </c>
      <c r="F170" s="45">
        <v>14452</v>
      </c>
      <c r="G170" s="134"/>
      <c r="H170" s="134"/>
    </row>
    <row r="171" spans="1:8" ht="15.75">
      <c r="A171" s="24" t="s">
        <v>586</v>
      </c>
      <c r="B171" s="41">
        <v>706</v>
      </c>
      <c r="C171" s="61" t="s">
        <v>284</v>
      </c>
      <c r="D171" s="61" t="s">
        <v>587</v>
      </c>
      <c r="E171" s="45">
        <v>571</v>
      </c>
      <c r="F171" s="45">
        <v>571</v>
      </c>
      <c r="G171" s="134"/>
      <c r="H171" s="134"/>
    </row>
    <row r="172" spans="1:8" ht="31.5">
      <c r="A172" s="24" t="s">
        <v>37</v>
      </c>
      <c r="B172" s="41">
        <v>706</v>
      </c>
      <c r="C172" s="61" t="s">
        <v>285</v>
      </c>
      <c r="D172" s="61"/>
      <c r="E172" s="45">
        <f>E173</f>
        <v>2601</v>
      </c>
      <c r="F172" s="45">
        <f>F173</f>
        <v>2601</v>
      </c>
      <c r="G172" s="134"/>
      <c r="H172" s="134"/>
    </row>
    <row r="173" spans="1:8" ht="63">
      <c r="A173" s="24" t="s">
        <v>583</v>
      </c>
      <c r="B173" s="41">
        <v>706</v>
      </c>
      <c r="C173" s="61" t="s">
        <v>285</v>
      </c>
      <c r="D173" s="61" t="s">
        <v>584</v>
      </c>
      <c r="E173" s="45">
        <v>2601</v>
      </c>
      <c r="F173" s="45">
        <v>2601</v>
      </c>
      <c r="G173" s="134"/>
      <c r="H173" s="134"/>
    </row>
    <row r="174" spans="1:8" ht="47.25">
      <c r="A174" s="24" t="s">
        <v>618</v>
      </c>
      <c r="B174" s="41">
        <v>706</v>
      </c>
      <c r="C174" s="61" t="s">
        <v>286</v>
      </c>
      <c r="D174" s="61"/>
      <c r="E174" s="45">
        <f>E175+E177+E180+E182</f>
        <v>9773.6</v>
      </c>
      <c r="F174" s="45">
        <f>F175+F177+F180+F182</f>
        <v>9840.8</v>
      </c>
      <c r="G174" s="134"/>
      <c r="H174" s="134"/>
    </row>
    <row r="175" spans="1:8" ht="31.5">
      <c r="A175" s="24" t="s">
        <v>102</v>
      </c>
      <c r="B175" s="41">
        <v>706</v>
      </c>
      <c r="C175" s="61" t="s">
        <v>287</v>
      </c>
      <c r="D175" s="61"/>
      <c r="E175" s="45">
        <f>E176</f>
        <v>1879.6</v>
      </c>
      <c r="F175" s="45">
        <f>F176</f>
        <v>1946.8</v>
      </c>
      <c r="G175" s="134"/>
      <c r="H175" s="134"/>
    </row>
    <row r="176" spans="1:8" ht="15.75">
      <c r="A176" s="24" t="s">
        <v>445</v>
      </c>
      <c r="B176" s="41">
        <v>706</v>
      </c>
      <c r="C176" s="61" t="s">
        <v>287</v>
      </c>
      <c r="D176" s="61" t="s">
        <v>594</v>
      </c>
      <c r="E176" s="45">
        <v>1879.6</v>
      </c>
      <c r="F176" s="45">
        <v>1946.8</v>
      </c>
      <c r="G176" s="134"/>
      <c r="H176" s="134"/>
    </row>
    <row r="177" spans="1:8" ht="31.5">
      <c r="A177" s="24" t="s">
        <v>617</v>
      </c>
      <c r="B177" s="41">
        <v>706</v>
      </c>
      <c r="C177" s="61" t="s">
        <v>290</v>
      </c>
      <c r="D177" s="61"/>
      <c r="E177" s="45">
        <f>E178+E179</f>
        <v>4874.4</v>
      </c>
      <c r="F177" s="45">
        <f>F178+F179</f>
        <v>4874.4</v>
      </c>
      <c r="G177" s="134"/>
      <c r="H177" s="134"/>
    </row>
    <row r="178" spans="1:8" ht="63">
      <c r="A178" s="24" t="s">
        <v>583</v>
      </c>
      <c r="B178" s="41">
        <v>706</v>
      </c>
      <c r="C178" s="61" t="s">
        <v>290</v>
      </c>
      <c r="D178" s="61" t="s">
        <v>584</v>
      </c>
      <c r="E178" s="45">
        <v>4197.9</v>
      </c>
      <c r="F178" s="45">
        <v>4197.9</v>
      </c>
      <c r="G178" s="134"/>
      <c r="H178" s="134"/>
    </row>
    <row r="179" spans="1:8" ht="31.5">
      <c r="A179" s="24" t="s">
        <v>613</v>
      </c>
      <c r="B179" s="41">
        <v>706</v>
      </c>
      <c r="C179" s="61" t="s">
        <v>290</v>
      </c>
      <c r="D179" s="61" t="s">
        <v>585</v>
      </c>
      <c r="E179" s="45">
        <v>676.5</v>
      </c>
      <c r="F179" s="45">
        <v>676.5</v>
      </c>
      <c r="G179" s="134"/>
      <c r="H179" s="134"/>
    </row>
    <row r="180" spans="1:8" ht="47.25">
      <c r="A180" s="24" t="s">
        <v>619</v>
      </c>
      <c r="B180" s="41">
        <v>706</v>
      </c>
      <c r="C180" s="61" t="s">
        <v>288</v>
      </c>
      <c r="D180" s="61"/>
      <c r="E180" s="45">
        <f>E181</f>
        <v>1338.2</v>
      </c>
      <c r="F180" s="45">
        <f>F181</f>
        <v>1338.2</v>
      </c>
      <c r="G180" s="134"/>
      <c r="H180" s="134"/>
    </row>
    <row r="181" spans="1:8" ht="63">
      <c r="A181" s="24" t="s">
        <v>583</v>
      </c>
      <c r="B181" s="41">
        <v>706</v>
      </c>
      <c r="C181" s="61" t="s">
        <v>288</v>
      </c>
      <c r="D181" s="61" t="s">
        <v>584</v>
      </c>
      <c r="E181" s="45">
        <v>1338.2</v>
      </c>
      <c r="F181" s="45">
        <v>1338.2</v>
      </c>
      <c r="G181" s="134"/>
      <c r="H181" s="134"/>
    </row>
    <row r="182" spans="1:8" ht="31.5">
      <c r="A182" s="24" t="s">
        <v>620</v>
      </c>
      <c r="B182" s="41">
        <v>706</v>
      </c>
      <c r="C182" s="61" t="s">
        <v>289</v>
      </c>
      <c r="D182" s="61"/>
      <c r="E182" s="45">
        <f>E183+E184</f>
        <v>1681.3999999999999</v>
      </c>
      <c r="F182" s="45">
        <f>F183+F184</f>
        <v>1681.3999999999999</v>
      </c>
      <c r="G182" s="134"/>
      <c r="H182" s="134"/>
    </row>
    <row r="183" spans="1:8" ht="63">
      <c r="A183" s="24" t="s">
        <v>583</v>
      </c>
      <c r="B183" s="41">
        <v>706</v>
      </c>
      <c r="C183" s="61" t="s">
        <v>289</v>
      </c>
      <c r="D183" s="61" t="s">
        <v>584</v>
      </c>
      <c r="E183" s="45">
        <v>648.8</v>
      </c>
      <c r="F183" s="45">
        <v>648.8</v>
      </c>
      <c r="G183" s="134"/>
      <c r="H183" s="134"/>
    </row>
    <row r="184" spans="1:8" ht="31.5">
      <c r="A184" s="24" t="s">
        <v>613</v>
      </c>
      <c r="B184" s="41">
        <v>706</v>
      </c>
      <c r="C184" s="61" t="s">
        <v>289</v>
      </c>
      <c r="D184" s="61" t="s">
        <v>585</v>
      </c>
      <c r="E184" s="45">
        <v>1032.6</v>
      </c>
      <c r="F184" s="45">
        <v>1032.6</v>
      </c>
      <c r="G184" s="134"/>
      <c r="H184" s="134"/>
    </row>
    <row r="185" spans="1:8" ht="31.5">
      <c r="A185" s="24" t="s">
        <v>86</v>
      </c>
      <c r="B185" s="41">
        <v>706</v>
      </c>
      <c r="C185" s="61" t="s">
        <v>768</v>
      </c>
      <c r="D185" s="64"/>
      <c r="E185" s="45">
        <f>E186</f>
        <v>596</v>
      </c>
      <c r="F185" s="45">
        <f>F186</f>
        <v>620</v>
      </c>
      <c r="G185" s="134"/>
      <c r="H185" s="134"/>
    </row>
    <row r="186" spans="1:8" ht="15.75">
      <c r="A186" s="24" t="s">
        <v>145</v>
      </c>
      <c r="B186" s="41">
        <v>706</v>
      </c>
      <c r="C186" s="61" t="s">
        <v>769</v>
      </c>
      <c r="D186" s="64"/>
      <c r="E186" s="45">
        <f>E187</f>
        <v>596</v>
      </c>
      <c r="F186" s="45">
        <f>F187</f>
        <v>620</v>
      </c>
      <c r="G186" s="134"/>
      <c r="H186" s="134"/>
    </row>
    <row r="187" spans="1:8" ht="15.75">
      <c r="A187" s="24" t="s">
        <v>596</v>
      </c>
      <c r="B187" s="41">
        <v>706</v>
      </c>
      <c r="C187" s="61" t="s">
        <v>769</v>
      </c>
      <c r="D187" s="61" t="s">
        <v>595</v>
      </c>
      <c r="E187" s="45">
        <v>596</v>
      </c>
      <c r="F187" s="45">
        <v>620</v>
      </c>
      <c r="G187" s="134"/>
      <c r="H187" s="134"/>
    </row>
    <row r="188" spans="1:8" s="155" customFormat="1" ht="63">
      <c r="A188" s="63" t="s">
        <v>291</v>
      </c>
      <c r="B188" s="66">
        <v>706</v>
      </c>
      <c r="C188" s="64" t="s">
        <v>292</v>
      </c>
      <c r="D188" s="64"/>
      <c r="E188" s="154">
        <f>E194+E197+E203+E217+E226+E231+E189+E200</f>
        <v>85354.96</v>
      </c>
      <c r="F188" s="154">
        <f>F194+F197+F203+F217+F226+F231+F189</f>
        <v>76648</v>
      </c>
      <c r="G188" s="162"/>
      <c r="H188" s="162"/>
    </row>
    <row r="189" spans="1:8" ht="31.5">
      <c r="A189" s="24" t="s">
        <v>630</v>
      </c>
      <c r="B189" s="41">
        <v>706</v>
      </c>
      <c r="C189" s="61" t="s">
        <v>293</v>
      </c>
      <c r="D189" s="61"/>
      <c r="E189" s="45">
        <f>E190</f>
        <v>0</v>
      </c>
      <c r="F189" s="45">
        <f>F190+F192</f>
        <v>14006.7</v>
      </c>
      <c r="G189" s="134"/>
      <c r="H189" s="134"/>
    </row>
    <row r="190" spans="1:8" ht="15.75">
      <c r="A190" s="24" t="s">
        <v>648</v>
      </c>
      <c r="B190" s="41">
        <v>706</v>
      </c>
      <c r="C190" s="61" t="s">
        <v>647</v>
      </c>
      <c r="D190" s="61"/>
      <c r="E190" s="45">
        <f>E191</f>
        <v>0</v>
      </c>
      <c r="F190" s="45">
        <f>F191</f>
        <v>13831.7</v>
      </c>
      <c r="G190" s="134"/>
      <c r="H190" s="134"/>
    </row>
    <row r="191" spans="1:8" ht="31.5">
      <c r="A191" s="24" t="s">
        <v>215</v>
      </c>
      <c r="B191" s="41">
        <v>706</v>
      </c>
      <c r="C191" s="61" t="s">
        <v>647</v>
      </c>
      <c r="D191" s="61" t="s">
        <v>598</v>
      </c>
      <c r="E191" s="45">
        <v>0</v>
      </c>
      <c r="F191" s="45">
        <v>13831.7</v>
      </c>
      <c r="G191" s="134"/>
      <c r="H191" s="134"/>
    </row>
    <row r="192" spans="1:8" ht="15.75">
      <c r="A192" s="24" t="s">
        <v>648</v>
      </c>
      <c r="B192" s="41">
        <v>706</v>
      </c>
      <c r="C192" s="79" t="s">
        <v>988</v>
      </c>
      <c r="D192" s="79"/>
      <c r="E192" s="118">
        <v>0</v>
      </c>
      <c r="F192" s="118">
        <f>F193</f>
        <v>175</v>
      </c>
      <c r="G192" s="134"/>
      <c r="H192" s="134"/>
    </row>
    <row r="193" spans="1:8" ht="31.5">
      <c r="A193" s="24" t="s">
        <v>215</v>
      </c>
      <c r="B193" s="41">
        <v>706</v>
      </c>
      <c r="C193" s="79" t="s">
        <v>988</v>
      </c>
      <c r="D193" s="79" t="s">
        <v>598</v>
      </c>
      <c r="E193" s="118">
        <v>0</v>
      </c>
      <c r="F193" s="118">
        <v>175</v>
      </c>
      <c r="G193" s="134"/>
      <c r="H193" s="134"/>
    </row>
    <row r="194" spans="1:8" ht="63">
      <c r="A194" s="24" t="s">
        <v>626</v>
      </c>
      <c r="B194" s="41">
        <v>706</v>
      </c>
      <c r="C194" s="61" t="s">
        <v>294</v>
      </c>
      <c r="D194" s="61"/>
      <c r="E194" s="45">
        <f>E195</f>
        <v>29430.3</v>
      </c>
      <c r="F194" s="45">
        <f>F195</f>
        <v>6786.3</v>
      </c>
      <c r="G194" s="134"/>
      <c r="H194" s="134"/>
    </row>
    <row r="195" spans="1:8" ht="31.5">
      <c r="A195" s="24" t="s">
        <v>391</v>
      </c>
      <c r="B195" s="41">
        <v>706</v>
      </c>
      <c r="C195" s="61" t="s">
        <v>392</v>
      </c>
      <c r="D195" s="61"/>
      <c r="E195" s="45">
        <f>E196</f>
        <v>29430.3</v>
      </c>
      <c r="F195" s="45">
        <f>F196</f>
        <v>6786.3</v>
      </c>
      <c r="G195" s="134"/>
      <c r="H195" s="134"/>
    </row>
    <row r="196" spans="1:8" ht="31.5">
      <c r="A196" s="24" t="s">
        <v>215</v>
      </c>
      <c r="B196" s="41">
        <v>706</v>
      </c>
      <c r="C196" s="61" t="s">
        <v>392</v>
      </c>
      <c r="D196" s="61" t="s">
        <v>598</v>
      </c>
      <c r="E196" s="45">
        <v>29430.3</v>
      </c>
      <c r="F196" s="45">
        <v>6786.3</v>
      </c>
      <c r="G196" s="134"/>
      <c r="H196" s="134"/>
    </row>
    <row r="197" spans="1:8" ht="47.25">
      <c r="A197" s="24" t="s">
        <v>68</v>
      </c>
      <c r="B197" s="41">
        <v>706</v>
      </c>
      <c r="C197" s="61" t="s">
        <v>295</v>
      </c>
      <c r="D197" s="61"/>
      <c r="E197" s="45">
        <f>E198</f>
        <v>8100</v>
      </c>
      <c r="F197" s="45">
        <f>F198</f>
        <v>8100</v>
      </c>
      <c r="G197" s="134"/>
      <c r="H197" s="134"/>
    </row>
    <row r="198" spans="1:8" ht="78.75">
      <c r="A198" s="24" t="s">
        <v>982</v>
      </c>
      <c r="B198" s="41">
        <v>706</v>
      </c>
      <c r="C198" s="61" t="s">
        <v>296</v>
      </c>
      <c r="D198" s="61"/>
      <c r="E198" s="45">
        <f>E199</f>
        <v>8100</v>
      </c>
      <c r="F198" s="45">
        <f>F199</f>
        <v>8100</v>
      </c>
      <c r="G198" s="134"/>
      <c r="H198" s="134"/>
    </row>
    <row r="199" spans="1:8" ht="15.75">
      <c r="A199" s="24" t="s">
        <v>445</v>
      </c>
      <c r="B199" s="41">
        <v>706</v>
      </c>
      <c r="C199" s="61" t="s">
        <v>296</v>
      </c>
      <c r="D199" s="61" t="s">
        <v>594</v>
      </c>
      <c r="E199" s="45">
        <v>8100</v>
      </c>
      <c r="F199" s="45">
        <v>8100</v>
      </c>
      <c r="G199" s="134"/>
      <c r="H199" s="134"/>
    </row>
    <row r="200" spans="1:8" ht="31.5">
      <c r="A200" s="24" t="s">
        <v>297</v>
      </c>
      <c r="B200" s="41">
        <v>706</v>
      </c>
      <c r="C200" s="61" t="s">
        <v>298</v>
      </c>
      <c r="D200" s="79"/>
      <c r="E200" s="80">
        <f>E201</f>
        <v>69.66</v>
      </c>
      <c r="F200" s="80">
        <f>F201</f>
        <v>0</v>
      </c>
      <c r="G200" s="134"/>
      <c r="H200" s="134"/>
    </row>
    <row r="201" spans="1:8" ht="31.5">
      <c r="A201" s="24" t="s">
        <v>46</v>
      </c>
      <c r="B201" s="41">
        <v>706</v>
      </c>
      <c r="C201" s="61" t="s">
        <v>43</v>
      </c>
      <c r="D201" s="79"/>
      <c r="E201" s="80">
        <f>E202</f>
        <v>69.66</v>
      </c>
      <c r="F201" s="80">
        <f>F202</f>
        <v>0</v>
      </c>
      <c r="G201" s="134"/>
      <c r="H201" s="134"/>
    </row>
    <row r="202" spans="1:8" ht="31.5">
      <c r="A202" s="24" t="s">
        <v>215</v>
      </c>
      <c r="B202" s="41">
        <v>706</v>
      </c>
      <c r="C202" s="61" t="s">
        <v>43</v>
      </c>
      <c r="D202" s="61" t="s">
        <v>598</v>
      </c>
      <c r="E202" s="80">
        <v>69.66</v>
      </c>
      <c r="F202" s="80">
        <v>0</v>
      </c>
      <c r="G202" s="134"/>
      <c r="H202" s="134"/>
    </row>
    <row r="203" spans="1:8" ht="47.25">
      <c r="A203" s="24" t="s">
        <v>299</v>
      </c>
      <c r="B203" s="41">
        <v>706</v>
      </c>
      <c r="C203" s="61" t="s">
        <v>300</v>
      </c>
      <c r="D203" s="61"/>
      <c r="E203" s="45">
        <f>E210+E204+E206+E208+E212+E214</f>
        <v>30655.000000000004</v>
      </c>
      <c r="F203" s="45">
        <f>F210+F204+F206+F208+F212+F214</f>
        <v>30655.000000000004</v>
      </c>
      <c r="G203" s="134"/>
      <c r="H203" s="134"/>
    </row>
    <row r="204" spans="1:8" ht="78.75">
      <c r="A204" s="24" t="s">
        <v>503</v>
      </c>
      <c r="B204" s="41">
        <v>706</v>
      </c>
      <c r="C204" s="61" t="s">
        <v>301</v>
      </c>
      <c r="D204" s="61"/>
      <c r="E204" s="45">
        <f>E205</f>
        <v>250</v>
      </c>
      <c r="F204" s="45">
        <f>F205</f>
        <v>250</v>
      </c>
      <c r="G204" s="134"/>
      <c r="H204" s="134"/>
    </row>
    <row r="205" spans="1:8" ht="15.75">
      <c r="A205" s="24" t="s">
        <v>596</v>
      </c>
      <c r="B205" s="41">
        <v>706</v>
      </c>
      <c r="C205" s="61" t="s">
        <v>301</v>
      </c>
      <c r="D205" s="61" t="s">
        <v>595</v>
      </c>
      <c r="E205" s="45">
        <v>250</v>
      </c>
      <c r="F205" s="45">
        <v>250</v>
      </c>
      <c r="G205" s="134"/>
      <c r="H205" s="134"/>
    </row>
    <row r="206" spans="1:8" ht="78.75">
      <c r="A206" s="24" t="s">
        <v>502</v>
      </c>
      <c r="B206" s="41">
        <v>706</v>
      </c>
      <c r="C206" s="61" t="s">
        <v>107</v>
      </c>
      <c r="D206" s="61"/>
      <c r="E206" s="45">
        <f>E207</f>
        <v>13722.7</v>
      </c>
      <c r="F206" s="45">
        <f>F207</f>
        <v>13722.7</v>
      </c>
      <c r="G206" s="134"/>
      <c r="H206" s="134"/>
    </row>
    <row r="207" spans="1:8" ht="31.5">
      <c r="A207" s="24" t="s">
        <v>215</v>
      </c>
      <c r="B207" s="41">
        <v>706</v>
      </c>
      <c r="C207" s="61" t="s">
        <v>107</v>
      </c>
      <c r="D207" s="61" t="s">
        <v>598</v>
      </c>
      <c r="E207" s="45">
        <v>13722.7</v>
      </c>
      <c r="F207" s="45">
        <v>13722.7</v>
      </c>
      <c r="G207" s="134"/>
      <c r="H207" s="134"/>
    </row>
    <row r="208" spans="1:8" ht="31.5">
      <c r="A208" s="24" t="s">
        <v>644</v>
      </c>
      <c r="B208" s="41">
        <v>706</v>
      </c>
      <c r="C208" s="61" t="s">
        <v>645</v>
      </c>
      <c r="D208" s="61"/>
      <c r="E208" s="45">
        <f>E209</f>
        <v>680</v>
      </c>
      <c r="F208" s="45">
        <f>F209</f>
        <v>680</v>
      </c>
      <c r="G208" s="134"/>
      <c r="H208" s="134"/>
    </row>
    <row r="209" spans="1:8" ht="15.75">
      <c r="A209" s="24" t="s">
        <v>596</v>
      </c>
      <c r="B209" s="41">
        <v>706</v>
      </c>
      <c r="C209" s="61" t="s">
        <v>645</v>
      </c>
      <c r="D209" s="61" t="s">
        <v>595</v>
      </c>
      <c r="E209" s="45">
        <v>680</v>
      </c>
      <c r="F209" s="45">
        <v>680</v>
      </c>
      <c r="G209" s="134"/>
      <c r="H209" s="134"/>
    </row>
    <row r="210" spans="1:8" ht="78.75">
      <c r="A210" s="24" t="s">
        <v>501</v>
      </c>
      <c r="B210" s="41">
        <v>706</v>
      </c>
      <c r="C210" s="61" t="s">
        <v>89</v>
      </c>
      <c r="D210" s="61"/>
      <c r="E210" s="45">
        <f>E211</f>
        <v>4515.1</v>
      </c>
      <c r="F210" s="45">
        <f>F211</f>
        <v>4515.1</v>
      </c>
      <c r="G210" s="134"/>
      <c r="H210" s="134"/>
    </row>
    <row r="211" spans="1:8" ht="31.5">
      <c r="A211" s="24" t="s">
        <v>215</v>
      </c>
      <c r="B211" s="41">
        <v>706</v>
      </c>
      <c r="C211" s="61" t="s">
        <v>89</v>
      </c>
      <c r="D211" s="61" t="s">
        <v>598</v>
      </c>
      <c r="E211" s="45">
        <v>4515.1</v>
      </c>
      <c r="F211" s="45">
        <v>4515.1</v>
      </c>
      <c r="G211" s="134"/>
      <c r="H211" s="134"/>
    </row>
    <row r="212" spans="1:8" ht="31.5">
      <c r="A212" s="24" t="s">
        <v>213</v>
      </c>
      <c r="B212" s="41">
        <v>706</v>
      </c>
      <c r="C212" s="61" t="s">
        <v>212</v>
      </c>
      <c r="D212" s="61"/>
      <c r="E212" s="45">
        <f>E213</f>
        <v>6743.7</v>
      </c>
      <c r="F212" s="45">
        <f>F213</f>
        <v>6743.7</v>
      </c>
      <c r="G212" s="134"/>
      <c r="H212" s="134"/>
    </row>
    <row r="213" spans="1:8" ht="15.75">
      <c r="A213" s="24" t="s">
        <v>596</v>
      </c>
      <c r="B213" s="41">
        <v>706</v>
      </c>
      <c r="C213" s="61" t="s">
        <v>212</v>
      </c>
      <c r="D213" s="61" t="s">
        <v>595</v>
      </c>
      <c r="E213" s="45">
        <v>6743.7</v>
      </c>
      <c r="F213" s="45">
        <v>6743.7</v>
      </c>
      <c r="G213" s="134"/>
      <c r="H213" s="134"/>
    </row>
    <row r="214" spans="1:8" ht="31.5">
      <c r="A214" s="24" t="s">
        <v>639</v>
      </c>
      <c r="B214" s="41">
        <v>706</v>
      </c>
      <c r="C214" s="61" t="s">
        <v>694</v>
      </c>
      <c r="D214" s="61"/>
      <c r="E214" s="45">
        <f>E215</f>
        <v>4743.5</v>
      </c>
      <c r="F214" s="45">
        <f>F215</f>
        <v>4743.5</v>
      </c>
      <c r="G214" s="134"/>
      <c r="H214" s="134"/>
    </row>
    <row r="215" spans="1:8" ht="15.75">
      <c r="A215" s="24" t="s">
        <v>596</v>
      </c>
      <c r="B215" s="41">
        <v>706</v>
      </c>
      <c r="C215" s="61" t="s">
        <v>694</v>
      </c>
      <c r="D215" s="61" t="s">
        <v>595</v>
      </c>
      <c r="E215" s="45">
        <v>4743.5</v>
      </c>
      <c r="F215" s="45">
        <v>4743.5</v>
      </c>
      <c r="G215" s="134"/>
      <c r="H215" s="134"/>
    </row>
    <row r="216" spans="1:8" ht="15.75">
      <c r="A216" s="24" t="s">
        <v>596</v>
      </c>
      <c r="B216" s="41">
        <v>706</v>
      </c>
      <c r="C216" s="61" t="s">
        <v>692</v>
      </c>
      <c r="D216" s="61" t="s">
        <v>595</v>
      </c>
      <c r="E216" s="45">
        <v>0</v>
      </c>
      <c r="F216" s="45">
        <v>0</v>
      </c>
      <c r="G216" s="134"/>
      <c r="H216" s="134"/>
    </row>
    <row r="217" spans="1:8" ht="31.5">
      <c r="A217" s="24" t="s">
        <v>324</v>
      </c>
      <c r="B217" s="41">
        <v>706</v>
      </c>
      <c r="C217" s="61" t="s">
        <v>325</v>
      </c>
      <c r="D217" s="61"/>
      <c r="E217" s="45">
        <f>E220+E222+E224+E218</f>
        <v>5080</v>
      </c>
      <c r="F217" s="45">
        <f>F220+F222+F224+F218</f>
        <v>5080</v>
      </c>
      <c r="G217" s="134"/>
      <c r="H217" s="134"/>
    </row>
    <row r="218" spans="1:8" ht="15.75">
      <c r="A218" s="24" t="s">
        <v>47</v>
      </c>
      <c r="B218" s="41">
        <v>706</v>
      </c>
      <c r="C218" s="61" t="s">
        <v>44</v>
      </c>
      <c r="D218" s="61"/>
      <c r="E218" s="45">
        <f>E219</f>
        <v>530</v>
      </c>
      <c r="F218" s="45">
        <f>F219</f>
        <v>530</v>
      </c>
      <c r="G218" s="134"/>
      <c r="H218" s="134"/>
    </row>
    <row r="219" spans="1:8" ht="31.5">
      <c r="A219" s="24" t="s">
        <v>613</v>
      </c>
      <c r="B219" s="41">
        <v>706</v>
      </c>
      <c r="C219" s="61" t="s">
        <v>44</v>
      </c>
      <c r="D219" s="61" t="s">
        <v>585</v>
      </c>
      <c r="E219" s="45">
        <v>530</v>
      </c>
      <c r="F219" s="45">
        <v>530</v>
      </c>
      <c r="G219" s="134"/>
      <c r="H219" s="134"/>
    </row>
    <row r="220" spans="1:8" ht="31.5">
      <c r="A220" s="24" t="s">
        <v>551</v>
      </c>
      <c r="B220" s="41">
        <v>706</v>
      </c>
      <c r="C220" s="61" t="s">
        <v>61</v>
      </c>
      <c r="D220" s="61"/>
      <c r="E220" s="45">
        <f>E221</f>
        <v>1050</v>
      </c>
      <c r="F220" s="45">
        <f>F221</f>
        <v>1050</v>
      </c>
      <c r="G220" s="134"/>
      <c r="H220" s="134"/>
    </row>
    <row r="221" spans="1:8" ht="31.5">
      <c r="A221" s="24" t="s">
        <v>613</v>
      </c>
      <c r="B221" s="41">
        <v>706</v>
      </c>
      <c r="C221" s="61" t="s">
        <v>61</v>
      </c>
      <c r="D221" s="61" t="s">
        <v>585</v>
      </c>
      <c r="E221" s="45">
        <v>1050</v>
      </c>
      <c r="F221" s="45">
        <v>1050</v>
      </c>
      <c r="G221" s="134"/>
      <c r="H221" s="134"/>
    </row>
    <row r="222" spans="1:8" ht="31.5">
      <c r="A222" s="24" t="s">
        <v>128</v>
      </c>
      <c r="B222" s="41">
        <v>706</v>
      </c>
      <c r="C222" s="61" t="s">
        <v>62</v>
      </c>
      <c r="D222" s="61"/>
      <c r="E222" s="45">
        <f>E223</f>
        <v>1000</v>
      </c>
      <c r="F222" s="45">
        <f>F223</f>
        <v>1000</v>
      </c>
      <c r="G222" s="134"/>
      <c r="H222" s="134"/>
    </row>
    <row r="223" spans="1:8" ht="31.5">
      <c r="A223" s="24" t="s">
        <v>613</v>
      </c>
      <c r="B223" s="41">
        <v>706</v>
      </c>
      <c r="C223" s="61" t="s">
        <v>62</v>
      </c>
      <c r="D223" s="61" t="s">
        <v>585</v>
      </c>
      <c r="E223" s="45">
        <v>1000</v>
      </c>
      <c r="F223" s="45">
        <v>1000</v>
      </c>
      <c r="G223" s="134"/>
      <c r="H223" s="134"/>
    </row>
    <row r="224" spans="1:8" ht="15.75">
      <c r="A224" s="24" t="s">
        <v>343</v>
      </c>
      <c r="B224" s="41">
        <v>706</v>
      </c>
      <c r="C224" s="61" t="s">
        <v>63</v>
      </c>
      <c r="D224" s="61"/>
      <c r="E224" s="45">
        <f>E225</f>
        <v>2500</v>
      </c>
      <c r="F224" s="45">
        <f>F225</f>
        <v>2500</v>
      </c>
      <c r="G224" s="134"/>
      <c r="H224" s="134"/>
    </row>
    <row r="225" spans="1:8" ht="31.5">
      <c r="A225" s="24" t="s">
        <v>613</v>
      </c>
      <c r="B225" s="41">
        <v>706</v>
      </c>
      <c r="C225" s="61" t="s">
        <v>63</v>
      </c>
      <c r="D225" s="61" t="s">
        <v>585</v>
      </c>
      <c r="E225" s="45">
        <v>2500</v>
      </c>
      <c r="F225" s="45">
        <v>2500</v>
      </c>
      <c r="G225" s="134"/>
      <c r="H225" s="134"/>
    </row>
    <row r="226" spans="1:8" ht="31.5">
      <c r="A226" s="24" t="s">
        <v>60</v>
      </c>
      <c r="B226" s="41">
        <v>706</v>
      </c>
      <c r="C226" s="61" t="s">
        <v>64</v>
      </c>
      <c r="D226" s="61"/>
      <c r="E226" s="45">
        <f>E227+E229</f>
        <v>1820</v>
      </c>
      <c r="F226" s="45">
        <f>F227+F229</f>
        <v>1820</v>
      </c>
      <c r="G226" s="134"/>
      <c r="H226" s="134"/>
    </row>
    <row r="227" spans="1:8" ht="15.75">
      <c r="A227" s="24" t="s">
        <v>393</v>
      </c>
      <c r="B227" s="41">
        <v>706</v>
      </c>
      <c r="C227" s="61" t="s">
        <v>394</v>
      </c>
      <c r="D227" s="61"/>
      <c r="E227" s="45">
        <f>E228</f>
        <v>1500</v>
      </c>
      <c r="F227" s="45">
        <f>F228</f>
        <v>1500</v>
      </c>
      <c r="G227" s="134"/>
      <c r="H227" s="134"/>
    </row>
    <row r="228" spans="1:8" ht="31.5">
      <c r="A228" s="24" t="s">
        <v>613</v>
      </c>
      <c r="B228" s="41">
        <v>706</v>
      </c>
      <c r="C228" s="61" t="s">
        <v>394</v>
      </c>
      <c r="D228" s="61" t="s">
        <v>585</v>
      </c>
      <c r="E228" s="45">
        <v>1500</v>
      </c>
      <c r="F228" s="45">
        <v>1500</v>
      </c>
      <c r="G228" s="134"/>
      <c r="H228" s="134"/>
    </row>
    <row r="229" spans="1:8" ht="47.25">
      <c r="A229" s="24" t="s">
        <v>103</v>
      </c>
      <c r="B229" s="41">
        <v>706</v>
      </c>
      <c r="C229" s="61" t="s">
        <v>397</v>
      </c>
      <c r="D229" s="61"/>
      <c r="E229" s="45">
        <f>E230</f>
        <v>320</v>
      </c>
      <c r="F229" s="45">
        <f>F230</f>
        <v>320</v>
      </c>
      <c r="G229" s="134"/>
      <c r="H229" s="134"/>
    </row>
    <row r="230" spans="1:8" ht="31.5">
      <c r="A230" s="24" t="s">
        <v>613</v>
      </c>
      <c r="B230" s="41">
        <v>706</v>
      </c>
      <c r="C230" s="61" t="s">
        <v>397</v>
      </c>
      <c r="D230" s="61" t="s">
        <v>585</v>
      </c>
      <c r="E230" s="45">
        <v>320</v>
      </c>
      <c r="F230" s="45">
        <v>320</v>
      </c>
      <c r="G230" s="134"/>
      <c r="H230" s="134"/>
    </row>
    <row r="231" spans="1:8" ht="31.5">
      <c r="A231" s="24" t="s">
        <v>108</v>
      </c>
      <c r="B231" s="41">
        <v>706</v>
      </c>
      <c r="C231" s="61" t="s">
        <v>109</v>
      </c>
      <c r="D231" s="61"/>
      <c r="E231" s="45">
        <f>E232</f>
        <v>10200</v>
      </c>
      <c r="F231" s="45">
        <f>F232</f>
        <v>10200</v>
      </c>
      <c r="G231" s="134"/>
      <c r="H231" s="134"/>
    </row>
    <row r="232" spans="1:8" ht="31.5">
      <c r="A232" s="24" t="s">
        <v>110</v>
      </c>
      <c r="B232" s="41">
        <v>706</v>
      </c>
      <c r="C232" s="61" t="s">
        <v>111</v>
      </c>
      <c r="D232" s="61"/>
      <c r="E232" s="45">
        <f>E233</f>
        <v>10200</v>
      </c>
      <c r="F232" s="45">
        <f>F233</f>
        <v>10200</v>
      </c>
      <c r="G232" s="134"/>
      <c r="H232" s="134"/>
    </row>
    <row r="233" spans="1:8" ht="31.5">
      <c r="A233" s="24" t="s">
        <v>613</v>
      </c>
      <c r="B233" s="41">
        <v>706</v>
      </c>
      <c r="C233" s="61" t="s">
        <v>111</v>
      </c>
      <c r="D233" s="61" t="s">
        <v>585</v>
      </c>
      <c r="E233" s="45">
        <v>10200</v>
      </c>
      <c r="F233" s="45">
        <v>10200</v>
      </c>
      <c r="G233" s="134"/>
      <c r="H233" s="134"/>
    </row>
    <row r="234" spans="1:8" s="155" customFormat="1" ht="47.25">
      <c r="A234" s="63" t="s">
        <v>3</v>
      </c>
      <c r="B234" s="66">
        <v>706</v>
      </c>
      <c r="C234" s="66" t="s">
        <v>302</v>
      </c>
      <c r="D234" s="64"/>
      <c r="E234" s="154">
        <f>E235+E241</f>
        <v>77522</v>
      </c>
      <c r="F234" s="154">
        <f>F235+F241</f>
        <v>78245</v>
      </c>
      <c r="G234" s="162"/>
      <c r="H234" s="162"/>
    </row>
    <row r="235" spans="1:8" ht="31.5">
      <c r="A235" s="24" t="s">
        <v>627</v>
      </c>
      <c r="B235" s="41">
        <v>706</v>
      </c>
      <c r="C235" s="41" t="s">
        <v>303</v>
      </c>
      <c r="D235" s="61"/>
      <c r="E235" s="45">
        <f>E236+E239</f>
        <v>77242</v>
      </c>
      <c r="F235" s="45">
        <f>F236+F239</f>
        <v>77965</v>
      </c>
      <c r="G235" s="134"/>
      <c r="H235" s="134"/>
    </row>
    <row r="236" spans="1:8" ht="15.75">
      <c r="A236" s="24" t="s">
        <v>512</v>
      </c>
      <c r="B236" s="41">
        <v>706</v>
      </c>
      <c r="C236" s="61" t="s">
        <v>304</v>
      </c>
      <c r="D236" s="61"/>
      <c r="E236" s="45">
        <f>E237+E238</f>
        <v>20043</v>
      </c>
      <c r="F236" s="45">
        <f>F237+F238</f>
        <v>20752</v>
      </c>
      <c r="G236" s="134"/>
      <c r="H236" s="134"/>
    </row>
    <row r="237" spans="1:8" ht="31.5">
      <c r="A237" s="24" t="s">
        <v>613</v>
      </c>
      <c r="B237" s="41">
        <v>706</v>
      </c>
      <c r="C237" s="61" t="s">
        <v>304</v>
      </c>
      <c r="D237" s="61" t="s">
        <v>585</v>
      </c>
      <c r="E237" s="45">
        <v>15053</v>
      </c>
      <c r="F237" s="45">
        <v>15762</v>
      </c>
      <c r="G237" s="134"/>
      <c r="H237" s="134"/>
    </row>
    <row r="238" spans="1:8" ht="15.75">
      <c r="A238" s="24" t="s">
        <v>445</v>
      </c>
      <c r="B238" s="41">
        <v>706</v>
      </c>
      <c r="C238" s="61" t="s">
        <v>304</v>
      </c>
      <c r="D238" s="61" t="s">
        <v>594</v>
      </c>
      <c r="E238" s="45">
        <v>4990</v>
      </c>
      <c r="F238" s="45">
        <v>4990</v>
      </c>
      <c r="G238" s="134"/>
      <c r="H238" s="134"/>
    </row>
    <row r="239" spans="1:8" ht="47.25">
      <c r="A239" s="24" t="s">
        <v>628</v>
      </c>
      <c r="B239" s="41">
        <v>706</v>
      </c>
      <c r="C239" s="61" t="s">
        <v>402</v>
      </c>
      <c r="D239" s="61"/>
      <c r="E239" s="45">
        <f>E240</f>
        <v>57199</v>
      </c>
      <c r="F239" s="45">
        <f>F240</f>
        <v>57213</v>
      </c>
      <c r="G239" s="134"/>
      <c r="H239" s="134"/>
    </row>
    <row r="240" spans="1:8" ht="31.5">
      <c r="A240" s="24" t="s">
        <v>613</v>
      </c>
      <c r="B240" s="41">
        <v>706</v>
      </c>
      <c r="C240" s="61" t="s">
        <v>402</v>
      </c>
      <c r="D240" s="61" t="s">
        <v>585</v>
      </c>
      <c r="E240" s="45">
        <v>57199</v>
      </c>
      <c r="F240" s="45">
        <v>57213</v>
      </c>
      <c r="G240" s="134"/>
      <c r="H240" s="134"/>
    </row>
    <row r="241" spans="1:8" ht="31.5">
      <c r="A241" s="24" t="s">
        <v>305</v>
      </c>
      <c r="B241" s="41">
        <v>706</v>
      </c>
      <c r="C241" s="61" t="s">
        <v>306</v>
      </c>
      <c r="D241" s="61"/>
      <c r="E241" s="45">
        <f>E242</f>
        <v>280</v>
      </c>
      <c r="F241" s="45">
        <f>F242</f>
        <v>280</v>
      </c>
      <c r="G241" s="134"/>
      <c r="H241" s="134"/>
    </row>
    <row r="242" spans="1:8" ht="15.75">
      <c r="A242" s="24" t="s">
        <v>603</v>
      </c>
      <c r="B242" s="41">
        <v>706</v>
      </c>
      <c r="C242" s="41" t="s">
        <v>307</v>
      </c>
      <c r="D242" s="66"/>
      <c r="E242" s="45">
        <f>E243</f>
        <v>280</v>
      </c>
      <c r="F242" s="45">
        <f>F243</f>
        <v>280</v>
      </c>
      <c r="G242" s="134"/>
      <c r="H242" s="134"/>
    </row>
    <row r="243" spans="1:8" ht="15.75">
      <c r="A243" s="24" t="s">
        <v>586</v>
      </c>
      <c r="B243" s="41">
        <v>706</v>
      </c>
      <c r="C243" s="41" t="s">
        <v>307</v>
      </c>
      <c r="D243" s="61" t="s">
        <v>587</v>
      </c>
      <c r="E243" s="45">
        <v>280</v>
      </c>
      <c r="F243" s="45">
        <v>280</v>
      </c>
      <c r="G243" s="134"/>
      <c r="H243" s="134"/>
    </row>
    <row r="244" spans="1:8" s="155" customFormat="1" ht="31.5">
      <c r="A244" s="63" t="s">
        <v>308</v>
      </c>
      <c r="B244" s="66">
        <v>706</v>
      </c>
      <c r="C244" s="64" t="s">
        <v>309</v>
      </c>
      <c r="D244" s="64"/>
      <c r="E244" s="154">
        <v>0</v>
      </c>
      <c r="F244" s="154">
        <v>0</v>
      </c>
      <c r="G244" s="162"/>
      <c r="H244" s="162"/>
    </row>
    <row r="245" spans="1:8" s="155" customFormat="1" ht="63">
      <c r="A245" s="63" t="s">
        <v>310</v>
      </c>
      <c r="B245" s="66">
        <v>706</v>
      </c>
      <c r="C245" s="64" t="s">
        <v>311</v>
      </c>
      <c r="D245" s="64"/>
      <c r="E245" s="154">
        <f>E246+E249</f>
        <v>3484</v>
      </c>
      <c r="F245" s="154">
        <f>F246+F249</f>
        <v>3589</v>
      </c>
      <c r="G245" s="162"/>
      <c r="H245" s="162"/>
    </row>
    <row r="246" spans="1:8" ht="47.25">
      <c r="A246" s="24" t="s">
        <v>69</v>
      </c>
      <c r="B246" s="41">
        <v>706</v>
      </c>
      <c r="C246" s="61" t="s">
        <v>312</v>
      </c>
      <c r="D246" s="61"/>
      <c r="E246" s="45">
        <f>E247</f>
        <v>800</v>
      </c>
      <c r="F246" s="45">
        <f>F247</f>
        <v>800</v>
      </c>
      <c r="G246" s="134"/>
      <c r="H246" s="134"/>
    </row>
    <row r="247" spans="1:8" ht="15.75">
      <c r="A247" s="24" t="s">
        <v>156</v>
      </c>
      <c r="B247" s="41">
        <v>706</v>
      </c>
      <c r="C247" s="61" t="s">
        <v>313</v>
      </c>
      <c r="D247" s="61"/>
      <c r="E247" s="45">
        <f>E248</f>
        <v>800</v>
      </c>
      <c r="F247" s="45">
        <f>F248</f>
        <v>800</v>
      </c>
      <c r="G247" s="134"/>
      <c r="H247" s="134"/>
    </row>
    <row r="248" spans="1:6" ht="15.75">
      <c r="A248" s="24" t="s">
        <v>586</v>
      </c>
      <c r="B248" s="41">
        <v>706</v>
      </c>
      <c r="C248" s="61" t="s">
        <v>313</v>
      </c>
      <c r="D248" s="61" t="s">
        <v>587</v>
      </c>
      <c r="E248" s="45">
        <v>800</v>
      </c>
      <c r="F248" s="45">
        <v>800</v>
      </c>
    </row>
    <row r="249" spans="1:6" ht="78.75">
      <c r="A249" s="24" t="s">
        <v>622</v>
      </c>
      <c r="B249" s="41">
        <v>706</v>
      </c>
      <c r="C249" s="61" t="s">
        <v>314</v>
      </c>
      <c r="D249" s="61"/>
      <c r="E249" s="45">
        <f>E250</f>
        <v>2684</v>
      </c>
      <c r="F249" s="45">
        <f>F250</f>
        <v>2789</v>
      </c>
    </row>
    <row r="250" spans="1:6" ht="15.75">
      <c r="A250" s="24" t="s">
        <v>513</v>
      </c>
      <c r="B250" s="41">
        <v>706</v>
      </c>
      <c r="C250" s="61" t="s">
        <v>315</v>
      </c>
      <c r="D250" s="61"/>
      <c r="E250" s="45">
        <f>E251+E252+E253</f>
        <v>2684</v>
      </c>
      <c r="F250" s="45">
        <f>F251+F252+F253</f>
        <v>2789</v>
      </c>
    </row>
    <row r="251" spans="1:6" ht="63">
      <c r="A251" s="24" t="s">
        <v>583</v>
      </c>
      <c r="B251" s="41">
        <v>706</v>
      </c>
      <c r="C251" s="61" t="s">
        <v>315</v>
      </c>
      <c r="D251" s="61" t="s">
        <v>584</v>
      </c>
      <c r="E251" s="45">
        <v>2186</v>
      </c>
      <c r="F251" s="45">
        <v>2274</v>
      </c>
    </row>
    <row r="252" spans="1:6" ht="31.5">
      <c r="A252" s="24" t="s">
        <v>613</v>
      </c>
      <c r="B252" s="41">
        <v>706</v>
      </c>
      <c r="C252" s="61" t="s">
        <v>315</v>
      </c>
      <c r="D252" s="61" t="s">
        <v>585</v>
      </c>
      <c r="E252" s="45">
        <v>430</v>
      </c>
      <c r="F252" s="45">
        <v>448</v>
      </c>
    </row>
    <row r="253" spans="1:6" ht="15.75">
      <c r="A253" s="24" t="s">
        <v>586</v>
      </c>
      <c r="B253" s="41">
        <v>706</v>
      </c>
      <c r="C253" s="61" t="s">
        <v>315</v>
      </c>
      <c r="D253" s="61" t="s">
        <v>587</v>
      </c>
      <c r="E253" s="45">
        <v>68</v>
      </c>
      <c r="F253" s="45">
        <v>67</v>
      </c>
    </row>
    <row r="254" spans="1:8" s="155" customFormat="1" ht="47.25">
      <c r="A254" s="63" t="s">
        <v>316</v>
      </c>
      <c r="B254" s="66">
        <v>706</v>
      </c>
      <c r="C254" s="64" t="s">
        <v>317</v>
      </c>
      <c r="D254" s="64"/>
      <c r="E254" s="154">
        <f>E255+E258+E259</f>
        <v>802</v>
      </c>
      <c r="F254" s="154">
        <f>F255+F258+F259</f>
        <v>836</v>
      </c>
      <c r="G254" s="165"/>
      <c r="H254" s="165"/>
    </row>
    <row r="255" spans="1:6" ht="47.25">
      <c r="A255" s="24" t="s">
        <v>70</v>
      </c>
      <c r="B255" s="41">
        <v>706</v>
      </c>
      <c r="C255" s="61" t="s">
        <v>318</v>
      </c>
      <c r="D255" s="61"/>
      <c r="E255" s="45">
        <f>E256</f>
        <v>582</v>
      </c>
      <c r="F255" s="45">
        <f>F256</f>
        <v>606</v>
      </c>
    </row>
    <row r="256" spans="1:6" ht="15.75">
      <c r="A256" s="24" t="s">
        <v>513</v>
      </c>
      <c r="B256" s="41">
        <v>706</v>
      </c>
      <c r="C256" s="61" t="s">
        <v>319</v>
      </c>
      <c r="D256" s="61"/>
      <c r="E256" s="45">
        <f>E257</f>
        <v>582</v>
      </c>
      <c r="F256" s="45">
        <f>F257</f>
        <v>606</v>
      </c>
    </row>
    <row r="257" spans="1:6" ht="31.5">
      <c r="A257" s="24" t="s">
        <v>613</v>
      </c>
      <c r="B257" s="41">
        <v>706</v>
      </c>
      <c r="C257" s="61" t="s">
        <v>319</v>
      </c>
      <c r="D257" s="61" t="s">
        <v>585</v>
      </c>
      <c r="E257" s="45">
        <v>582</v>
      </c>
      <c r="F257" s="45">
        <v>606</v>
      </c>
    </row>
    <row r="258" spans="1:6" ht="47.25">
      <c r="A258" s="24" t="s">
        <v>71</v>
      </c>
      <c r="B258" s="41">
        <v>706</v>
      </c>
      <c r="C258" s="61" t="s">
        <v>320</v>
      </c>
      <c r="D258" s="61"/>
      <c r="E258" s="45">
        <v>0</v>
      </c>
      <c r="F258" s="45">
        <v>0</v>
      </c>
    </row>
    <row r="259" spans="1:6" ht="31.5">
      <c r="A259" s="24" t="s">
        <v>321</v>
      </c>
      <c r="B259" s="41">
        <v>706</v>
      </c>
      <c r="C259" s="61" t="s">
        <v>323</v>
      </c>
      <c r="D259" s="61"/>
      <c r="E259" s="45">
        <f>E260</f>
        <v>220</v>
      </c>
      <c r="F259" s="45">
        <f>F260</f>
        <v>230</v>
      </c>
    </row>
    <row r="260" spans="1:6" ht="15.75">
      <c r="A260" s="24" t="s">
        <v>523</v>
      </c>
      <c r="B260" s="41">
        <v>706</v>
      </c>
      <c r="C260" s="61" t="s">
        <v>322</v>
      </c>
      <c r="D260" s="61"/>
      <c r="E260" s="45">
        <f>E261</f>
        <v>220</v>
      </c>
      <c r="F260" s="45">
        <f>F261</f>
        <v>230</v>
      </c>
    </row>
    <row r="261" spans="1:6" ht="31.5">
      <c r="A261" s="24" t="s">
        <v>591</v>
      </c>
      <c r="B261" s="41">
        <v>706</v>
      </c>
      <c r="C261" s="61" t="s">
        <v>322</v>
      </c>
      <c r="D261" s="61" t="s">
        <v>592</v>
      </c>
      <c r="E261" s="45">
        <v>220</v>
      </c>
      <c r="F261" s="45">
        <v>230</v>
      </c>
    </row>
    <row r="262" spans="1:8" s="155" customFormat="1" ht="47.25">
      <c r="A262" s="63" t="s">
        <v>821</v>
      </c>
      <c r="B262" s="66">
        <v>706</v>
      </c>
      <c r="C262" s="64" t="s">
        <v>822</v>
      </c>
      <c r="D262" s="64"/>
      <c r="E262" s="65">
        <f>E263+E267</f>
        <v>250</v>
      </c>
      <c r="F262" s="154">
        <f>F263+F267</f>
        <v>450</v>
      </c>
      <c r="G262" s="165"/>
      <c r="H262" s="165"/>
    </row>
    <row r="263" spans="1:6" ht="47.25">
      <c r="A263" s="24" t="s">
        <v>829</v>
      </c>
      <c r="B263" s="41">
        <v>706</v>
      </c>
      <c r="C263" s="61" t="s">
        <v>830</v>
      </c>
      <c r="D263" s="61"/>
      <c r="E263" s="62">
        <f aca="true" t="shared" si="1" ref="E263:F265">E264</f>
        <v>50</v>
      </c>
      <c r="F263" s="45">
        <f t="shared" si="1"/>
        <v>250</v>
      </c>
    </row>
    <row r="264" spans="1:6" ht="31.5">
      <c r="A264" s="24" t="s">
        <v>831</v>
      </c>
      <c r="B264" s="41">
        <v>706</v>
      </c>
      <c r="C264" s="61" t="s">
        <v>832</v>
      </c>
      <c r="D264" s="61"/>
      <c r="E264" s="62">
        <f t="shared" si="1"/>
        <v>50</v>
      </c>
      <c r="F264" s="45">
        <f t="shared" si="1"/>
        <v>250</v>
      </c>
    </row>
    <row r="265" spans="1:6" ht="15.75">
      <c r="A265" s="24" t="s">
        <v>611</v>
      </c>
      <c r="B265" s="41">
        <v>706</v>
      </c>
      <c r="C265" s="61" t="s">
        <v>833</v>
      </c>
      <c r="D265" s="61"/>
      <c r="E265" s="62">
        <f t="shared" si="1"/>
        <v>50</v>
      </c>
      <c r="F265" s="62">
        <f t="shared" si="1"/>
        <v>250</v>
      </c>
    </row>
    <row r="266" spans="1:6" ht="31.5">
      <c r="A266" s="24" t="s">
        <v>613</v>
      </c>
      <c r="B266" s="41">
        <v>706</v>
      </c>
      <c r="C266" s="61" t="s">
        <v>833</v>
      </c>
      <c r="D266" s="61" t="s">
        <v>585</v>
      </c>
      <c r="E266" s="62">
        <v>50</v>
      </c>
      <c r="F266" s="45">
        <v>250</v>
      </c>
    </row>
    <row r="267" spans="1:6" ht="47.25">
      <c r="A267" s="24" t="s">
        <v>823</v>
      </c>
      <c r="B267" s="41">
        <v>706</v>
      </c>
      <c r="C267" s="61" t="s">
        <v>824</v>
      </c>
      <c r="D267" s="61"/>
      <c r="E267" s="62">
        <f aca="true" t="shared" si="2" ref="E267:F269">E268</f>
        <v>200</v>
      </c>
      <c r="F267" s="45">
        <f t="shared" si="2"/>
        <v>200</v>
      </c>
    </row>
    <row r="268" spans="1:6" ht="47.25">
      <c r="A268" s="24" t="s">
        <v>825</v>
      </c>
      <c r="B268" s="41">
        <v>706</v>
      </c>
      <c r="C268" s="61" t="s">
        <v>826</v>
      </c>
      <c r="D268" s="61"/>
      <c r="E268" s="62">
        <f t="shared" si="2"/>
        <v>200</v>
      </c>
      <c r="F268" s="45">
        <f t="shared" si="2"/>
        <v>200</v>
      </c>
    </row>
    <row r="269" spans="1:6" ht="15.75">
      <c r="A269" s="24" t="s">
        <v>611</v>
      </c>
      <c r="B269" s="41">
        <v>706</v>
      </c>
      <c r="C269" s="61" t="s">
        <v>827</v>
      </c>
      <c r="D269" s="61"/>
      <c r="E269" s="62">
        <f t="shared" si="2"/>
        <v>200</v>
      </c>
      <c r="F269" s="45">
        <f t="shared" si="2"/>
        <v>200</v>
      </c>
    </row>
    <row r="270" spans="1:6" ht="31.5">
      <c r="A270" s="24" t="s">
        <v>613</v>
      </c>
      <c r="B270" s="41">
        <v>706</v>
      </c>
      <c r="C270" s="61" t="s">
        <v>827</v>
      </c>
      <c r="D270" s="61" t="s">
        <v>585</v>
      </c>
      <c r="E270" s="62">
        <v>200</v>
      </c>
      <c r="F270" s="45">
        <v>200</v>
      </c>
    </row>
    <row r="271" spans="1:6" ht="50.25" customHeight="1">
      <c r="A271" s="49" t="s">
        <v>422</v>
      </c>
      <c r="B271" s="81">
        <v>792</v>
      </c>
      <c r="C271" s="59"/>
      <c r="D271" s="59"/>
      <c r="E271" s="97">
        <f>E272</f>
        <v>89453</v>
      </c>
      <c r="F271" s="97">
        <f>F272</f>
        <v>108582</v>
      </c>
    </row>
    <row r="272" spans="1:6" ht="47.25">
      <c r="A272" s="24" t="s">
        <v>130</v>
      </c>
      <c r="B272" s="41">
        <v>792</v>
      </c>
      <c r="C272" s="61" t="s">
        <v>247</v>
      </c>
      <c r="D272" s="61"/>
      <c r="E272" s="45">
        <f>E273+E278+E281</f>
        <v>89453</v>
      </c>
      <c r="F272" s="45">
        <f>F273+F278+F281</f>
        <v>108582</v>
      </c>
    </row>
    <row r="273" spans="1:8" ht="78.75">
      <c r="A273" s="24" t="s">
        <v>615</v>
      </c>
      <c r="B273" s="41">
        <v>792</v>
      </c>
      <c r="C273" s="61" t="s">
        <v>249</v>
      </c>
      <c r="D273" s="61"/>
      <c r="E273" s="45">
        <f>E274</f>
        <v>16260</v>
      </c>
      <c r="F273" s="45">
        <f>F274</f>
        <v>16332</v>
      </c>
      <c r="G273" s="134"/>
      <c r="H273" s="134"/>
    </row>
    <row r="274" spans="1:8" ht="15.75">
      <c r="A274" s="24" t="s">
        <v>614</v>
      </c>
      <c r="B274" s="41">
        <v>792</v>
      </c>
      <c r="C274" s="61" t="s">
        <v>398</v>
      </c>
      <c r="D274" s="61"/>
      <c r="E274" s="45">
        <f>E275+E276+E277</f>
        <v>16260</v>
      </c>
      <c r="F274" s="45">
        <f>F275+F276+F277</f>
        <v>16332</v>
      </c>
      <c r="G274" s="134"/>
      <c r="H274" s="134"/>
    </row>
    <row r="275" spans="1:8" ht="63">
      <c r="A275" s="24" t="s">
        <v>583</v>
      </c>
      <c r="B275" s="41">
        <v>792</v>
      </c>
      <c r="C275" s="61" t="s">
        <v>398</v>
      </c>
      <c r="D275" s="61" t="s">
        <v>584</v>
      </c>
      <c r="E275" s="45">
        <v>14513</v>
      </c>
      <c r="F275" s="45">
        <v>14513</v>
      </c>
      <c r="G275" s="134"/>
      <c r="H275" s="134"/>
    </row>
    <row r="276" spans="1:8" ht="31.5">
      <c r="A276" s="24" t="s">
        <v>613</v>
      </c>
      <c r="B276" s="41">
        <v>792</v>
      </c>
      <c r="C276" s="61" t="s">
        <v>398</v>
      </c>
      <c r="D276" s="61" t="s">
        <v>585</v>
      </c>
      <c r="E276" s="45">
        <v>1744</v>
      </c>
      <c r="F276" s="45">
        <v>1816</v>
      </c>
      <c r="G276" s="134"/>
      <c r="H276" s="134"/>
    </row>
    <row r="277" spans="1:8" ht="15.75">
      <c r="A277" s="24" t="s">
        <v>586</v>
      </c>
      <c r="B277" s="41">
        <v>792</v>
      </c>
      <c r="C277" s="61" t="s">
        <v>398</v>
      </c>
      <c r="D277" s="61" t="s">
        <v>587</v>
      </c>
      <c r="E277" s="45">
        <v>3</v>
      </c>
      <c r="F277" s="45">
        <v>3</v>
      </c>
      <c r="G277" s="134"/>
      <c r="H277" s="134"/>
    </row>
    <row r="278" spans="1:8" ht="78.75">
      <c r="A278" s="24" t="s">
        <v>248</v>
      </c>
      <c r="B278" s="41">
        <v>792</v>
      </c>
      <c r="C278" s="61" t="s">
        <v>251</v>
      </c>
      <c r="D278" s="61"/>
      <c r="E278" s="45">
        <f>E279</f>
        <v>56516</v>
      </c>
      <c r="F278" s="45">
        <f>F279</f>
        <v>57549</v>
      </c>
      <c r="G278" s="134"/>
      <c r="H278" s="134"/>
    </row>
    <row r="279" spans="1:8" ht="15.75">
      <c r="A279" s="24" t="s">
        <v>606</v>
      </c>
      <c r="B279" s="41">
        <v>792</v>
      </c>
      <c r="C279" s="61" t="s">
        <v>399</v>
      </c>
      <c r="D279" s="61"/>
      <c r="E279" s="45">
        <f>E280</f>
        <v>56516</v>
      </c>
      <c r="F279" s="45">
        <f>F280</f>
        <v>57549</v>
      </c>
      <c r="G279" s="134"/>
      <c r="H279" s="134"/>
    </row>
    <row r="280" spans="1:8" ht="15.75">
      <c r="A280" s="24" t="s">
        <v>445</v>
      </c>
      <c r="B280" s="41">
        <v>792</v>
      </c>
      <c r="C280" s="61" t="s">
        <v>399</v>
      </c>
      <c r="D280" s="61" t="s">
        <v>594</v>
      </c>
      <c r="E280" s="45">
        <v>56516</v>
      </c>
      <c r="F280" s="45">
        <v>57549</v>
      </c>
      <c r="G280" s="134"/>
      <c r="H280" s="134"/>
    </row>
    <row r="281" spans="1:6" ht="15.75">
      <c r="A281" s="43" t="s">
        <v>582</v>
      </c>
      <c r="B281" s="41">
        <v>792</v>
      </c>
      <c r="C281" s="61" t="s">
        <v>72</v>
      </c>
      <c r="D281" s="61"/>
      <c r="E281" s="45">
        <f>E282</f>
        <v>16677</v>
      </c>
      <c r="F281" s="45">
        <f>F282</f>
        <v>34701</v>
      </c>
    </row>
    <row r="282" spans="1:6" ht="15.75">
      <c r="A282" s="43" t="s">
        <v>140</v>
      </c>
      <c r="B282" s="41">
        <v>792</v>
      </c>
      <c r="C282" s="61" t="s">
        <v>72</v>
      </c>
      <c r="D282" s="41">
        <v>999</v>
      </c>
      <c r="E282" s="45">
        <v>16677</v>
      </c>
      <c r="F282" s="45">
        <v>34701</v>
      </c>
    </row>
    <row r="283" spans="1:6" ht="15.75">
      <c r="A283" s="49" t="s">
        <v>223</v>
      </c>
      <c r="B283" s="76"/>
      <c r="C283" s="156"/>
      <c r="D283" s="59"/>
      <c r="E283" s="97">
        <f>E17+E271</f>
        <v>1692247.9600000002</v>
      </c>
      <c r="F283" s="97">
        <f>F17+F271</f>
        <v>1747231.4000000001</v>
      </c>
    </row>
    <row r="284" spans="1:6" ht="15.75">
      <c r="A284" s="141"/>
      <c r="B284" s="145"/>
      <c r="C284" s="145"/>
      <c r="D284" s="166"/>
      <c r="E284" s="167"/>
      <c r="F284" s="168"/>
    </row>
    <row r="285" spans="1:6" ht="15.75">
      <c r="A285" s="292" t="s">
        <v>999</v>
      </c>
      <c r="B285" s="292"/>
      <c r="C285" s="292"/>
      <c r="D285" s="292"/>
      <c r="E285" s="292"/>
      <c r="F285" s="292"/>
    </row>
    <row r="286" spans="4:6" ht="15.75">
      <c r="D286" s="131"/>
      <c r="E286" s="131"/>
      <c r="F286" s="132"/>
    </row>
    <row r="287" ht="15.75">
      <c r="F287" s="117"/>
    </row>
    <row r="288" spans="6:8" ht="15.75">
      <c r="F288" s="117"/>
      <c r="G288" s="117"/>
      <c r="H288" s="117"/>
    </row>
    <row r="289" spans="6:8" ht="15.75">
      <c r="F289" s="117"/>
      <c r="G289" s="117"/>
      <c r="H289" s="117"/>
    </row>
    <row r="290" spans="6:8" ht="15.75">
      <c r="F290" s="117"/>
      <c r="G290" s="117"/>
      <c r="H290" s="117"/>
    </row>
    <row r="291" spans="6:8" ht="15.75">
      <c r="F291" s="117"/>
      <c r="G291" s="117"/>
      <c r="H291" s="117"/>
    </row>
    <row r="292" spans="6:8" ht="15.75">
      <c r="F292" s="117"/>
      <c r="G292" s="117"/>
      <c r="H292" s="117"/>
    </row>
    <row r="293" spans="6:8" ht="15.75">
      <c r="F293" s="117"/>
      <c r="G293" s="117"/>
      <c r="H293" s="117"/>
    </row>
    <row r="294" spans="6:8" ht="15.75">
      <c r="F294" s="117"/>
      <c r="G294" s="117"/>
      <c r="H294" s="117"/>
    </row>
    <row r="295" spans="6:8" ht="15.75">
      <c r="F295" s="117"/>
      <c r="G295" s="117"/>
      <c r="H295" s="117"/>
    </row>
    <row r="296" spans="6:8" ht="15.75">
      <c r="F296" s="117"/>
      <c r="G296" s="117"/>
      <c r="H296" s="117"/>
    </row>
    <row r="297" spans="6:8" ht="15.75">
      <c r="F297" s="117"/>
      <c r="G297" s="117"/>
      <c r="H297" s="117"/>
    </row>
    <row r="298" spans="6:8" ht="15.75">
      <c r="F298" s="117"/>
      <c r="G298" s="117"/>
      <c r="H298" s="117"/>
    </row>
    <row r="299" spans="6:8" ht="15.75">
      <c r="F299" s="117"/>
      <c r="G299" s="117"/>
      <c r="H299" s="117"/>
    </row>
    <row r="300" spans="6:8" ht="15.75">
      <c r="F300" s="117"/>
      <c r="G300" s="117"/>
      <c r="H300" s="117"/>
    </row>
    <row r="301" spans="6:8" ht="15.75">
      <c r="F301" s="117"/>
      <c r="G301" s="117"/>
      <c r="H301" s="117"/>
    </row>
    <row r="302" spans="6:8" ht="15.75">
      <c r="F302" s="117"/>
      <c r="G302" s="117"/>
      <c r="H302" s="117"/>
    </row>
    <row r="303" spans="6:8" ht="15.75">
      <c r="F303" s="117"/>
      <c r="G303" s="117"/>
      <c r="H303" s="117"/>
    </row>
    <row r="304" spans="6:8" ht="15.75">
      <c r="F304" s="117"/>
      <c r="G304" s="117"/>
      <c r="H304" s="117"/>
    </row>
    <row r="305" spans="6:8" ht="15.75">
      <c r="F305" s="117"/>
      <c r="G305" s="117"/>
      <c r="H305" s="117"/>
    </row>
    <row r="306" spans="6:8" ht="15.75">
      <c r="F306" s="117"/>
      <c r="G306" s="117"/>
      <c r="H306" s="117"/>
    </row>
    <row r="307" spans="6:8" ht="15.75">
      <c r="F307" s="117"/>
      <c r="G307" s="117"/>
      <c r="H307" s="117"/>
    </row>
    <row r="308" spans="6:8" ht="15.75">
      <c r="F308" s="117"/>
      <c r="G308" s="117"/>
      <c r="H308" s="117"/>
    </row>
    <row r="309" spans="6:8" ht="15.75">
      <c r="F309" s="117"/>
      <c r="G309" s="117"/>
      <c r="H309" s="117"/>
    </row>
    <row r="310" spans="6:8" ht="15.75">
      <c r="F310" s="117"/>
      <c r="G310" s="117"/>
      <c r="H310" s="117"/>
    </row>
    <row r="311" spans="6:8" ht="15.75">
      <c r="F311" s="117"/>
      <c r="G311" s="117"/>
      <c r="H311" s="117"/>
    </row>
    <row r="312" spans="6:8" ht="15.75">
      <c r="F312" s="117"/>
      <c r="G312" s="117"/>
      <c r="H312" s="117"/>
    </row>
    <row r="313" spans="6:8" ht="15.75">
      <c r="F313" s="117"/>
      <c r="G313" s="117"/>
      <c r="H313" s="117"/>
    </row>
    <row r="314" spans="6:8" ht="15.75">
      <c r="F314" s="117"/>
      <c r="G314" s="117"/>
      <c r="H314" s="117"/>
    </row>
    <row r="315" spans="6:8" ht="15.75">
      <c r="F315" s="117"/>
      <c r="G315" s="117"/>
      <c r="H315" s="117"/>
    </row>
    <row r="316" spans="6:8" ht="15.75">
      <c r="F316" s="117"/>
      <c r="G316" s="117"/>
      <c r="H316" s="117"/>
    </row>
    <row r="317" spans="6:8" ht="15.75">
      <c r="F317" s="117"/>
      <c r="G317" s="117"/>
      <c r="H317" s="117"/>
    </row>
    <row r="318" spans="6:8" ht="15.75">
      <c r="F318" s="117"/>
      <c r="G318" s="117"/>
      <c r="H318" s="117"/>
    </row>
    <row r="319" spans="6:8" ht="15.75">
      <c r="F319" s="117"/>
      <c r="G319" s="117"/>
      <c r="H319" s="117"/>
    </row>
  </sheetData>
  <sheetProtection/>
  <mergeCells count="17">
    <mergeCell ref="A285:F285"/>
    <mergeCell ref="A1:I1"/>
    <mergeCell ref="A3:I3"/>
    <mergeCell ref="A4:I4"/>
    <mergeCell ref="A5:F5"/>
    <mergeCell ref="A6:F6"/>
    <mergeCell ref="A14:A15"/>
    <mergeCell ref="B14:B15"/>
    <mergeCell ref="C14:C15"/>
    <mergeCell ref="D14:D15"/>
    <mergeCell ref="E14:F14"/>
    <mergeCell ref="A11:F11"/>
    <mergeCell ref="F13:H13"/>
    <mergeCell ref="A7:F7"/>
    <mergeCell ref="A12:F12"/>
    <mergeCell ref="A2:F2"/>
    <mergeCell ref="A8:F8"/>
  </mergeCells>
  <printOptions/>
  <pageMargins left="0.5905511811023623" right="0.3937007874015748" top="0.3937007874015748" bottom="0.3937007874015748" header="0.31496062992125984" footer="0.31496062992125984"/>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B28"/>
  <sheetViews>
    <sheetView zoomScalePageLayoutView="0" workbookViewId="0" topLeftCell="A1">
      <selection activeCell="A13" sqref="A13:IV13"/>
    </sheetView>
  </sheetViews>
  <sheetFormatPr defaultColWidth="9.00390625" defaultRowHeight="12.75"/>
  <cols>
    <col min="1" max="1" width="75.875" style="169" customWidth="1"/>
    <col min="2" max="2" width="13.00390625" style="169" customWidth="1"/>
    <col min="3" max="16384" width="9.125" style="169" customWidth="1"/>
  </cols>
  <sheetData>
    <row r="1" spans="1:2" ht="15.75">
      <c r="A1" s="327" t="s">
        <v>715</v>
      </c>
      <c r="B1" s="327"/>
    </row>
    <row r="2" spans="1:2" ht="15.75">
      <c r="A2" s="327" t="s">
        <v>210</v>
      </c>
      <c r="B2" s="327"/>
    </row>
    <row r="3" spans="1:2" ht="15.75">
      <c r="A3" s="327" t="s">
        <v>209</v>
      </c>
      <c r="B3" s="327"/>
    </row>
    <row r="4" spans="1:2" ht="15.75">
      <c r="A4" s="327" t="s">
        <v>208</v>
      </c>
      <c r="B4" s="327"/>
    </row>
    <row r="5" spans="1:2" ht="15.75">
      <c r="A5" s="325" t="s">
        <v>770</v>
      </c>
      <c r="B5" s="325"/>
    </row>
    <row r="6" spans="1:2" ht="15.75">
      <c r="A6" s="325" t="s">
        <v>852</v>
      </c>
      <c r="B6" s="326"/>
    </row>
    <row r="7" spans="1:2" ht="15.75">
      <c r="A7" s="325" t="s">
        <v>927</v>
      </c>
      <c r="B7" s="326"/>
    </row>
    <row r="8" spans="1:2" ht="15.75">
      <c r="A8" s="325" t="s">
        <v>938</v>
      </c>
      <c r="B8" s="326"/>
    </row>
    <row r="9" spans="1:2" ht="15.75">
      <c r="A9" s="325" t="s">
        <v>1000</v>
      </c>
      <c r="B9" s="326"/>
    </row>
    <row r="10" spans="1:2" ht="15.75">
      <c r="A10" s="325" t="s">
        <v>1013</v>
      </c>
      <c r="B10" s="326"/>
    </row>
    <row r="11" spans="1:2" ht="15.75">
      <c r="A11" s="325" t="s">
        <v>1086</v>
      </c>
      <c r="B11" s="326"/>
    </row>
    <row r="12" spans="1:2" ht="15.75">
      <c r="A12" s="325" t="s">
        <v>1087</v>
      </c>
      <c r="B12" s="326"/>
    </row>
    <row r="13" spans="1:2" ht="15.75">
      <c r="A13" s="98"/>
      <c r="B13" s="30"/>
    </row>
    <row r="14" spans="1:2" ht="19.5" customHeight="1">
      <c r="A14" s="98"/>
      <c r="B14" s="98"/>
    </row>
    <row r="15" spans="1:2" ht="82.5" customHeight="1">
      <c r="A15" s="318" t="s">
        <v>687</v>
      </c>
      <c r="B15" s="318"/>
    </row>
    <row r="16" ht="17.25" customHeight="1">
      <c r="B16" s="169" t="s">
        <v>367</v>
      </c>
    </row>
    <row r="17" spans="1:2" ht="18" customHeight="1">
      <c r="A17" s="328" t="s">
        <v>574</v>
      </c>
      <c r="B17" s="329" t="s">
        <v>463</v>
      </c>
    </row>
    <row r="18" spans="1:2" ht="3" customHeight="1">
      <c r="A18" s="324"/>
      <c r="B18" s="330"/>
    </row>
    <row r="19" spans="1:2" s="171" customFormat="1" ht="24" customHeight="1">
      <c r="A19" s="170" t="s">
        <v>100</v>
      </c>
      <c r="B19" s="60">
        <f>B20</f>
        <v>87317.531</v>
      </c>
    </row>
    <row r="20" spans="1:2" ht="37.5" customHeight="1">
      <c r="A20" s="161" t="s">
        <v>506</v>
      </c>
      <c r="B20" s="60">
        <f>B21+B24+B25+B22+B23</f>
        <v>87317.531</v>
      </c>
    </row>
    <row r="21" spans="1:2" ht="26.25" customHeight="1">
      <c r="A21" s="172" t="s">
        <v>648</v>
      </c>
      <c r="B21" s="62">
        <v>4162</v>
      </c>
    </row>
    <row r="22" spans="1:2" s="18" customFormat="1" ht="20.25" customHeight="1">
      <c r="A22" s="2" t="s">
        <v>867</v>
      </c>
      <c r="B22" s="228">
        <v>8548.815</v>
      </c>
    </row>
    <row r="23" spans="1:2" ht="33" customHeight="1">
      <c r="A23" s="24" t="s">
        <v>46</v>
      </c>
      <c r="B23" s="62">
        <v>55406.732</v>
      </c>
    </row>
    <row r="24" spans="1:2" ht="51.75" customHeight="1">
      <c r="A24" s="24" t="s">
        <v>989</v>
      </c>
      <c r="B24" s="228">
        <v>18096.584</v>
      </c>
    </row>
    <row r="25" spans="1:2" ht="81.75" customHeight="1">
      <c r="A25" s="24" t="s">
        <v>990</v>
      </c>
      <c r="B25" s="228">
        <v>1103.4</v>
      </c>
    </row>
    <row r="26" ht="19.5" customHeight="1"/>
    <row r="27" ht="19.5" customHeight="1"/>
    <row r="28" spans="1:2" ht="31.5" customHeight="1">
      <c r="A28" s="331" t="s">
        <v>101</v>
      </c>
      <c r="B28" s="331"/>
    </row>
  </sheetData>
  <sheetProtection/>
  <mergeCells count="16">
    <mergeCell ref="A9:B9"/>
    <mergeCell ref="A10:B10"/>
    <mergeCell ref="A15:B15"/>
    <mergeCell ref="A17:A18"/>
    <mergeCell ref="B17:B18"/>
    <mergeCell ref="A28:B28"/>
    <mergeCell ref="A11:B11"/>
    <mergeCell ref="A12:B12"/>
    <mergeCell ref="A7:B7"/>
    <mergeCell ref="A8:B8"/>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D23"/>
  <sheetViews>
    <sheetView zoomScalePageLayoutView="0" workbookViewId="0" topLeftCell="A1">
      <selection activeCell="L19" sqref="L19"/>
    </sheetView>
  </sheetViews>
  <sheetFormatPr defaultColWidth="9.00390625" defaultRowHeight="12.75"/>
  <cols>
    <col min="1" max="1" width="48.25390625" style="169" customWidth="1"/>
    <col min="2" max="2" width="13.00390625" style="169" customWidth="1"/>
    <col min="3" max="3" width="11.625" style="169" customWidth="1"/>
    <col min="4" max="4" width="12.375" style="169" customWidth="1"/>
    <col min="5" max="16384" width="9.125" style="169" customWidth="1"/>
  </cols>
  <sheetData>
    <row r="1" spans="1:4" ht="15.75">
      <c r="A1" s="327" t="s">
        <v>716</v>
      </c>
      <c r="B1" s="327"/>
      <c r="C1" s="327"/>
      <c r="D1" s="335"/>
    </row>
    <row r="2" spans="1:4" ht="15.75">
      <c r="A2" s="327" t="s">
        <v>677</v>
      </c>
      <c r="B2" s="327"/>
      <c r="C2" s="327"/>
      <c r="D2" s="335"/>
    </row>
    <row r="3" spans="1:4" ht="15.75">
      <c r="A3" s="327" t="s">
        <v>678</v>
      </c>
      <c r="B3" s="327"/>
      <c r="C3" s="327"/>
      <c r="D3" s="335"/>
    </row>
    <row r="4" spans="1:4" ht="15.75">
      <c r="A4" s="327" t="s">
        <v>679</v>
      </c>
      <c r="B4" s="327"/>
      <c r="C4" s="327"/>
      <c r="D4" s="335"/>
    </row>
    <row r="5" spans="1:4" ht="15.75">
      <c r="A5" s="325" t="s">
        <v>834</v>
      </c>
      <c r="B5" s="325"/>
      <c r="C5" s="325"/>
      <c r="D5" s="336"/>
    </row>
    <row r="6" spans="1:4" ht="15.75">
      <c r="A6" s="325" t="s">
        <v>896</v>
      </c>
      <c r="B6" s="326"/>
      <c r="C6" s="326"/>
      <c r="D6" s="326"/>
    </row>
    <row r="7" spans="1:4" ht="15.75">
      <c r="A7" s="325" t="s">
        <v>935</v>
      </c>
      <c r="B7" s="326"/>
      <c r="C7" s="326"/>
      <c r="D7" s="326"/>
    </row>
    <row r="8" spans="1:4" ht="15.75">
      <c r="A8" s="98" t="s">
        <v>957</v>
      </c>
      <c r="B8" s="30"/>
      <c r="C8" s="30"/>
      <c r="D8" s="30"/>
    </row>
    <row r="9" spans="1:4" ht="15.75">
      <c r="A9" s="325" t="s">
        <v>1001</v>
      </c>
      <c r="B9" s="326"/>
      <c r="C9" s="326"/>
      <c r="D9" s="326"/>
    </row>
    <row r="10" spans="1:4" ht="15.75">
      <c r="A10" s="325" t="s">
        <v>1088</v>
      </c>
      <c r="B10" s="326"/>
      <c r="C10" s="326"/>
      <c r="D10" s="326"/>
    </row>
    <row r="11" spans="1:4" ht="15.75">
      <c r="A11" s="325" t="s">
        <v>1089</v>
      </c>
      <c r="B11" s="326"/>
      <c r="C11" s="326"/>
      <c r="D11" s="326"/>
    </row>
    <row r="12" spans="1:4" ht="15.75">
      <c r="A12" s="325" t="s">
        <v>1090</v>
      </c>
      <c r="B12" s="326"/>
      <c r="C12" s="326"/>
      <c r="D12" s="326"/>
    </row>
    <row r="13" spans="2:4" ht="19.5" customHeight="1">
      <c r="B13" s="98"/>
      <c r="C13" s="116"/>
      <c r="D13" s="116"/>
    </row>
    <row r="14" spans="1:4" ht="96" customHeight="1">
      <c r="A14" s="318" t="s">
        <v>697</v>
      </c>
      <c r="B14" s="332"/>
      <c r="C14" s="332"/>
      <c r="D14" s="332"/>
    </row>
    <row r="15" ht="17.25" customHeight="1">
      <c r="D15" s="173" t="s">
        <v>367</v>
      </c>
    </row>
    <row r="16" spans="1:4" ht="18" customHeight="1">
      <c r="A16" s="328" t="s">
        <v>574</v>
      </c>
      <c r="B16" s="328" t="s">
        <v>673</v>
      </c>
      <c r="C16" s="333" t="s">
        <v>674</v>
      </c>
      <c r="D16" s="317"/>
    </row>
    <row r="17" spans="1:4" ht="26.25" customHeight="1">
      <c r="A17" s="324"/>
      <c r="B17" s="324"/>
      <c r="C17" s="174" t="s">
        <v>420</v>
      </c>
      <c r="D17" s="174" t="s">
        <v>682</v>
      </c>
    </row>
    <row r="18" spans="1:4" s="171" customFormat="1" ht="24" customHeight="1">
      <c r="A18" s="170" t="s">
        <v>100</v>
      </c>
      <c r="B18" s="175">
        <f>C18+D18</f>
        <v>50093.6</v>
      </c>
      <c r="C18" s="175">
        <f>C19</f>
        <v>18237.8</v>
      </c>
      <c r="D18" s="175">
        <f>D19</f>
        <v>31855.8</v>
      </c>
    </row>
    <row r="19" spans="1:4" ht="50.25" customHeight="1">
      <c r="A19" s="161" t="s">
        <v>506</v>
      </c>
      <c r="B19" s="175">
        <f>C19+D19</f>
        <v>50093.6</v>
      </c>
      <c r="C19" s="175">
        <f>C21+C20</f>
        <v>18237.8</v>
      </c>
      <c r="D19" s="175">
        <f>D21+D20</f>
        <v>31855.8</v>
      </c>
    </row>
    <row r="20" spans="1:4" ht="31.5" customHeight="1">
      <c r="A20" s="172" t="s">
        <v>648</v>
      </c>
      <c r="B20" s="176">
        <f>C20+D20</f>
        <v>13618</v>
      </c>
      <c r="C20" s="176">
        <v>0</v>
      </c>
      <c r="D20" s="177">
        <v>13618</v>
      </c>
    </row>
    <row r="21" spans="1:4" ht="81" customHeight="1">
      <c r="A21" s="24" t="s">
        <v>989</v>
      </c>
      <c r="B21" s="96">
        <f>C21+D21</f>
        <v>36475.6</v>
      </c>
      <c r="C21" s="96">
        <v>18237.8</v>
      </c>
      <c r="D21" s="96">
        <v>18237.8</v>
      </c>
    </row>
    <row r="22" ht="47.25" customHeight="1"/>
    <row r="23" spans="1:4" ht="31.5" customHeight="1">
      <c r="A23" s="331" t="s">
        <v>101</v>
      </c>
      <c r="B23" s="331"/>
      <c r="C23" s="331"/>
      <c r="D23" s="334"/>
    </row>
  </sheetData>
  <sheetProtection/>
  <mergeCells count="16">
    <mergeCell ref="A14:D14"/>
    <mergeCell ref="A16:A17"/>
    <mergeCell ref="B16:B17"/>
    <mergeCell ref="C16:D16"/>
    <mergeCell ref="A23:D23"/>
    <mergeCell ref="A1:D1"/>
    <mergeCell ref="A2:D2"/>
    <mergeCell ref="A3:D3"/>
    <mergeCell ref="A4:D4"/>
    <mergeCell ref="A5:D5"/>
    <mergeCell ref="A6:D6"/>
    <mergeCell ref="A7:D7"/>
    <mergeCell ref="A9:D9"/>
    <mergeCell ref="A10:D10"/>
    <mergeCell ref="A11:D11"/>
    <mergeCell ref="A12:D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Гузель Фархатовна</cp:lastModifiedBy>
  <cp:lastPrinted>2019-11-05T03:25:11Z</cp:lastPrinted>
  <dcterms:created xsi:type="dcterms:W3CDTF">2003-10-27T11:59:24Z</dcterms:created>
  <dcterms:modified xsi:type="dcterms:W3CDTF">2019-11-05T09:18:13Z</dcterms:modified>
  <cp:category/>
  <cp:version/>
  <cp:contentType/>
  <cp:contentStatus/>
</cp:coreProperties>
</file>